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lainbamberger/Documents/AB2022/Docteurs SPI/PROMOTIONS/2018/"/>
    </mc:Choice>
  </mc:AlternateContent>
  <xr:revisionPtr revIDLastSave="0" documentId="13_ncr:1_{FA00994C-4B93-4B4A-B4BE-C10DD1D27D9D}" xr6:coauthVersionLast="47" xr6:coauthVersionMax="47" xr10:uidLastSave="{00000000-0000-0000-0000-000000000000}"/>
  <bookViews>
    <workbookView xWindow="0" yWindow="460" windowWidth="38400" windowHeight="19380" activeTab="5" xr2:uid="{00000000-000D-0000-FFFF-FFFF00000000}"/>
  </bookViews>
  <sheets>
    <sheet name="2018 (3)" sheetId="25" r:id="rId1"/>
    <sheet name="Electronique 2018" sheetId="24" r:id="rId2"/>
    <sheet name="2018 (2)" sheetId="23" r:id="rId3"/>
    <sheet name="Pays" sheetId="22" r:id="rId4"/>
    <sheet name="STATS" sheetId="21" r:id="rId5"/>
    <sheet name="2018" sheetId="9" r:id="rId6"/>
    <sheet name="Ent1" sheetId="11" r:id="rId7"/>
    <sheet name="Ent1 secteurs" sheetId="18" r:id="rId8"/>
    <sheet name="Secteurs" sheetId="19" r:id="rId9"/>
    <sheet name="Taille" sheetId="20" r:id="rId10"/>
    <sheet name="Entreprise" sheetId="10" r:id="rId11"/>
    <sheet name="theses.fr complet" sheetId="3" r:id="rId12"/>
    <sheet name="Janv à Sept" sheetId="1" r:id="rId13"/>
    <sheet name="Oct à Nov" sheetId="2" r:id="rId14"/>
    <sheet name="Décembre" sheetId="5" r:id="rId15"/>
  </sheets>
  <definedNames>
    <definedName name="Aéronautique_et_aérospatiale" localSheetId="6">#REF!</definedName>
    <definedName name="Aéronautique_et_aérospatiale" localSheetId="7">#REF!</definedName>
    <definedName name="Aéronautique_et_aérospatiale" localSheetId="4">#REF!</definedName>
    <definedName name="Aéronautique_et_aérospatiale" localSheetId="9">#REF!</definedName>
    <definedName name="Aéronautique_et_aérospatia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" i="21" l="1"/>
  <c r="I16" i="21"/>
  <c r="I15" i="21"/>
  <c r="I14" i="21"/>
  <c r="I18" i="21" s="1"/>
  <c r="G18" i="21"/>
  <c r="H18" i="21"/>
  <c r="H17" i="21"/>
  <c r="H16" i="21"/>
  <c r="H15" i="21"/>
  <c r="H14" i="21"/>
  <c r="E18" i="21" l="1"/>
  <c r="F17" i="21" s="1"/>
  <c r="F14" i="21" l="1"/>
  <c r="F15" i="21"/>
  <c r="F16" i="21"/>
  <c r="Q26" i="20"/>
  <c r="Q25" i="20"/>
  <c r="Q24" i="20"/>
  <c r="Q23" i="20"/>
  <c r="P26" i="20"/>
  <c r="F18" i="21" l="1"/>
  <c r="D1366" i="9"/>
  <c r="E1366" i="9" s="1"/>
  <c r="D1962" i="9" l="1"/>
  <c r="B18" i="21" l="1"/>
  <c r="C17" i="21" s="1"/>
  <c r="C14" i="21"/>
  <c r="C15" i="21" l="1"/>
  <c r="C16" i="21"/>
  <c r="C1" i="22"/>
  <c r="B47" i="22"/>
  <c r="C18" i="21" l="1"/>
  <c r="B4" i="21"/>
  <c r="B4" i="20" l="1"/>
  <c r="C3" i="20" s="1"/>
  <c r="B10" i="20"/>
  <c r="C8" i="20" s="1"/>
  <c r="C2" i="20" l="1"/>
  <c r="C9" i="20"/>
  <c r="C10" i="20" s="1"/>
  <c r="A477" i="11"/>
  <c r="K10" i="11"/>
  <c r="H29" i="18"/>
  <c r="H28" i="18"/>
  <c r="H27" i="18"/>
  <c r="H26" i="18"/>
  <c r="H25" i="18"/>
  <c r="H24" i="18"/>
  <c r="H23" i="18" l="1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8" i="18"/>
  <c r="H9" i="18"/>
  <c r="H6" i="18"/>
  <c r="H7" i="18"/>
  <c r="H5" i="18"/>
  <c r="H4" i="18"/>
  <c r="H3" i="18"/>
  <c r="H2" i="18"/>
  <c r="L9" i="11" l="1"/>
  <c r="M9" i="11" s="1"/>
  <c r="L8" i="11"/>
  <c r="M8" i="11" s="1"/>
  <c r="L7" i="11"/>
  <c r="M7" i="11" s="1"/>
  <c r="L6" i="11"/>
  <c r="M6" i="11" s="1"/>
  <c r="L5" i="11"/>
  <c r="M5" i="11" s="1"/>
  <c r="L4" i="11"/>
  <c r="M4" i="11" s="1"/>
  <c r="L3" i="11"/>
  <c r="M3" i="11" s="1"/>
  <c r="L2" i="11"/>
  <c r="M2" i="11" s="1"/>
  <c r="L10" i="11" l="1"/>
  <c r="M10" i="11" s="1"/>
  <c r="N6" i="11" l="1"/>
  <c r="N2" i="11"/>
  <c r="N5" i="11"/>
  <c r="N4" i="11"/>
  <c r="N7" i="11"/>
  <c r="N9" i="11"/>
  <c r="N8" i="11"/>
  <c r="N3" i="11"/>
  <c r="N10" i="11" l="1"/>
</calcChain>
</file>

<file path=xl/sharedStrings.xml><?xml version="1.0" encoding="utf-8"?>
<sst xmlns="http://schemas.openxmlformats.org/spreadsheetml/2006/main" count="64590" uniqueCount="11713">
  <si>
    <t>Auteur</t>
  </si>
  <si>
    <t>Identifiant auteur</t>
  </si>
  <si>
    <t>Titre</t>
  </si>
  <si>
    <t>Directeur de these</t>
  </si>
  <si>
    <t>Directeur de these (nom prenom)</t>
  </si>
  <si>
    <t>Identifiant directeur</t>
  </si>
  <si>
    <t>Etablissement de soutenance</t>
  </si>
  <si>
    <t>Identifiant etablissement</t>
  </si>
  <si>
    <t>Discipline</t>
  </si>
  <si>
    <t>Statut</t>
  </si>
  <si>
    <t>Date de premiere inscription en doctorat</t>
  </si>
  <si>
    <t>Date de soutenance</t>
  </si>
  <si>
    <t>Langue de la these</t>
  </si>
  <si>
    <t>Identifiant de la these</t>
  </si>
  <si>
    <t>Accessible en ligne</t>
  </si>
  <si>
    <t>Publication dans theses.fr</t>
  </si>
  <si>
    <t>Mise a jour dans theses.fr</t>
  </si>
  <si>
    <t>Changjie Yin</t>
  </si>
  <si>
    <t>Impact of diesel generator operating modes on standalone DC microgrid and control strategies implying supercapacitor</t>
  </si>
  <si>
    <t>Manuela Sechilariu,Fabrice Locment</t>
  </si>
  <si>
    <t>Sechilariu Manuela,Locment Fabrice</t>
  </si>
  <si>
    <t>Compiegne</t>
  </si>
  <si>
    <t>Genie Electrique : Laboratoire Avenues - GSU (EA-7284)</t>
  </si>
  <si>
    <t>soutenue</t>
  </si>
  <si>
    <t>en</t>
  </si>
  <si>
    <t>2018COMP2411</t>
  </si>
  <si>
    <t>oui</t>
  </si>
  <si>
    <t>Mathieu Coquand</t>
  </si>
  <si>
    <t>Methode de retrovisee pour la caracterisation de surfaces optiques dans une installation solaire a concentration</t>
  </si>
  <si>
    <t>Francois Henault,Cyril Caliot</t>
  </si>
  <si>
    <t>Henault Francois,Caliot Cyril</t>
  </si>
  <si>
    <t>Perpignan</t>
  </si>
  <si>
    <t>Sciences de lingenieur</t>
  </si>
  <si>
    <t>fr</t>
  </si>
  <si>
    <t>2018PERP0001</t>
  </si>
  <si>
    <t>Quan Yuan</t>
  </si>
  <si>
    <t>Modelisation danevrisme intracranien</t>
  </si>
  <si>
    <t>Jean-Yves Gauvrit,Francois Langevin,Bruno Ramond</t>
  </si>
  <si>
    <t>Gauvrit Jean-Yves,Langevin Francois,Ramond Bruno</t>
  </si>
  <si>
    <t>073678015,031265391,034112782</t>
  </si>
  <si>
    <t>Biomecanique et Bio-ingenierie : Unite de Recherche Biomecanique et Bio-ingenierie (UMR-7338)</t>
  </si>
  <si>
    <t>2018COMP2402</t>
  </si>
  <si>
    <t>Aurelien Helstroffer</t>
  </si>
  <si>
    <t>Anisotropie de proprietes mecaniques d'origine morphologique et cristallographique de l'alliage de titane -metastable Ti-5Al-5Mo-5V-3Cr : influence sur la durabilite en fatigue</t>
  </si>
  <si>
    <t>Patrick Villechaise,Samuel Hemery</t>
  </si>
  <si>
    <t>Villechaise Patrick,Hemery Samuel</t>
  </si>
  <si>
    <t>Chasseneuil-du-Poitou, Ecole nationale superieure de mecanique et d'aerotechnique</t>
  </si>
  <si>
    <t>Mecanique des solides, des materiaux, des structures et des surfaces</t>
  </si>
  <si>
    <t>2018ESMA0001</t>
  </si>
  <si>
    <t>Amel Maati</t>
  </si>
  <si>
    <t>Mise en uvre de formalismes pour la modelisation de grands reseaux periodiques d'antennes</t>
  </si>
  <si>
    <t>Thierry Monediere,Cyrille Menudier,Marc Thevenot</t>
  </si>
  <si>
    <t>Monediere Thierry,Menudier Cyrille,Thevenot Marc</t>
  </si>
  <si>
    <t>069298793,130805122,104648821</t>
  </si>
  <si>
    <t>Limoges</t>
  </si>
  <si>
    <t>Electronique des hautes frequences, photonique et systemes</t>
  </si>
  <si>
    <t>2018LIMO0009</t>
  </si>
  <si>
    <t>Maxime Penzes</t>
  </si>
  <si>
    <t>Caracterisation et simulation de defauts induits par laser 1340 nm continu sur la technologie 28FDSOI en analyse de defaillance electrique</t>
  </si>
  <si>
    <t>Dean Lewis</t>
  </si>
  <si>
    <t>Lewis Dean</t>
  </si>
  <si>
    <t>Bordeaux</t>
  </si>
  <si>
    <t>Electronique</t>
  </si>
  <si>
    <t>2018BORD0028</t>
  </si>
  <si>
    <t>Nicolas Loy Rodas</t>
  </si>
  <si>
    <t>Context-aware radiation protection for the hybrid operating room</t>
  </si>
  <si>
    <t>Michel De Mathelin,Nicolas Padoy</t>
  </si>
  <si>
    <t>De Mathelin Michel,Padoy Nicolas</t>
  </si>
  <si>
    <t>079382983,14741167X</t>
  </si>
  <si>
    <t>Strasbourg</t>
  </si>
  <si>
    <t>Robotique medicale</t>
  </si>
  <si>
    <t>2018STRAD001</t>
  </si>
  <si>
    <t>Christophe Louot</t>
  </si>
  <si>
    <t>Sources de supercontinuum pour la microspectroscopie Raman coherente large-bande</t>
  </si>
  <si>
    <t>Vincent Couderc,Dominique Pagnoux</t>
  </si>
  <si>
    <t>Couderc Vincent,Pagnoux Dominique</t>
  </si>
  <si>
    <t>12097892X,033073996</t>
  </si>
  <si>
    <t>2018LIMO0015</t>
  </si>
  <si>
    <t>Hela Ben Said</t>
  </si>
  <si>
    <t>Navigation autonome et commande referencee capteurs de robots d'assistance a la personne</t>
  </si>
  <si>
    <t>Ouiddad Labbani-Igbida,Joanny Stephant</t>
  </si>
  <si>
    <t>Labbani-Igbida Ouiddad,Stephant Joanny</t>
  </si>
  <si>
    <t>Electronique, microelectronique, optique et lasers, optoelectronique microondes robotique</t>
  </si>
  <si>
    <t>2018LIMO0016</t>
  </si>
  <si>
    <t>Michael Steen</t>
  </si>
  <si>
    <t>22577786X</t>
  </si>
  <si>
    <t>Mecanique des fluides appliquee a la conception des materiels pour la lutte contre l'incendie</t>
  </si>
  <si>
    <t>Michel Lebey</t>
  </si>
  <si>
    <t>Lebey Michel</t>
  </si>
  <si>
    <t>Normandie</t>
  </si>
  <si>
    <t>Mecanique des fluides, energetique, thermique, combustion, acoustique</t>
  </si>
  <si>
    <t>2018NORMLH03</t>
  </si>
  <si>
    <t>non</t>
  </si>
  <si>
    <t>Frank Itoua Engoti</t>
  </si>
  <si>
    <t>Realisation dune plate-forme pour loptimisation de reseaux de capteurs sans fil appliques au batiment intelligent</t>
  </si>
  <si>
    <t>Raymond Quere,Michele Lalande,Fabien Courreges</t>
  </si>
  <si>
    <t>Quere Raymond,Lalande Michele,Courreges Fabien</t>
  </si>
  <si>
    <t>061755648,031263070,07970204X</t>
  </si>
  <si>
    <t>Electronique des Hautes Frequences et Optoelectronique</t>
  </si>
  <si>
    <t>2018LIMO0018</t>
  </si>
  <si>
    <t>Mohammed Reda Zaki</t>
  </si>
  <si>
    <t>Synthesis, structure and optical properties of new tellurium oxide-based glasses within the TeO-TiO-WO and TeO-NbO -WO systems</t>
  </si>
  <si>
    <t>Olivier Masson,Philippe Thomas,David Hamani</t>
  </si>
  <si>
    <t>Masson Olivier,Thomas Philippe,Hamani David</t>
  </si>
  <si>
    <t>117214116,134426827,158971922</t>
  </si>
  <si>
    <t>Materiaux Ceramiques et Traitements de Surface</t>
  </si>
  <si>
    <t>2018LIMO0017</t>
  </si>
  <si>
    <t>Libasse Sow</t>
  </si>
  <si>
    <t>Approche couplee experimentation - modelisation multi-echelle pour la determination du comportement mecanique des graves routieres traitees aux liants : Application a la valorisation des Machefers d'Incineration de Dechets Non Dangereux</t>
  </si>
  <si>
    <t>Fabrice Bernard,Cheikh Mouhamed Fadel Kebe</t>
  </si>
  <si>
    <t>Bernard Fabrice,Kebe Cheikh Mouhamed Fadel</t>
  </si>
  <si>
    <t>185422454,11112655X</t>
  </si>
  <si>
    <t>Rennes, INSA</t>
  </si>
  <si>
    <t>Genie Civil</t>
  </si>
  <si>
    <t>2018ISAR0001</t>
  </si>
  <si>
    <t>Alvaro Pedraza</t>
  </si>
  <si>
    <t>Proprietes thermomecaniques denrobes multi-recycles</t>
  </si>
  <si>
    <t>Herve Di Benedetto</t>
  </si>
  <si>
    <t>Di Benedetto Herve</t>
  </si>
  <si>
    <t>Lyon</t>
  </si>
  <si>
    <t>Genie civil</t>
  </si>
  <si>
    <t>2018LYSET001</t>
  </si>
  <si>
    <t>Xiao Song</t>
  </si>
  <si>
    <t>Identification of forming limits of sheet metals with an in-plane biaxial tensile test</t>
  </si>
  <si>
    <t>Eric Ragneau</t>
  </si>
  <si>
    <t>Ragneau Eric</t>
  </si>
  <si>
    <t>08748014X</t>
  </si>
  <si>
    <t>Genie mecanique</t>
  </si>
  <si>
    <t>2018ISAR0002</t>
  </si>
  <si>
    <t>Oxana Cherkas</t>
  </si>
  <si>
    <t>Manufacturing and characterization of porous calcium carbonate for industrial applications</t>
  </si>
  <si>
    <t>Alain Gibaud</t>
  </si>
  <si>
    <t>Gibaud Alain</t>
  </si>
  <si>
    <t>Le Mans</t>
  </si>
  <si>
    <t>Physique. Sciences des materiaux</t>
  </si>
  <si>
    <t>2018LEMA1003</t>
  </si>
  <si>
    <t>Olga Ortiz Cancino</t>
  </si>
  <si>
    <t>Etude experimentale de l'adsorption du methane dans des gaz de schistes colombiens et de la separation methane/dioxyde de carbone</t>
  </si>
  <si>
    <t>David Bessieres</t>
  </si>
  <si>
    <t>Bessieres David</t>
  </si>
  <si>
    <t>Pau</t>
  </si>
  <si>
    <t>Genie petrolier</t>
  </si>
  <si>
    <t>2018PAUU3002</t>
  </si>
  <si>
    <t>Vincent Richard</t>
  </si>
  <si>
    <t>Outils de synthese pour les reseaux reflecteurs exploitant la cellule Phoenix et les reseaux de neurones</t>
  </si>
  <si>
    <t>Renaud Loison</t>
  </si>
  <si>
    <t>Loison Renaud</t>
  </si>
  <si>
    <t>Telecommunications</t>
  </si>
  <si>
    <t>2018ISAR0004</t>
  </si>
  <si>
    <t>Abhijeet Dasgupta</t>
  </si>
  <si>
    <t>High efficiency S-Band vector power modulator design using GaN technology</t>
  </si>
  <si>
    <t>Jean-Michel Nebus,Philippe Bouysse</t>
  </si>
  <si>
    <t>Nebus Jean-Michel,Bouysse Philippe</t>
  </si>
  <si>
    <t>2018LIMO0021</t>
  </si>
  <si>
    <t>Antoine Grosjean</t>
  </si>
  <si>
    <t>Etude,modelisationetoptimisationde surfacesfonctionnellespourlescollecteurs solairesthermiquesaconcentration</t>
  </si>
  <si>
    <t>Laurent Thomas,Audrey Soum-Glaude</t>
  </si>
  <si>
    <t>Thomas Laurent,Soum-Glaude Audrey</t>
  </si>
  <si>
    <t>11472458X,114718903</t>
  </si>
  <si>
    <t>Sciences pour lingenieur</t>
  </si>
  <si>
    <t>2018PERP0002</t>
  </si>
  <si>
    <t>Frederique Simbelie</t>
  </si>
  <si>
    <t>Caracterisation et Modelisation de structures MASMOS en vue de la conception d'un amplificateur de puissance pour la LTE</t>
  </si>
  <si>
    <t>Michel Prigent,Pierre Medrel,Jean-Michel Nebus</t>
  </si>
  <si>
    <t>Prigent Michel,Medrel Pierre,Nebus Jean-Michel</t>
  </si>
  <si>
    <t>068644604,181884291,059725303</t>
  </si>
  <si>
    <t>2018LIMO0010</t>
  </si>
  <si>
    <t>Adrien Gilson</t>
  </si>
  <si>
    <t>Modelisation et conception des machines haute vitesse pour la turbocompression assistee electriquement</t>
  </si>
  <si>
    <t>Christophe Espanet,Frederic Dubas,Daniel Depernet</t>
  </si>
  <si>
    <t>Espanet Christophe,Dubas Frederic,Depernet Daniel</t>
  </si>
  <si>
    <t>157891208,176250220,101878923</t>
  </si>
  <si>
    <t>Bourgogne Franche-Comte</t>
  </si>
  <si>
    <t>Genie electrique</t>
  </si>
  <si>
    <t>2018UBFCD003</t>
  </si>
  <si>
    <t>Fatma Zohra Aklouche</t>
  </si>
  <si>
    <t>Etude caracteristique et developpement de la combustion des moteurs Diesel en mode Dual-Fuel : optimisation de l'injection du combustible pilote</t>
  </si>
  <si>
    <t>Khaled Loubar,Abdelhalim Bentebbiche</t>
  </si>
  <si>
    <t>Loubar Khaled,Bentebbiche Abdelhalim</t>
  </si>
  <si>
    <t>Ecole nationale superieure Mines-Telecom Atlantique Bretagne Pays de la Loire</t>
  </si>
  <si>
    <t>Energetique, thermique et combustion</t>
  </si>
  <si>
    <t>2018IMTA0072</t>
  </si>
  <si>
    <t>Justin Bel</t>
  </si>
  <si>
    <t>Modelisation physique de limpact du creusement dun tunnel par tunnelier a front pressurise sur des fondations profondes</t>
  </si>
  <si>
    <t>Denis Branque,Henry Kwai-Kwan Wong</t>
  </si>
  <si>
    <t>Branque Denis,Wong Henry Kwai-Kwan</t>
  </si>
  <si>
    <t>2018LYSET002</t>
  </si>
  <si>
    <t>Lori Lemazurier</t>
  </si>
  <si>
    <t>Conception dun systeme avance de reacteur PWR flexible par les apports conjoints de lingenierie systeme et de lautomatique</t>
  </si>
  <si>
    <t>Philippe Chevrel,Vincent Chapurlat</t>
  </si>
  <si>
    <t>Chevrel Philippe,Chapurlat Vincent</t>
  </si>
  <si>
    <t>Automatique, Ingenierie-Systeme, Nucleaire</t>
  </si>
  <si>
    <t>2018IMTA0069</t>
  </si>
  <si>
    <t>Maryna Sanalatii</t>
  </si>
  <si>
    <t>Synthese d'un champ acoustique avec contraste spatial eleve</t>
  </si>
  <si>
    <t>Manuel Melon,Philippe Herzog,Jean-Christophe Le Roux</t>
  </si>
  <si>
    <t>Melon Manuel,Herzog Philippe,Le Roux Jean-Christophe</t>
  </si>
  <si>
    <t>146530012,149942389,164440135</t>
  </si>
  <si>
    <t>Acoustique</t>
  </si>
  <si>
    <t>2018LEMA1005</t>
  </si>
  <si>
    <t>Caroline Ho</t>
  </si>
  <si>
    <t>Etude de l'adherence de couches minces de SiO2 sur substrat polymere</t>
  </si>
  <si>
    <t>Joel Alexis,Olivier Dalverny</t>
  </si>
  <si>
    <t>Alexis Joel,Dalverny Olivier</t>
  </si>
  <si>
    <t>Toulouse, INPT</t>
  </si>
  <si>
    <t>Science et Genie des Materiaux</t>
  </si>
  <si>
    <t>2018INPT0030</t>
  </si>
  <si>
    <t>Zhaoyi Jiang</t>
  </si>
  <si>
    <t>Developpement d'une machine de fatigue gigacyclique en torsion pour les materiaux metalliques a haute resistance</t>
  </si>
  <si>
    <t>Olivier Polit</t>
  </si>
  <si>
    <t>Polit Olivier</t>
  </si>
  <si>
    <t>08187281X</t>
  </si>
  <si>
    <t>Paris 10</t>
  </si>
  <si>
    <t>Mecanique, genie mecanique, genie civil</t>
  </si>
  <si>
    <t>2018PA100002</t>
  </si>
  <si>
    <t>Baby-Jean Robert Mungyeko Bisulandu</t>
  </si>
  <si>
    <t>Modelisation de l'apport d'energie par combustibles alternatifs dans les fours tournants de production de ciment</t>
  </si>
  <si>
    <t>Frederic Marias</t>
  </si>
  <si>
    <t>Marias Frederic</t>
  </si>
  <si>
    <t>Energetique</t>
  </si>
  <si>
    <t>2018PAUU3001</t>
  </si>
  <si>
    <t>Jeremie Faham</t>
  </si>
  <si>
    <t>Linstrumentation des processus de  Decouverte entrepreneuriale  dans le cadre des Strategies de Recherche et dInnovation pour la Specialisation Intelligente (RIS3) : proposition dune plateforme collaborative et dune methodologie de  matching  entre  Entrepreneurs Regionaux  pour favoriser les echanges dans les zones intermediaires du systeme d'innovation regional de la Nouvelle-Aquitaine</t>
  </si>
  <si>
    <t>Jeremy Legardeur,Iban Lizarralde</t>
  </si>
  <si>
    <t>Legardeur Jeremy,Lizarralde Iban</t>
  </si>
  <si>
    <t>Automatique, Productique, Signal et Image, Ingenierie cognitique</t>
  </si>
  <si>
    <t>2018BORD0001</t>
  </si>
  <si>
    <t>Sylvain Hansmetzger</t>
  </si>
  <si>
    <t>Etude des modes de rotation continue d'une detonation dans une chambre annulaire de section constante ou croissante</t>
  </si>
  <si>
    <t>Pierre Vidal,Ratiba Zitoun</t>
  </si>
  <si>
    <t>Vidal Pierre,Zitoun Ratiba</t>
  </si>
  <si>
    <t>Energetique, thermique, combustion</t>
  </si>
  <si>
    <t>2018ESMA0002</t>
  </si>
  <si>
    <t>Lucas Soustelle</t>
  </si>
  <si>
    <t>Imagerie de la myeline par IRM a temps d'echo ultracourt</t>
  </si>
  <si>
    <t>Jean-Paul Armspach,Francois Rousseau</t>
  </si>
  <si>
    <t>Armspach Jean-Paul,Rousseau Francois</t>
  </si>
  <si>
    <t>Signal, image, automatique, robotique (SIAR). Traitement du signal et des images</t>
  </si>
  <si>
    <t>2018STRAD009</t>
  </si>
  <si>
    <t>Antoine Renaud</t>
  </si>
  <si>
    <t>Modelisations et methodes numeriques pour lintegration dune solution de suivi de vieillissement dun assemblage de puissance</t>
  </si>
  <si>
    <t>Eric Woirgard</t>
  </si>
  <si>
    <t>Woirgard Eric</t>
  </si>
  <si>
    <t>2018BORD0052</t>
  </si>
  <si>
    <t>Sylvain Delage</t>
  </si>
  <si>
    <t>Developpement dune methodologie de qualification de systemes complexes par des essais de fiabilite</t>
  </si>
  <si>
    <t>Fabrice Guerin</t>
  </si>
  <si>
    <t>Guerin Fabrice</t>
  </si>
  <si>
    <t>Angers</t>
  </si>
  <si>
    <t>2018ANGE0001</t>
  </si>
  <si>
    <t>Jean Lemaire</t>
  </si>
  <si>
    <t>Un modele d'evaluation de la vulnerabilite sismique du bati existant selon l'Eurocode : essai methodologique et application sur un territoire</t>
  </si>
  <si>
    <t>Luc Davenne</t>
  </si>
  <si>
    <t>Davenne Luc</t>
  </si>
  <si>
    <t>2018PA100010</t>
  </si>
  <si>
    <t>Amel Al-Ibadi</t>
  </si>
  <si>
    <t>Terahertz imaging and spectroscopy of biomedical tissues : application to breast cancer detection</t>
  </si>
  <si>
    <t>Patrick Mounaix</t>
  </si>
  <si>
    <t>Mounaix Patrick</t>
  </si>
  <si>
    <t>Lasers, Matiere et Nanosciences</t>
  </si>
  <si>
    <t>2018BORD0059</t>
  </si>
  <si>
    <t>Aboubakry Ly</t>
  </si>
  <si>
    <t>Effet Seebeck a lechelle nanometrique de nanostructures chaudes</t>
  </si>
  <si>
    <t>Alois Wurger</t>
  </si>
  <si>
    <t>Wurger Alois</t>
  </si>
  <si>
    <t>2018BORD0010</t>
  </si>
  <si>
    <t>Pierre Kenfack</t>
  </si>
  <si>
    <t>La conception, l'etude theorique et experimentale, d'une generatrice electrique lineaire a structure polyentrefer a lamesguidees ou frottantes</t>
  </si>
  <si>
    <t>Daniel Matt</t>
  </si>
  <si>
    <t>Matt Daniel</t>
  </si>
  <si>
    <t>Montpellier</t>
  </si>
  <si>
    <t>2018MONTS006</t>
  </si>
  <si>
    <t>Clement Gayton</t>
  </si>
  <si>
    <t>Mecanismes de fragilisation de lacier inoxydable super-martensitique X4CrNi16-4 Virgo38 : Effets couples des traitements thermiques et des milieux corrosifs contenant Na2S ou H2S</t>
  </si>
  <si>
    <t>Jerome Crepin,Jacques Stolarz</t>
  </si>
  <si>
    <t>Crepin Jerome,Stolarz Jacques</t>
  </si>
  <si>
    <t>Sciences et Genie des Materiaux</t>
  </si>
  <si>
    <t>2018LYSEM004</t>
  </si>
  <si>
    <t>Larysa Mikolaivna Okhrimenko</t>
  </si>
  <si>
    <t>Stockage d'energie thermique par un composite zeolite/MgSO4-H2O : etude thermocinetique du systeme MgSO4  H2O et etude experimentale des composites</t>
  </si>
  <si>
    <t>Loic Favergeon</t>
  </si>
  <si>
    <t>Favergeon Loic</t>
  </si>
  <si>
    <t>Sciences de Materiaux</t>
  </si>
  <si>
    <t>2018LYSEM001</t>
  </si>
  <si>
    <t>Benjamin Doualle</t>
  </si>
  <si>
    <t>22895956X</t>
  </si>
  <si>
    <t>Methode d'evaluation de la soutenabilite en conception de Systemes Produits-Services (PSS)</t>
  </si>
  <si>
    <t>Xavier Boucher</t>
  </si>
  <si>
    <t>Boucher Xavier</t>
  </si>
  <si>
    <t>Genie industriel</t>
  </si>
  <si>
    <t>2018LYSEM002</t>
  </si>
  <si>
    <t>Charlotte Campana</t>
  </si>
  <si>
    <t>Durabilite de composites a fibres naturelles : effet du vieillissement couple sur les performances mecaniques et la reaction au feu</t>
  </si>
  <si>
    <t>Patrick Ienny,Laurent Ferry</t>
  </si>
  <si>
    <t>Ienny Patrick,Ferry Laurent</t>
  </si>
  <si>
    <t>Mecanique et genie civil</t>
  </si>
  <si>
    <t>2018MONTS008</t>
  </si>
  <si>
    <t>Carlos Sastre Jurado</t>
  </si>
  <si>
    <t>Exploitation du signal penetrometrique pour l'aide a l'obtention d'un modele de terrain</t>
  </si>
  <si>
    <t>Pierre Breul,Claude Bacconnet</t>
  </si>
  <si>
    <t>Breul Pierre,Bacconnet Claude</t>
  </si>
  <si>
    <t>Clermont Auvergne</t>
  </si>
  <si>
    <t>2018CLFAC003</t>
  </si>
  <si>
    <t>Hajer Daoud</t>
  </si>
  <si>
    <t>Contribution a l'etude du comportement mecanique et vibratoire des composites biosources incorporant des materiaux fonctionnels</t>
  </si>
  <si>
    <t>Abderrahim El Mahi,Mohamed Taktak</t>
  </si>
  <si>
    <t>El Mahi Abderrahim,Taktak Mohamed</t>
  </si>
  <si>
    <t>2018LEMA1017</t>
  </si>
  <si>
    <t>Karolina Ordon</t>
  </si>
  <si>
    <t>Functionalized semiconducting oxides based on bismuth vanadate with anchored organic dye molecules for photoactive applications</t>
  </si>
  <si>
    <t>Abdelhadi Kassiba,Malgorzata Makowska Janusik</t>
  </si>
  <si>
    <t>Kassiba Abdelhadi,Makowska Janusik Malgorzata</t>
  </si>
  <si>
    <t>Physique</t>
  </si>
  <si>
    <t>2018LEMA1006</t>
  </si>
  <si>
    <t>Malika Chalh</t>
  </si>
  <si>
    <t>Elaboration, caracterisation et modelisation optique d'electrodes transparentes integrant des nanofils d'Ag pour des applications solaires</t>
  </si>
  <si>
    <t>Bruno Lucas,Sylvain Vedraine</t>
  </si>
  <si>
    <t>Lucas Bruno,Vedraine Sylvain</t>
  </si>
  <si>
    <t>2018LIMO0031</t>
  </si>
  <si>
    <t>Lihong Liu</t>
  </si>
  <si>
    <t>Beam shaping of incoherent white light with faceted structure</t>
  </si>
  <si>
    <t>Manuel Flury</t>
  </si>
  <si>
    <t>Flury Manuel</t>
  </si>
  <si>
    <t>07597827X</t>
  </si>
  <si>
    <t>Electronique, microelectronique, photonique</t>
  </si>
  <si>
    <t>2018STRAD010</t>
  </si>
  <si>
    <t>Nader Mahmoud Elshahat Elsayed Ali</t>
  </si>
  <si>
    <t>22966959X</t>
  </si>
  <si>
    <t>Visual monocular SLAM for minimally invasive surgery and its application to augmented reality</t>
  </si>
  <si>
    <t>Christophe Doignon,Jose Maria Martinez Montiel</t>
  </si>
  <si>
    <t>Doignon Christophe,Montiel Jose Maria Martinez</t>
  </si>
  <si>
    <t>Informatique</t>
  </si>
  <si>
    <t>2018STRAD011</t>
  </si>
  <si>
    <t>Shangzhi Chen</t>
  </si>
  <si>
    <t>Modele effectif par une approche de Saint-Venant pour les ecoulements complexes lors d'inondations urbaines</t>
  </si>
  <si>
    <t>Abdellah Ghenaim,Abdelali Terfous</t>
  </si>
  <si>
    <t>Ghenaim Abdellah,Terfous Abdelali</t>
  </si>
  <si>
    <t>Genie civil - Mecanique des fluides</t>
  </si>
  <si>
    <t>2018STRAD012</t>
  </si>
  <si>
    <t>GaEtan Galeron</t>
  </si>
  <si>
    <t>Resonances acoustiques dans un tube corrugue sous ecoulement</t>
  </si>
  <si>
    <t>Pierre-Olivier Mattei,Muriel Amielh</t>
  </si>
  <si>
    <t>Mattei Pierre-Olivier,Amielh Muriel</t>
  </si>
  <si>
    <t>Ecole centrale de Marseille</t>
  </si>
  <si>
    <t>Sciences pour l'ingenieur</t>
  </si>
  <si>
    <t>2018ECDM0004</t>
  </si>
  <si>
    <t>Musaab Khalid</t>
  </si>
  <si>
    <t>Analyse de videos de cours d'eau pour l'estimation de la vitesse surfacique</t>
  </si>
  <si>
    <t>Etienne Memin</t>
  </si>
  <si>
    <t>Memin Etienne</t>
  </si>
  <si>
    <t>Rennes 1</t>
  </si>
  <si>
    <t>02778715X</t>
  </si>
  <si>
    <t>Signal, Image, Vision</t>
  </si>
  <si>
    <t>2018REN1S019</t>
  </si>
  <si>
    <t>Cedric Girerd</t>
  </si>
  <si>
    <t>Conception de robots a tubes concentriques et application a l'inspection des cellules olfactives</t>
  </si>
  <si>
    <t>Pierre Renaud</t>
  </si>
  <si>
    <t>Renaud Pierre</t>
  </si>
  <si>
    <t>Robotique</t>
  </si>
  <si>
    <t>2018STRAD005</t>
  </si>
  <si>
    <t>Gianna Carta</t>
  </si>
  <si>
    <t>Concevoir l'intervention pour l'autopoiese organisationnelle : l'apprentissage comme condition</t>
  </si>
  <si>
    <t>Pierre Falzon</t>
  </si>
  <si>
    <t>Falzon Pierre</t>
  </si>
  <si>
    <t>02962231X</t>
  </si>
  <si>
    <t>Paris, CNAM</t>
  </si>
  <si>
    <t>Psychologie, psychologie clinique, psychologie sociale. Ergonomie</t>
  </si>
  <si>
    <t>2018CNAM1178</t>
  </si>
  <si>
    <t>Alexandre Grossetete</t>
  </si>
  <si>
    <t>Synthese analytique de panneaux reflecteurs imprimes : Utilisation de circuits equivalents et de techniques de synthese de filtres</t>
  </si>
  <si>
    <t>Raphael Gillard</t>
  </si>
  <si>
    <t>Gillard Raphael</t>
  </si>
  <si>
    <t>07643883X</t>
  </si>
  <si>
    <t>2018ISAR0008</t>
  </si>
  <si>
    <t>Pierre-Andre Taillard</t>
  </si>
  <si>
    <t>Theoretical and experimental study of the role of the reed in clarinet playing</t>
  </si>
  <si>
    <t>Jean-Pierre Dalmont,Bruno Gazengel</t>
  </si>
  <si>
    <t>Dalmont Jean-Pierre,Gazengel Bruno</t>
  </si>
  <si>
    <t>2018LEMA1010</t>
  </si>
  <si>
    <t>Salim Ferhat</t>
  </si>
  <si>
    <t>Generateurs thermoelectriques imprimes sur substrats souples a base de materiaux hybrides pour des applications autour de la temperature ambiante</t>
  </si>
  <si>
    <t>Bruno Lucas,Bernard Ratier</t>
  </si>
  <si>
    <t>Lucas Bruno,Ratier Bernard</t>
  </si>
  <si>
    <t>071391819,08768361X</t>
  </si>
  <si>
    <t>2018LIMO0032</t>
  </si>
  <si>
    <t>Jinze Du</t>
  </si>
  <si>
    <t>Indoor localization techniques for wireless sensor networks</t>
  </si>
  <si>
    <t>Jean-Francois Diouris,Yide Wang</t>
  </si>
  <si>
    <t>Diouris Jean-Francois,Wang Yide</t>
  </si>
  <si>
    <t>Nantes</t>
  </si>
  <si>
    <t>2018NANT4001</t>
  </si>
  <si>
    <t>Borui Guan</t>
  </si>
  <si>
    <t>Characterization of building materials by electromagnetic non-destructive methods : application to limestone</t>
  </si>
  <si>
    <t>Xavier Derobert,Geraldine Villain,Amine Ihamouten</t>
  </si>
  <si>
    <t>Derobert Xavier,Villain Geraldine,Ihamouten Amine</t>
  </si>
  <si>
    <t>079103545,162049188,162049013</t>
  </si>
  <si>
    <t>Electronique, microelectronique et nanoelectronique et micro-ondes</t>
  </si>
  <si>
    <t>2018NANT4003</t>
  </si>
  <si>
    <t>Vincent Gillet</t>
  </si>
  <si>
    <t>Revetement de cuivre par projection a froid basse pression sur substrats d'aluminium textures et composites PEEK/Carbone. Approche experimentale et numerique. : approche experimentale et numerique</t>
  </si>
  <si>
    <t>Bruno Courant,Sophie Costil,Wolfgang Knapp</t>
  </si>
  <si>
    <t>Courant Bruno,Costil Sophie,Knapp Wolfgang</t>
  </si>
  <si>
    <t>182345580,06997084X,221535403</t>
  </si>
  <si>
    <t>Genie mecanique, productique, transport</t>
  </si>
  <si>
    <t>2018NANT4002</t>
  </si>
  <si>
    <t>Radouan Boukharfane</t>
  </si>
  <si>
    <t>Contribution a la simulation numerique d'ecoulements turbulents compressibles canoniques</t>
  </si>
  <si>
    <t>Arnaud Mura,Zakaria Bouali</t>
  </si>
  <si>
    <t>Mura Arnaud,Bouali Zakaria</t>
  </si>
  <si>
    <t>098832557,16136327X</t>
  </si>
  <si>
    <t>2018ESMA0003</t>
  </si>
  <si>
    <t>Nasser Fekiri</t>
  </si>
  <si>
    <t>Etude experimentale du moulage par injection des elastomeres : analyse thermique et energetique du procede</t>
  </si>
  <si>
    <t>Pierre Mousseau,Alain Sarda,Cecile Canto</t>
  </si>
  <si>
    <t>Mousseau Pierre,Sarda Alain,Canto Cecile</t>
  </si>
  <si>
    <t>075073927,075074508,23031001X</t>
  </si>
  <si>
    <t>Sciences de l'ingenieur</t>
  </si>
  <si>
    <t>2018NANT4006</t>
  </si>
  <si>
    <t>Michel Hathout</t>
  </si>
  <si>
    <t>Evaluation probabiliste de la fiabilite structurelle des digues fluviales a partir du jugement dexpert</t>
  </si>
  <si>
    <t>Youssef Diab,Laurent Peyras</t>
  </si>
  <si>
    <t>Diab Youssef,Peyras Laurent</t>
  </si>
  <si>
    <t>089063694,08008267X</t>
  </si>
  <si>
    <t>Paris Est</t>
  </si>
  <si>
    <t>Genie Urbain</t>
  </si>
  <si>
    <t>2018PESC1005</t>
  </si>
  <si>
    <t>Thomas Guewouo</t>
  </si>
  <si>
    <t>Systeme Integre et Multi-Fonctionnel de Stockage Electrique-Thermique avec lOption de Tri-Generation</t>
  </si>
  <si>
    <t>Lingai Luo,Dominique Tarlet</t>
  </si>
  <si>
    <t>Luo Lingai,Tarlet Dominique</t>
  </si>
  <si>
    <t>2018NANT4009</t>
  </si>
  <si>
    <t>Antoinette Kazbar</t>
  </si>
  <si>
    <t>Etude de limpact de la concentration en oxygene dissous et la presence dune fraction sombre sur la performance des photobioreacteurs</t>
  </si>
  <si>
    <t>Jeremy Pruvost,Ali Ismail</t>
  </si>
  <si>
    <t>Pruvost Jeremy,Ismail Ali</t>
  </si>
  <si>
    <t>Genie des procedes</t>
  </si>
  <si>
    <t>2018NANT4007</t>
  </si>
  <si>
    <t>Hua Lu</t>
  </si>
  <si>
    <t>Video Analysis for Micro- Expression Spotting and Recognition</t>
  </si>
  <si>
    <t>Kidiyo Kpalma</t>
  </si>
  <si>
    <t>Kpalma Kidiyo</t>
  </si>
  <si>
    <t>2018ISAR0005</t>
  </si>
  <si>
    <t>Tony El Tawil</t>
  </si>
  <si>
    <t>On sizing and control of a renewables-based hybrid power supply system for stand-alone applications in an island context</t>
  </si>
  <si>
    <t>Jean-Frederic Charpentier,Mohamed Benbouzid</t>
  </si>
  <si>
    <t>Charpentier Jean-Frederic,Benbouzid Mohamed</t>
  </si>
  <si>
    <t>Brest</t>
  </si>
  <si>
    <t>2018BRES0003</t>
  </si>
  <si>
    <t>Charlene Thobie</t>
  </si>
  <si>
    <t>Caracterisation de l'hydrodynamique et des transferts gaz-liquide dans un photobioreacteur intensifie : etude de l'effet du bullage sur le developpement de biofilm micro-algal</t>
  </si>
  <si>
    <t>Caroline Gentric,Jeremy Pruvost,Walid Blel</t>
  </si>
  <si>
    <t>Gentric Caroline,Pruvost Jeremy,Blel Walid</t>
  </si>
  <si>
    <t>134461037,096148152,122088611</t>
  </si>
  <si>
    <t>2018NANT4012</t>
  </si>
  <si>
    <t>Taleb Ghamlouch</t>
  </si>
  <si>
    <t>Analysis of convective transfer around simple molds inside a model autoclave</t>
  </si>
  <si>
    <t>Vincent Sobotka,Jean-Luc Bailleul,Stephane Roux</t>
  </si>
  <si>
    <t>Sobotka Vincent,Bailleul Jean-Luc,Roux Stephane</t>
  </si>
  <si>
    <t>085523240,187870926,060567635</t>
  </si>
  <si>
    <t>2018NANT4010</t>
  </si>
  <si>
    <t>Ibrahima Gueye</t>
  </si>
  <si>
    <t>Creation de bases de connaissances interconnectees - institut de formation/entreprise - par la capitalisation des connaissances en maintenance industrielle</t>
  </si>
  <si>
    <t>Philippe Girard,Christophe Merlo</t>
  </si>
  <si>
    <t>Girard Philippe,Merlo Christophe</t>
  </si>
  <si>
    <t>Automatique, productique, signal et image, ingenierie cognitique</t>
  </si>
  <si>
    <t>2018BORD0040</t>
  </si>
  <si>
    <t>Justine Dorenge</t>
  </si>
  <si>
    <t>Etude du comportement d'additifs polymeres epaississants dans les huiles moteur</t>
  </si>
  <si>
    <t>Jean-Francois Tassin,Christophe Chassenieux</t>
  </si>
  <si>
    <t>Tassin Jean-Francois,Chassenieux Christophe</t>
  </si>
  <si>
    <t>Sciences des materiaux</t>
  </si>
  <si>
    <t>2018LEMA1012</t>
  </si>
  <si>
    <t>Sebastien Biscans</t>
  </si>
  <si>
    <t>Optimization of the Advanced LIGO gravitational-wave detectors duty cycle by reduction of parametric instabilities and environmental impacts</t>
  </si>
  <si>
    <t>Charles Pezerat,Pascal Picart,Matthew Evans</t>
  </si>
  <si>
    <t>Pezerat Charles,Picart Pascal,Evans Matthew</t>
  </si>
  <si>
    <t>145103099,113450109,230618316</t>
  </si>
  <si>
    <t>2018LEMA1019</t>
  </si>
  <si>
    <t>Abdenaceur Abdouni</t>
  </si>
  <si>
    <t>Cartographie de la perception tactile des textures tridimensionnelles par un doigt artificiel instrumente</t>
  </si>
  <si>
    <t>Hassan Zahouani</t>
  </si>
  <si>
    <t>Zahouani Hassan</t>
  </si>
  <si>
    <t>Mecanique et Ingenierie</t>
  </si>
  <si>
    <t>2018LYSEE002</t>
  </si>
  <si>
    <t>Mathias Dolci</t>
  </si>
  <si>
    <t>Design of magnetic iron oxide nanoparticle assemblies supported onto gold thin films for SPR biosensor applications</t>
  </si>
  <si>
    <t>Benoit Pichon</t>
  </si>
  <si>
    <t>Pichon Benoit</t>
  </si>
  <si>
    <t>Chimie des materiaux</t>
  </si>
  <si>
    <t>enfr</t>
  </si>
  <si>
    <t>2018STRAE001</t>
  </si>
  <si>
    <t>Mathias Gerard</t>
  </si>
  <si>
    <t>Le lieu de linvention : pour une approche epistemologique et une determination organologique de linvention a partir des travaux de lenaction</t>
  </si>
  <si>
    <t>Francois-David Sebbah</t>
  </si>
  <si>
    <t>Sebbah Francois-David</t>
  </si>
  <si>
    <t>Philosophie : Unite de recherche COSTECH (EA-2223)</t>
  </si>
  <si>
    <t>2018COMP2414</t>
  </si>
  <si>
    <t>Melaine Desvaux</t>
  </si>
  <si>
    <t>Optimisation mecatronique de multiplicateurs magnetiques pour le grand eolien</t>
  </si>
  <si>
    <t>Abdel Hamid Ben Ahmed</t>
  </si>
  <si>
    <t>Ben Ahmed Abdel Hamid</t>
  </si>
  <si>
    <t>Rennes, Ecole normale superieure</t>
  </si>
  <si>
    <t>17864577X</t>
  </si>
  <si>
    <t>Mecanique et Genie Mecanique / Electronique, electrotechnique et automatique</t>
  </si>
  <si>
    <t>2018ENSR0014</t>
  </si>
  <si>
    <t>Siqi Wang</t>
  </si>
  <si>
    <t>Study on complexity reduction of digital predistortion for power amplifier linearization</t>
  </si>
  <si>
    <t>Genevieve Baudoin</t>
  </si>
  <si>
    <t>Baudoin Genevieve</t>
  </si>
  <si>
    <t>Electronique, Optronique et Systemes</t>
  </si>
  <si>
    <t>2018PESC1011</t>
  </si>
  <si>
    <t>Mohammed Ali Benhamida</t>
  </si>
  <si>
    <t>Investigation de nouvelles technologies de generateurs pour les eoliennes offshore</t>
  </si>
  <si>
    <t>Georges Barakat</t>
  </si>
  <si>
    <t>Barakat Georges</t>
  </si>
  <si>
    <t>2018NORMLH11</t>
  </si>
  <si>
    <t>Jose Fiacro Castro Flores</t>
  </si>
  <si>
    <t>Low-temperature based thermal micro-grids : operation and performance assessments</t>
  </si>
  <si>
    <t>Bruno Lacarriere,Viktoria Martin</t>
  </si>
  <si>
    <t>Lacarriere Bruno,Martin Viktoria</t>
  </si>
  <si>
    <t>2018IMTA0084</t>
  </si>
  <si>
    <t>Jeremy Cochain</t>
  </si>
  <si>
    <t>Numerical and experimental study of misaligned and wavy mechanical face seals operating under pressure pulses and pressure inversions</t>
  </si>
  <si>
    <t>Noel Brunetiere</t>
  </si>
  <si>
    <t>Brunetiere Noel</t>
  </si>
  <si>
    <t>Poitiers</t>
  </si>
  <si>
    <t>2018POIT2271</t>
  </si>
  <si>
    <t>Guillaume Begou</t>
  </si>
  <si>
    <t>Prevision de la transition laminaire-turbulent dans le code elsA par la methode des paraboles</t>
  </si>
  <si>
    <t>Gregoire Casalis,Olivier Vermeersch</t>
  </si>
  <si>
    <t>Casalis Gregoire,Vermeersch Olivier</t>
  </si>
  <si>
    <t>Toulouse, ISAE</t>
  </si>
  <si>
    <t>Dynamique des fluides</t>
  </si>
  <si>
    <t>2018ESAE0002</t>
  </si>
  <si>
    <t>Lu Ming</t>
  </si>
  <si>
    <t>A numerical platform for the identification of dynamic non-linear constitutive laws using multiple impact tests : application to metal forming and machining</t>
  </si>
  <si>
    <t>Olivier Pantale</t>
  </si>
  <si>
    <t>Pantale Olivier</t>
  </si>
  <si>
    <t>Genie Mecanique, Mecanique des Materiaux</t>
  </si>
  <si>
    <t>2018INPT0016</t>
  </si>
  <si>
    <t>Lucien Canuet</t>
  </si>
  <si>
    <t>Fiabilisation des transmissions optiques satellite-sol</t>
  </si>
  <si>
    <t>Jerome Lacan,Angelique Rissons</t>
  </si>
  <si>
    <t>Lacan Jerome,Rissons Angelique</t>
  </si>
  <si>
    <t>Reseaux, telecom, systeme et architecture</t>
  </si>
  <si>
    <t>2018ESAE0005</t>
  </si>
  <si>
    <t>Antoine Auger</t>
  </si>
  <si>
    <t>Qualite des Observations pour les systemes Sensor Webs : de la theorie a la pratique</t>
  </si>
  <si>
    <t>Ernesto Jose Exposito Garcia,Emmanuel Lochin</t>
  </si>
  <si>
    <t>Exposito Garcia Ernesto Jose,Lochin Emmanuel</t>
  </si>
  <si>
    <t>07601245X,08943174X</t>
  </si>
  <si>
    <t>2018ESAE0006</t>
  </si>
  <si>
    <t>Mahfoudh Taleb Ali</t>
  </si>
  <si>
    <t>Effet des defauts d'adhesion sur la resistance mecanique des assemblages colles</t>
  </si>
  <si>
    <t>Julien Jumel</t>
  </si>
  <si>
    <t>Jumel Julien</t>
  </si>
  <si>
    <t>Mecanique et ingenierie</t>
  </si>
  <si>
    <t>2018BORD0061</t>
  </si>
  <si>
    <t>Amal Bouaoud</t>
  </si>
  <si>
    <t>Methode de detection de risques de phenomenes thermiques pendant la lutte contre les feux de compartiments</t>
  </si>
  <si>
    <t>Physique. Mecanique</t>
  </si>
  <si>
    <t>2018NORMLH14</t>
  </si>
  <si>
    <t>Abdourahman Aden Diriye</t>
  </si>
  <si>
    <t>Modelisation analytique tridimensionnelle de nouvelles structures de generatrices electriques destinees a l'eolien de forte puissance</t>
  </si>
  <si>
    <t>Yacine Amara,Georges Barakat</t>
  </si>
  <si>
    <t>Amara Yacine,Barakat Georges</t>
  </si>
  <si>
    <t>2018NORMLH13</t>
  </si>
  <si>
    <t>Huijuan Feng</t>
  </si>
  <si>
    <t>Kinematics of spatial linkages and its applications to rigid origami</t>
  </si>
  <si>
    <t>Grigore Gogu,Jian S. Dai,Yan Chen</t>
  </si>
  <si>
    <t>Gogu Grigore,Dai Jian S.,Chen Yan</t>
  </si>
  <si>
    <t>034857745,192311204,231574142</t>
  </si>
  <si>
    <t>Genie Mecanique</t>
  </si>
  <si>
    <t>2018CLFAC014</t>
  </si>
  <si>
    <t>Tarik Oussalah</t>
  </si>
  <si>
    <t>23148450X</t>
  </si>
  <si>
    <t>Comportement des sables sous sollicitation dimpact a faible vitesse : application au dimensionnement de couches de sol protegeant les structures des impacts rocheux</t>
  </si>
  <si>
    <t>Jean-Pierre Rajot</t>
  </si>
  <si>
    <t>Rajot Jean-Pierre</t>
  </si>
  <si>
    <t>2018LYSET004</t>
  </si>
  <si>
    <t>El Hadji Boubacar Seck</t>
  </si>
  <si>
    <t>Contribution au developpement doutils analytiques et numeriques pour quantifier et qualifier la robustesse des structures</t>
  </si>
  <si>
    <t>2018PA100060</t>
  </si>
  <si>
    <t>Matthieu Chafer</t>
  </si>
  <si>
    <t>Sources lasers innovantes a base de micro-capsules photoniques et par nano-structuration de milieux gazeux</t>
  </si>
  <si>
    <t>Fetah Benabid,Frederic Gerome,Benoit Beaudou</t>
  </si>
  <si>
    <t>Benabid Fetah,Gerome Frederic,Beaudou Benoit</t>
  </si>
  <si>
    <t>179349058,101535228,146202635</t>
  </si>
  <si>
    <t>2018LIMO0042</t>
  </si>
  <si>
    <t>Omar Chihani</t>
  </si>
  <si>
    <t>Etude de la fiabilite de composants GaN en conversion d'energie</t>
  </si>
  <si>
    <t>Eric Woirgard,Loic Theolier</t>
  </si>
  <si>
    <t>Woirgard Eric,Theolier Loic</t>
  </si>
  <si>
    <t>2018BORD0148</t>
  </si>
  <si>
    <t>Mathias Gallardo</t>
  </si>
  <si>
    <t>Contributions to Monocular Deformable 3D Reconstruction : Curvilinear Objects and Multiple Visual Cues</t>
  </si>
  <si>
    <t>Adrien Bartoli</t>
  </si>
  <si>
    <t>Bartoli Adrien</t>
  </si>
  <si>
    <t>Vision par ordinateur</t>
  </si>
  <si>
    <t>2018CLFAC021</t>
  </si>
  <si>
    <t>Julien Richard</t>
  </si>
  <si>
    <t>Apport des SIG et de la realite virtuelle a la modelisation et la simulation du trafic urbain</t>
  </si>
  <si>
    <t>Benoit Deffontaines</t>
  </si>
  <si>
    <t>Deffontaines Benoit</t>
  </si>
  <si>
    <t>Sciences et Technologies de l'Information Geographique</t>
  </si>
  <si>
    <t>2018PESC1058</t>
  </si>
  <si>
    <t>Kingsley Ogudo</t>
  </si>
  <si>
    <t>Development of edge-emitting Si/SiGe based optical sources operating in the visible and near visible range wavelength for sensing and communication applications</t>
  </si>
  <si>
    <t>Anne-Laure Billabert,Catherine Algani</t>
  </si>
  <si>
    <t>Billabert Anne-Laure,Algani Catherine</t>
  </si>
  <si>
    <t>14456307X,144563010</t>
  </si>
  <si>
    <t>2018PESC1060</t>
  </si>
  <si>
    <t>Selim Bel Haj Salah</t>
  </si>
  <si>
    <t>Plasticite des nanoparticules metalliques cubiques a faces centrees</t>
  </si>
  <si>
    <t>Laurent Pizzagalli,Celine Gerard</t>
  </si>
  <si>
    <t>Pizzagalli Laurent,Gerard Celine</t>
  </si>
  <si>
    <t>2018ESMA0004</t>
  </si>
  <si>
    <t>Yingxian Lu</t>
  </si>
  <si>
    <t>Recolteuses denergie cinetique electrostatique (e-REC) a basse frequence pour applications de communication RFID et electronique portable</t>
  </si>
  <si>
    <t>Jean-Marc Laheurte,Philippe Basset</t>
  </si>
  <si>
    <t>Laheurte Jean-Marc,Basset Philippe</t>
  </si>
  <si>
    <t>078687624,07452285X</t>
  </si>
  <si>
    <t>2018PESC1077</t>
  </si>
  <si>
    <t>Marion Dumont</t>
  </si>
  <si>
    <t>Generalisation de representations intermediaires dans une carte topographique multi-echelle pour faciliter la navigation de l'utilisateur</t>
  </si>
  <si>
    <t>Cecile DUCHeNE,Guillaume Touya</t>
  </si>
  <si>
    <t>DUCHeNE Cecile,Touya Guillaume</t>
  </si>
  <si>
    <t>2018PESC1076</t>
  </si>
  <si>
    <t>Mathilde Vernay</t>
  </si>
  <si>
    <t>Etude experimentale de l'influence du degre de saturation sur le comportement instable du sable de Fontainebleau sous sollicitation cyclique : application aux risques de liquefaction</t>
  </si>
  <si>
    <t>Pierre Breul</t>
  </si>
  <si>
    <t>Breul Pierre</t>
  </si>
  <si>
    <t>2018CLFAC013</t>
  </si>
  <si>
    <t>Alexandra Madeira</t>
  </si>
  <si>
    <t>Amelioration des performances d'electrodes conductrices et transparentes en modifiant le design de nanofils d'argent</t>
  </si>
  <si>
    <t>Mona Treguer-Delapierre,Laurent Servant,Irene A Goldthorpe</t>
  </si>
  <si>
    <t>Treguer-Delapierre Mona,Servant Laurent,Goldthorpe Irene A</t>
  </si>
  <si>
    <t>127869328,035467401,231568541</t>
  </si>
  <si>
    <t>Physico-Chimie de la Matiere Condensee</t>
  </si>
  <si>
    <t>2018BORD0107</t>
  </si>
  <si>
    <t>Mario Bomers</t>
  </si>
  <si>
    <t>Fonctionnalisation de surface de resonateurs plasmoniques a base de semi-conducteur III-V pour la spectroscopie vibrationnelle exaltee</t>
  </si>
  <si>
    <t>Thierry Taliercio,Laurent Cerutti</t>
  </si>
  <si>
    <t>Taliercio Thierry,Cerutti Laurent</t>
  </si>
  <si>
    <t>10103282X,069263302</t>
  </si>
  <si>
    <t>2018MONTS013</t>
  </si>
  <si>
    <t>Baptiste Cadalen</t>
  </si>
  <si>
    <t>Modelisation et commande robuste d'une aile de kite en vol dynamique : application a la traction d'un navire</t>
  </si>
  <si>
    <t>Jocelyn Sabatier</t>
  </si>
  <si>
    <t>Sabatier Jocelyn</t>
  </si>
  <si>
    <t>05934976X</t>
  </si>
  <si>
    <t>2018BORD0136</t>
  </si>
  <si>
    <t>Yiting Wang</t>
  </si>
  <si>
    <t>A game theory approach for the collaborative planning of production and transportation activities in the supply chain</t>
  </si>
  <si>
    <t>Remy Dupas,Jean-Christophe Deschamps</t>
  </si>
  <si>
    <t>Dupas Remy,Deschamps Jean-Christophe</t>
  </si>
  <si>
    <t>069561168,13917348X</t>
  </si>
  <si>
    <t>2018BORD0058</t>
  </si>
  <si>
    <t>Khaled Lameche</t>
  </si>
  <si>
    <t>Proposition d'une methodologie pour la conception des systemes de production reconfigurables et d'un outil associe d'aide a la decision par simulation de flux</t>
  </si>
  <si>
    <t>Pierre Castagna,Nadjib Najid</t>
  </si>
  <si>
    <t>Castagna Pierre,Najid Nadjib</t>
  </si>
  <si>
    <t>Automatique et Informatique appliquee</t>
  </si>
  <si>
    <t>2018NANT4008</t>
  </si>
  <si>
    <t>Kubat Narynbek Ulu</t>
  </si>
  <si>
    <t>Fatigue of HNBR - Effects of formulation and thermal aging</t>
  </si>
  <si>
    <t>Bertrand Huneau</t>
  </si>
  <si>
    <t>Huneau Bertrand</t>
  </si>
  <si>
    <t>06057190X</t>
  </si>
  <si>
    <t>Ecole centrale de Nantes</t>
  </si>
  <si>
    <t>03063525X</t>
  </si>
  <si>
    <t>2018ECDN0006</t>
  </si>
  <si>
    <t>Sophie Molina</t>
  </si>
  <si>
    <t>Combinaisons huiles/solides pour le stockage thermocline : De letude des materiaux au modele de stockage thermique</t>
  </si>
  <si>
    <t>Jean-Pierre Bedecarrats</t>
  </si>
  <si>
    <t>Bedecarrats Jean-Pierre</t>
  </si>
  <si>
    <t>2018PAUU3015</t>
  </si>
  <si>
    <t>Andrei-Cristian Brbos</t>
  </si>
  <si>
    <t>Efficient high-dimension gaussian sampling based on matrix splitting : application to bayesian Inversion</t>
  </si>
  <si>
    <t>Jean-Francois Giovannelli,Francois Caron</t>
  </si>
  <si>
    <t>Giovannelli Jean-Francois,Caron Francois</t>
  </si>
  <si>
    <t>2018BORD0002</t>
  </si>
  <si>
    <t>Jiuchun Gao</t>
  </si>
  <si>
    <t>23182792X</t>
  </si>
  <si>
    <t>Optimal motion planning in redundant robotic systems for automated composite lay-up process</t>
  </si>
  <si>
    <t>Anatol Pashkevich</t>
  </si>
  <si>
    <t>Pashkevich Anatol</t>
  </si>
  <si>
    <t>2018ECDN0015</t>
  </si>
  <si>
    <t>Ferran Yusta Garcia</t>
  </si>
  <si>
    <t>La methode des saisons climatiques : strategie passive de conception architecturale de batiments basse consommation energetique en climat tres chaud</t>
  </si>
  <si>
    <t>Denis Bruneau,Frederic Bonneaud</t>
  </si>
  <si>
    <t>Bruneau Denis,Bonneaud Frederic</t>
  </si>
  <si>
    <t>Mecanique</t>
  </si>
  <si>
    <t>2018BORD0146</t>
  </si>
  <si>
    <t>Jiangxin Liu</t>
  </si>
  <si>
    <t>23263419X</t>
  </si>
  <si>
    <t>Etude numerique de la localisation des deformations en geotechnique dans le cadre de la theorie micropolaire</t>
  </si>
  <si>
    <t>Zhenyu Yin</t>
  </si>
  <si>
    <t>Yin Zhenyu</t>
  </si>
  <si>
    <t>11169955X</t>
  </si>
  <si>
    <t>2018ECDN0005</t>
  </si>
  <si>
    <t>Louis Vittoz</t>
  </si>
  <si>
    <t>Contributions au developpement dun solveur volumes finis sur grille cartesienne localement raffinee en vue dapplication a lhydrodynamique navale</t>
  </si>
  <si>
    <t>David Le Touze</t>
  </si>
  <si>
    <t>Le Touze David</t>
  </si>
  <si>
    <t>07775770X</t>
  </si>
  <si>
    <t>Mecanique des milieux fluides</t>
  </si>
  <si>
    <t>2018ECDN0020</t>
  </si>
  <si>
    <t>Edouard Geslain</t>
  </si>
  <si>
    <t>Soudage par resistance des toles fines revetues : formation du noyau dans un assemblage de trois toles</t>
  </si>
  <si>
    <t>Philippe Rogeon,Cedric Pouvreau,Thomas Pierre</t>
  </si>
  <si>
    <t>Rogeon Philippe,Pouvreau Cedric,Pierre Thomas</t>
  </si>
  <si>
    <t>18364851X,202678083,130966894</t>
  </si>
  <si>
    <t>Lorient</t>
  </si>
  <si>
    <t>05017746X</t>
  </si>
  <si>
    <t>2018LORIS481</t>
  </si>
  <si>
    <t>Kossi Amessinou</t>
  </si>
  <si>
    <t>Technologies mobiles en milieu agricole au Sud Benin : cas des producteurs d'ananas</t>
  </si>
  <si>
    <t>Alain Kiyindou</t>
  </si>
  <si>
    <t>Kiyindou Alain</t>
  </si>
  <si>
    <t>Bordeaux 3</t>
  </si>
  <si>
    <t>Sciences de l'information et de la communication</t>
  </si>
  <si>
    <t>2018BOR30031</t>
  </si>
  <si>
    <t>Mohamed Belaqziz</t>
  </si>
  <si>
    <t>Association des procedes hydrothermal et CVD a courte distance pour l'elaboration de couches minces photovoltaiques a partir d'une source nanostructuree du compose Cu2SnS3</t>
  </si>
  <si>
    <t>Kamal Djessas,Hassan Chehouani</t>
  </si>
  <si>
    <t>Djessas Kamal,Chehouani Hassan</t>
  </si>
  <si>
    <t>2018PERP0007</t>
  </si>
  <si>
    <t>Layal Jradi</t>
  </si>
  <si>
    <t>Study of the influence of fine particles on the properties of liquefaction of sands</t>
  </si>
  <si>
    <t>Jean-Claude Dupla</t>
  </si>
  <si>
    <t>Dupla Jean-Claude</t>
  </si>
  <si>
    <t>Geotechnique</t>
  </si>
  <si>
    <t>2018PESC1053</t>
  </si>
  <si>
    <t>Layla Sasaki</t>
  </si>
  <si>
    <t>Influence du vieillissement sur la resistance a la fissuration par fatigue a haute temperature d'alliages de titane pour mats-reacteurs</t>
  </si>
  <si>
    <t>Gilbert Henaff,Mandana Arzaghi</t>
  </si>
  <si>
    <t>Henaff Gilbert,Arzaghi Mandana</t>
  </si>
  <si>
    <t>2018ESMA0006</t>
  </si>
  <si>
    <t>Agathe Bourchy</t>
  </si>
  <si>
    <t>Relation chaleur d'hydratation du ciment : montee en temperature et contraintes generees au jeune age du beton</t>
  </si>
  <si>
    <t>Jean-Michel Torrenti</t>
  </si>
  <si>
    <t>Torrenti Jean-Michel</t>
  </si>
  <si>
    <t>Sciences des Materiaux</t>
  </si>
  <si>
    <t>2018PESC1035</t>
  </si>
  <si>
    <t>Benoit Le Gac</t>
  </si>
  <si>
    <t>Developpement et caracterisation dune connexion hybride beton-acier utilisee comme rupteur de pont thermique balcon-plancher en Isolation Thermique par lExterieur</t>
  </si>
  <si>
    <t>Hugues Somja</t>
  </si>
  <si>
    <t>Somja Hugues</t>
  </si>
  <si>
    <t>2018ISAR0012</t>
  </si>
  <si>
    <t>Igor Da Silva Rocha Paz</t>
  </si>
  <si>
    <t>Quantification de l'heterogeneite des precipitations et mesure radar bande-X pour ameliorer les previsions des inondations</t>
  </si>
  <si>
    <t>Daniel Schertzer,Ioulia Tchiguirinskaia</t>
  </si>
  <si>
    <t>Schertzer Daniel,Tchiguirinskaia Ioulia</t>
  </si>
  <si>
    <t>032135521,08117456X</t>
  </si>
  <si>
    <t>Sciences et Techniques de l'Environnement</t>
  </si>
  <si>
    <t>2018PESC1025</t>
  </si>
  <si>
    <t>Safaa Abd Zaid Abd ali</t>
  </si>
  <si>
    <t>Filtration performances of antimicrobial and regular HVAC filters regarding PM10 and microbial aerosols in laboratory and realistic conditions</t>
  </si>
  <si>
    <t>Yves Andres</t>
  </si>
  <si>
    <t>Andres Yves</t>
  </si>
  <si>
    <t>2018IMTA0088</t>
  </si>
  <si>
    <t>Yasmine Baloul</t>
  </si>
  <si>
    <t>Contribution a letude du traitement de residus medicamenteux dans les milieux aqueux par plasmas non thermiques. Application au paracetamol et a lesomeprazole</t>
  </si>
  <si>
    <t>Dunpin Hong,Olivier Aubry</t>
  </si>
  <si>
    <t>Hong Dunpin,Aubry Olivier</t>
  </si>
  <si>
    <t>Orleans</t>
  </si>
  <si>
    <t>2018ORLE2008</t>
  </si>
  <si>
    <t>Ines Saidi</t>
  </si>
  <si>
    <t>Analyse et modelisation de la qualite percue des applications de visiophonie</t>
  </si>
  <si>
    <t>Olivier Deforges</t>
  </si>
  <si>
    <t>Deforges Olivier</t>
  </si>
  <si>
    <t>2018ISAR0013</t>
  </si>
  <si>
    <t>Zeinabou Nouhou Bako</t>
  </si>
  <si>
    <t>23309833X</t>
  </si>
  <si>
    <t>Contribution a la mise en uvre d'une methodologie de conception d'un micro-reseau multi-sources multi-villages : cas de la region du Sahel</t>
  </si>
  <si>
    <t>Gilles Lefebvre</t>
  </si>
  <si>
    <t>Lefebvre Gilles</t>
  </si>
  <si>
    <t>2018PESC1019</t>
  </si>
  <si>
    <t>Yassine Talbi</t>
  </si>
  <si>
    <t>Conception d'un patch transdermique intelligent pour le monitoring et l'aide a la prise de medicament</t>
  </si>
  <si>
    <t>Damien Brulin,Jean-Yves Fourniols</t>
  </si>
  <si>
    <t>Brulin Damien,Fourniols Jean-Yves</t>
  </si>
  <si>
    <t>Toulouse, INSA</t>
  </si>
  <si>
    <t>Micro et Nanosystemes</t>
  </si>
  <si>
    <t>2018ISAT0005</t>
  </si>
  <si>
    <t>Sophie Claude</t>
  </si>
  <si>
    <t>Etude experimentale et numerique de solutions basees sur les eco-materiaux pour la renovation thermique du patrimoine bati urbain</t>
  </si>
  <si>
    <t>Gilles Escadeillas,Stephane Ginestet,Marion Bonhomme</t>
  </si>
  <si>
    <t>Escadeillas Gilles,Ginestet Stephane,Bonhomme Marion</t>
  </si>
  <si>
    <t>033727902,116806265,230475000</t>
  </si>
  <si>
    <t>2018ISAT0008</t>
  </si>
  <si>
    <t>Delphine Lopez</t>
  </si>
  <si>
    <t>Comportement dun thermoplastique renforce de fibres de verre soumis a des chargements thermo-mecaniques.</t>
  </si>
  <si>
    <t>Sandrine Thuillier,Yves Grohens</t>
  </si>
  <si>
    <t>Thuillier Sandrine,Grohens Yves</t>
  </si>
  <si>
    <t>Mecanique des Solides, des Materiaux, des Structures et des Surfaces</t>
  </si>
  <si>
    <t>2018LORIS488</t>
  </si>
  <si>
    <t>Ismail Rifai</t>
  </si>
  <si>
    <t>Modelisation physique et numerique des ecoulements generes par la formation de breche dans les digues fluviales soumises aux surverses</t>
  </si>
  <si>
    <t>Damien Violeau</t>
  </si>
  <si>
    <t>Violeau Damien</t>
  </si>
  <si>
    <t>15830649X</t>
  </si>
  <si>
    <t>Mecanique des fluides</t>
  </si>
  <si>
    <t>2018PESC1034</t>
  </si>
  <si>
    <t>David Desseauve</t>
  </si>
  <si>
    <t>Pour une meilleure comprehension du role des positions d'accouchement en mecanique obstetricale : analyse biomecanique des postures segmentaires</t>
  </si>
  <si>
    <t>Patrick Lacouture,Fabrice Pierre,Laetitia Fradet</t>
  </si>
  <si>
    <t>Lacouture Patrick,Pierre Fabrice,Fradet Laetitia</t>
  </si>
  <si>
    <t>033320144,029584574,077617908</t>
  </si>
  <si>
    <t>Biomecanique</t>
  </si>
  <si>
    <t>2018POIT2253</t>
  </si>
  <si>
    <t>Laurent Delobel</t>
  </si>
  <si>
    <t>Agregation d'information pour la localisation d'un robot mobile sur une carte imparfaite</t>
  </si>
  <si>
    <t>Roland Chapuis,Thierry Chateau</t>
  </si>
  <si>
    <t>Chapuis Roland,Chateau Thierry</t>
  </si>
  <si>
    <t>Vision pour la Robotique</t>
  </si>
  <si>
    <t>2018CLFAC012</t>
  </si>
  <si>
    <t>Brian Staber</t>
  </si>
  <si>
    <t>Stochastic analysis, simulation and identification of hyperelastic constitutive equations</t>
  </si>
  <si>
    <t>Johann Guilleminot</t>
  </si>
  <si>
    <t>Guilleminot Johann</t>
  </si>
  <si>
    <t>13427461X</t>
  </si>
  <si>
    <t>2018PESC1042</t>
  </si>
  <si>
    <t>Edgar Chuta Caceres</t>
  </si>
  <si>
    <t>Impact de la rheologie des materiaux cimentaires sur laspect des parements et les procedes de mise en place</t>
  </si>
  <si>
    <t>Jena Jeong</t>
  </si>
  <si>
    <t>Jeong Jena</t>
  </si>
  <si>
    <t>2018PESC1004</t>
  </si>
  <si>
    <t>Agustin Molinero Guerra</t>
  </si>
  <si>
    <t>Caracterisations experimentale et numerique du comportement hydro-mecanique d'un materiau heterogene : melange de poudre/pellets de bentonite</t>
  </si>
  <si>
    <t>Yu Jun Cui</t>
  </si>
  <si>
    <t>Cui Yu Jun</t>
  </si>
  <si>
    <t>2018PESC1022</t>
  </si>
  <si>
    <t>Lucie Poulet</t>
  </si>
  <si>
    <t>Developpement de modeles physiques pour comprendre la croissance des plantes en environnement de gravite reduite pour des apllications dans les systemes support-vie</t>
  </si>
  <si>
    <t>Claude-Gilles Dussap,Jean-Pierre Fontaine</t>
  </si>
  <si>
    <t>Dussap Claude-Gilles,Fontaine Jean-Pierre</t>
  </si>
  <si>
    <t>Genie des Procedes</t>
  </si>
  <si>
    <t>2018CLFAC026</t>
  </si>
  <si>
    <t>Bogdan Khomutenko</t>
  </si>
  <si>
    <t>Contribution a la Perception Visuelle Basee Cameras Grand Angle pour la Robotique Mobile et Les Vehicules Autonomes</t>
  </si>
  <si>
    <t>Philippe Martinet</t>
  </si>
  <si>
    <t>Martinet Philippe</t>
  </si>
  <si>
    <t>Automatique, productique et robotique</t>
  </si>
  <si>
    <t>2018ECDN0010</t>
  </si>
  <si>
    <t>Maxime Robin</t>
  </si>
  <si>
    <t>Analyse de lenvironnement sonore pour le maintien a domicile et la reconnaissance dactivites de la vie courante, des personnes agees</t>
  </si>
  <si>
    <t>Dan Mircea Istrate,Jerome Boudy</t>
  </si>
  <si>
    <t>Istrate Dan Mircea,Boudy Jerome</t>
  </si>
  <si>
    <t>Informatique  Bio-ingenierie : Unite de Recherche Biomecanique et Bio-ingenierie (UMR-7338)</t>
  </si>
  <si>
    <t>2018COMP2421</t>
  </si>
  <si>
    <t>Emilie Vieville (Vieville)</t>
  </si>
  <si>
    <t>Caracterisation et modelisation du comportement mecanique d'elements d'etancheite par presse garniture</t>
  </si>
  <si>
    <t>Gerard Rio,Herve Laurent</t>
  </si>
  <si>
    <t>Rio Gerard,Laurent Herve</t>
  </si>
  <si>
    <t>2018LORIS482</t>
  </si>
  <si>
    <t>Satyajit Das</t>
  </si>
  <si>
    <t>Architecture and Programming Model Support for Reconfigurable Accelerators in Multi-Core Embedded Systems</t>
  </si>
  <si>
    <t>Philippe Coussy,Luca Benini</t>
  </si>
  <si>
    <t>Coussy Philippe,Benini Luca</t>
  </si>
  <si>
    <t>2018LORIS490</t>
  </si>
  <si>
    <t>Florian Allard</t>
  </si>
  <si>
    <t>Etude de nouvelles architectures modulaires d'alimentations electriques pour les applications de hautes puissances pulsees.</t>
  </si>
  <si>
    <t>Laurent Pecastaing</t>
  </si>
  <si>
    <t>Pecastaing Laurent</t>
  </si>
  <si>
    <t>2018PAUU3005</t>
  </si>
  <si>
    <t>Oumar Issiaka Traore</t>
  </si>
  <si>
    <t>Methodologie de traitement et d'analyse de signaux experimentaux d'emission acoustique : application au comportement d'un element combustible en situation accidentelle</t>
  </si>
  <si>
    <t>Nathalie Favretto-Cristini,Sylvie Viguier-Pla,Laurent Pantera</t>
  </si>
  <si>
    <t>Favretto-Cristini Nathalie,Viguier-Pla Sylvie,Pantera Laurent</t>
  </si>
  <si>
    <t>186304803,030921236,070722048</t>
  </si>
  <si>
    <t>Aix-Marseille</t>
  </si>
  <si>
    <t>15863621X</t>
  </si>
  <si>
    <t>2018AIXM0011</t>
  </si>
  <si>
    <t>Stefano Coss</t>
  </si>
  <si>
    <t>Advanced methods for sustainable energy systems in operation and design of district heating networks</t>
  </si>
  <si>
    <t>Olivier Le Corre,Vittorio Verda</t>
  </si>
  <si>
    <t>Le Corre Olivier,Verda Vittorio</t>
  </si>
  <si>
    <t>Energetique, Thermique, Combustion</t>
  </si>
  <si>
    <t>2018IMTA0090</t>
  </si>
  <si>
    <t>Praveen Kosappallyillom Muraleedharan</t>
  </si>
  <si>
    <t>Studies on O2 plasma modification and fluoroalkyl functional siloxane (FAS) coating effects on natural lignocellulosic coir fibers and development of coir based polypropylene (PP)/ethylene-propylene-diene rubber (EPDM) composites</t>
  </si>
  <si>
    <t>Yves Grohens,Thomas Sabu</t>
  </si>
  <si>
    <t>Grohens Yves,Sabu Thomas</t>
  </si>
  <si>
    <t>Genie des materiaux</t>
  </si>
  <si>
    <t>2018LORIS495</t>
  </si>
  <si>
    <t>Abel Rapetti</t>
  </si>
  <si>
    <t>Fissuration a chaud par chute de ductilite dans les metaux d'apport pour le soudage d'alliages a base de nickel</t>
  </si>
  <si>
    <t>Frederic Christien,Franck Tancret</t>
  </si>
  <si>
    <t>Christien Frederic,Tancret Franck</t>
  </si>
  <si>
    <t>2018NANT4018</t>
  </si>
  <si>
    <t>Penghuan Liu</t>
  </si>
  <si>
    <t>Statistical and numerical optimization for speckle blind structured illumination microscopy</t>
  </si>
  <si>
    <t>Jerome Idier</t>
  </si>
  <si>
    <t>Idier Jerome</t>
  </si>
  <si>
    <t>2018ECDN0008</t>
  </si>
  <si>
    <t>Pedro Veras Guimaraes</t>
  </si>
  <si>
    <t>Surfaces de mer et dissipation d'energie</t>
  </si>
  <si>
    <t>Pierre Ferrant</t>
  </si>
  <si>
    <t>Ferrant Pierre</t>
  </si>
  <si>
    <t>2018ECDN0001</t>
  </si>
  <si>
    <t>Pietro Matteo Pinazzi</t>
  </si>
  <si>
    <t>Potential of ozone to enable the low load operation of a Gasoline Compression Ignition engine</t>
  </si>
  <si>
    <t>Fabrice Foucher</t>
  </si>
  <si>
    <t>Foucher Fabrice</t>
  </si>
  <si>
    <t>2018ORLE2011</t>
  </si>
  <si>
    <t>Nilla Olsson</t>
  </si>
  <si>
    <t>Experimental studies of ion transport in cementitious materials under partially saturated conditions</t>
  </si>
  <si>
    <t>Veronique Baroghel-Bouny,Lars-Olof Nilsson</t>
  </si>
  <si>
    <t>Baroghel-Bouny Veronique,Nilsson Lars-Olof</t>
  </si>
  <si>
    <t>033883165,18350948X</t>
  </si>
  <si>
    <t>Structures et Materiaux</t>
  </si>
  <si>
    <t>2018PESC1014</t>
  </si>
  <si>
    <t>Serguei Kunik</t>
  </si>
  <si>
    <t>Etude numerique et experimentale du mecanisme de lubrification eX-Poro-HydroDynamique (XPHD)</t>
  </si>
  <si>
    <t>Aurelian Fatu,Jean Bouyer</t>
  </si>
  <si>
    <t>Fatu Aurelian,Bouyer Jean</t>
  </si>
  <si>
    <t>2018POIT2264</t>
  </si>
  <si>
    <t>Abdelhammid Mokeddem</t>
  </si>
  <si>
    <t>Modelisation geomecanique et probabiliste des rideaux de palplanches : prise en compte de linteraction sol-structure et de la variabilite spatiale du sol</t>
  </si>
  <si>
    <t>Sidi Mohammed Elachachi</t>
  </si>
  <si>
    <t>Elachachi Sidi Mohammed</t>
  </si>
  <si>
    <t>2018BORD0057</t>
  </si>
  <si>
    <t>Tamon Nakano</t>
  </si>
  <si>
    <t>Etude numerique de linteraction choc/couche limite en geometrie de revolution</t>
  </si>
  <si>
    <t>Eric Goncalves Da Silva,Guillaume Lehnasch</t>
  </si>
  <si>
    <t>Goncalves Da Silva Eric,Lehnasch Guillaume</t>
  </si>
  <si>
    <t>13751817X,091965330</t>
  </si>
  <si>
    <t>2018ESMA0013</t>
  </si>
  <si>
    <t>Volodymyr Iurasov</t>
  </si>
  <si>
    <t>Controle passif en vibroacoustique avec absorbeur dynamique bistable</t>
  </si>
  <si>
    <t>Pierre-Olivier Mattei,Renaud Cote,Sylvain Berger</t>
  </si>
  <si>
    <t>Mattei Pierre-Olivier,Cote Renaud,Berger Sylvain</t>
  </si>
  <si>
    <t>108041808,10130675X,185881440</t>
  </si>
  <si>
    <t>2018AIXM0034</t>
  </si>
  <si>
    <t>Amal Zeaiter</t>
  </si>
  <si>
    <t>Intensification par detente instantanee controlee (DIC) de la fonctionnalisation physico-chimiques [sic] des graines vegetales (caroube et tournesol)</t>
  </si>
  <si>
    <t>Karim Allaf,Tayssir Hamieh</t>
  </si>
  <si>
    <t>Allaf Karim,Hamieh Tayssir</t>
  </si>
  <si>
    <t>La Rochelle</t>
  </si>
  <si>
    <t>2018LAROS011</t>
  </si>
  <si>
    <t>Mathieu Sadot</t>
  </si>
  <si>
    <t>Etudes numerique et experimentale d'un procede de congelation assiste par micro-ondes</t>
  </si>
  <si>
    <t>Michel Havet</t>
  </si>
  <si>
    <t>Havet Michel</t>
  </si>
  <si>
    <t>Nantes, Ecole nationale veterinaire</t>
  </si>
  <si>
    <t>2018ONIR111F</t>
  </si>
  <si>
    <t>Jean-Philippe Gitto</t>
  </si>
  <si>
    <t>Proposition dune methodologie devaluation de levolution de la qualite en conception de systemes complexes</t>
  </si>
  <si>
    <t>Zohra Cherfi-Boulanger,Magali Bosch-Mauchand,Amelie Ponchet-Durupt</t>
  </si>
  <si>
    <t>Cherfi-Boulanger Zohra,Bosch-Mauchand Magali,Ponchet-Durupt Amelie</t>
  </si>
  <si>
    <t>033616779,123580587,158338278</t>
  </si>
  <si>
    <t>Ingenierie Industrielle : Unite de recherche en Mecanique - Laboratoire Roberval (UMR-7337)</t>
  </si>
  <si>
    <t>2018COMP2412</t>
  </si>
  <si>
    <t>Nicolas Monnier</t>
  </si>
  <si>
    <t>Amelioration du traitement amont de pixels terahertz, monolithiquement integres en technologie CMOS, pour des systemes d'imagerie en temps reel</t>
  </si>
  <si>
    <t>Michel Ney</t>
  </si>
  <si>
    <t>Ney Michel</t>
  </si>
  <si>
    <t>2018IMTA0070</t>
  </si>
  <si>
    <t>Rolando Mosquera Meza</t>
  </si>
  <si>
    <t>Interpolation sur les varietes grassmanniennes et applications a la reduction de modeles en mecanique</t>
  </si>
  <si>
    <t>Aziz Hamdouni,Abdallah El Hamidi</t>
  </si>
  <si>
    <t>Hamdouni Aziz,El Hamidi Abdallah</t>
  </si>
  <si>
    <t>2018LAROS008</t>
  </si>
  <si>
    <t>Fanar Bamerni</t>
  </si>
  <si>
    <t>23341536X</t>
  </si>
  <si>
    <t>Plant-based (Camelina Sativa) biodiesel manufacturing using the technology of Instant Controlled pressure Drop (DIC) : process performance and biofuel quality</t>
  </si>
  <si>
    <t>Karim Allaf,Ibtisam Kamal</t>
  </si>
  <si>
    <t>Allaf Karim,Kamal Ibtisam</t>
  </si>
  <si>
    <t>Genie des procedes industriels</t>
  </si>
  <si>
    <t>2018LAROS004</t>
  </si>
  <si>
    <t>Mourad Oulghelou</t>
  </si>
  <si>
    <t>Developpement de modeles reduits adaptatifs pour le controle optimal des ecoulements</t>
  </si>
  <si>
    <t>Cyrille Allery</t>
  </si>
  <si>
    <t>Allery Cyrille</t>
  </si>
  <si>
    <t>2018LAROS014</t>
  </si>
  <si>
    <t>Cherif Jablaoui</t>
  </si>
  <si>
    <t>La texturation par detente instantannee [sic] controlee DIC dans le developpements [sic] de nouvelles operations dextraction dhuiles des graines oleagineuses</t>
  </si>
  <si>
    <t>Karim Allaf,Bassem Jamoussi</t>
  </si>
  <si>
    <t>Allaf Karim,Jamoussi Bassem</t>
  </si>
  <si>
    <t>2018LAROS015</t>
  </si>
  <si>
    <t>Senda Yazidi</t>
  </si>
  <si>
    <t>Structure et proprietes optiques de nanoparticules couplees : application a la spectroscopie Raman exaltee de surface</t>
  </si>
  <si>
    <t>Sophie Camelio,David Babonneau</t>
  </si>
  <si>
    <t>Camelio Sophie,Babonneau David</t>
  </si>
  <si>
    <t>Milieux denses, materiaux et composants</t>
  </si>
  <si>
    <t>2018POIT2279</t>
  </si>
  <si>
    <t>Baint Pap</t>
  </si>
  <si>
    <t>Modelisation d'un palier hydrodynamique de reducteur epicycloidal operant en conditions severes</t>
  </si>
  <si>
    <t>Michel Fillon</t>
  </si>
  <si>
    <t>Fillon Michel</t>
  </si>
  <si>
    <t>Genie Mecanique, Productique, Transport</t>
  </si>
  <si>
    <t>2018POIT2270</t>
  </si>
  <si>
    <t>Adote Sitou Blivi</t>
  </si>
  <si>
    <t>23397377X</t>
  </si>
  <si>
    <t>Effet de taille dans les polymeres nano-renforces : caracterisation multi-echelles et modelisation</t>
  </si>
  <si>
    <t>Djimedo Kondo,Fahmi Bedoui</t>
  </si>
  <si>
    <t>Kondo Djimedo,Bedoui Fahmi</t>
  </si>
  <si>
    <t>Mecanique Avancee : Unite de recherche en Mecanique - Laboratoire Roberval (UMR-7337)</t>
  </si>
  <si>
    <t>2018COMP2431</t>
  </si>
  <si>
    <t>Gaoxuan Wang</t>
  </si>
  <si>
    <t>Development of photonic instruments for measurement of aerosol optical properties</t>
  </si>
  <si>
    <t>Weidong Chen,Serge Reboul</t>
  </si>
  <si>
    <t>Chen Weidong,Reboul Serge</t>
  </si>
  <si>
    <t>Littoral</t>
  </si>
  <si>
    <t>2018DUNK0470</t>
  </si>
  <si>
    <t>Leila Nguimpi Langue</t>
  </si>
  <si>
    <t>Contribution au dimensionnement optimal dune machine electrique sans aimant pour la propulsion de vehicules hybrides</t>
  </si>
  <si>
    <t>Guy Friedrich,Stephane Vivier</t>
  </si>
  <si>
    <t>Friedrich Guy,Vivier Stephane</t>
  </si>
  <si>
    <t>Genie Electrique : Unite de Recherche Laboratoire d'Electromecanique de Compiegne (LEC - EA 1006)</t>
  </si>
  <si>
    <t>2018COMP2420</t>
  </si>
  <si>
    <t>Radouane Maizia</t>
  </si>
  <si>
    <t>Diagnostic des piles a combustible PEMFC par la mesure des bruits electrochimiques : application a la gestion de l'eau</t>
  </si>
  <si>
    <t>Serguei Martemianov,Abdelhafid Dib</t>
  </si>
  <si>
    <t>Martemianov Serguei,Dib Abdelhafid</t>
  </si>
  <si>
    <t>2018POIT2252</t>
  </si>
  <si>
    <t>Hussein Srour</t>
  </si>
  <si>
    <t>Investigation of RCS-enhancement devices inspired from reflectarrays and metamaterials</t>
  </si>
  <si>
    <t>Electronique et Telecommunications</t>
  </si>
  <si>
    <t>2018ISAR0018</t>
  </si>
  <si>
    <t>Alexis Bazin</t>
  </si>
  <si>
    <t>Massive MIMO for 5G Scenarios with OFDM and FBMC/OQAM Waveforms</t>
  </si>
  <si>
    <t>Maryline Helard</t>
  </si>
  <si>
    <t>Helard Maryline</t>
  </si>
  <si>
    <t>2018ISAR0019</t>
  </si>
  <si>
    <t>Jean-Edouard Bigot</t>
  </si>
  <si>
    <t>23024372X</t>
  </si>
  <si>
    <t>Instruments, pratiques et enjeux dune recherche numeriquement equipee en sciences humaines et sociales</t>
  </si>
  <si>
    <t>Virginie Julliard,Serge Bouchardon</t>
  </si>
  <si>
    <t>Julliard Virginie,Bouchardon Serge</t>
  </si>
  <si>
    <t>Sciences de l'Information et de la Communication : Unite de recherche COSTECH (EA-2223)</t>
  </si>
  <si>
    <t>2018COMP2426</t>
  </si>
  <si>
    <t>Elie Sassine</t>
  </si>
  <si>
    <t>Protection cathodique du beton arme par revetement electro-conducteur autonome</t>
  </si>
  <si>
    <t>Raoul Francois,Stephane Laurens</t>
  </si>
  <si>
    <t>Francois Raoul,Laurens Stephane</t>
  </si>
  <si>
    <t>2018ISAT0007</t>
  </si>
  <si>
    <t>Sawsen Azaizia</t>
  </si>
  <si>
    <t>Alliages a base de GaAs pour applications optoelectroniques et spintroniques</t>
  </si>
  <si>
    <t>Helene Carrere,Andrea Balocchi</t>
  </si>
  <si>
    <t>Carrere Helene,Balocchi Andrea</t>
  </si>
  <si>
    <t>Photonique et systemes optoelectronique</t>
  </si>
  <si>
    <t>2018ISAT0018</t>
  </si>
  <si>
    <t>Maja karoline Rynning</t>
  </si>
  <si>
    <t>Towards a Zero-Emission Urban Mobility Urban design as a mitigation strategy, harmonizing insights from research and practice</t>
  </si>
  <si>
    <t>Luc Adolphe,Marion Bonhomme</t>
  </si>
  <si>
    <t>Adolphe Luc,Bonhomme Marion</t>
  </si>
  <si>
    <t>2018ISAT0020</t>
  </si>
  <si>
    <t>Amaury Buvignier</t>
  </si>
  <si>
    <t>Caracterisation du role de l'aluminium dans les interactions entre les microorganismes et les materiaux cimentaires dans le cadre des reseaux d'assainissement</t>
  </si>
  <si>
    <t>Etienne Paul,Alexandra Bertron</t>
  </si>
  <si>
    <t>Paul Etienne,Bertron Alexandra</t>
  </si>
  <si>
    <t>Genie des procedes et de l'environnement</t>
  </si>
  <si>
    <t>2018ISAT0022</t>
  </si>
  <si>
    <t>Jeremy Freixas</t>
  </si>
  <si>
    <t>Microbatteries 3D zinc-air ou comment repousser les limites des technologies lithium-ion</t>
  </si>
  <si>
    <t>Thierry Brousse,Christophe Lethien</t>
  </si>
  <si>
    <t>Brousse Thierry,Lethien Christophe</t>
  </si>
  <si>
    <t>2018NANT4014</t>
  </si>
  <si>
    <t>Wendpanga Rodrigue Kabore</t>
  </si>
  <si>
    <t>22830590X</t>
  </si>
  <si>
    <t>Usages agricoles des terminaux mobiles au Burkina Faso</t>
  </si>
  <si>
    <t>2018BOR30064</t>
  </si>
  <si>
    <t>Anna Hua</t>
  </si>
  <si>
    <t>Detection et evaluation de la contamination metallique dans des echantillons environnementaux complexes</t>
  </si>
  <si>
    <t>Gerald Thouand,Marie-Jose Durand-Thouand,Mickael Cregut</t>
  </si>
  <si>
    <t>Thouand Gerald,Durand-Thouand Marie-Jose,Cregut Mickael</t>
  </si>
  <si>
    <t>087389886,120363615,136465439</t>
  </si>
  <si>
    <t>2018NANT4032</t>
  </si>
  <si>
    <t>Remy Coat</t>
  </si>
  <si>
    <t>23489993X</t>
  </si>
  <si>
    <t>Caracterisation des voies metaboliques et des marqueurs precoces de l'alteration microbiologique des ovoproduits au cours de leurs procedes de fabrication</t>
  </si>
  <si>
    <t>Abdellah Arhaliass,Olivier Goncalves</t>
  </si>
  <si>
    <t>Arhaliass Abdellah,Goncalves Olivier</t>
  </si>
  <si>
    <t>2018NANT4038</t>
  </si>
  <si>
    <t>Ghinwa El Hajj Sleiman</t>
  </si>
  <si>
    <t>Aptitude a la mise en oeuvre de thermoplastiques recycles et de biopolymere : analyse thermorheologique de melanges PP/PE</t>
  </si>
  <si>
    <t>Remi Deterre,Sofiane Belhabib,Isabelle Petit</t>
  </si>
  <si>
    <t>Deterre Remi,Belhabib Sofiane,Petit Isabelle</t>
  </si>
  <si>
    <t>035027053,122997743,234917563</t>
  </si>
  <si>
    <t>2018NANT4029</t>
  </si>
  <si>
    <t>Mengxiong Zhao</t>
  </si>
  <si>
    <t>Ultrasonic fatigue study of Inconel 718</t>
  </si>
  <si>
    <t>2018PA100063</t>
  </si>
  <si>
    <t>Carine Mangeon Pastori</t>
  </si>
  <si>
    <t>Valorisation des huiles colza / tournesol pour la production de bioplastiques</t>
  </si>
  <si>
    <t>Valerie Langlois,Estelle Renard</t>
  </si>
  <si>
    <t>Langlois Valerie,Renard Estelle</t>
  </si>
  <si>
    <t>05760424X,19192346X</t>
  </si>
  <si>
    <t>fren</t>
  </si>
  <si>
    <t>2018PESC1002</t>
  </si>
  <si>
    <t>Van Hai Trinh</t>
  </si>
  <si>
    <t>Effect of membrane content on the acoustical properties of three-dimensional monodisperse foams : experimental, numerical and semi-analytical approaches</t>
  </si>
  <si>
    <t>Camille Perrot</t>
  </si>
  <si>
    <t>Perrot Camille</t>
  </si>
  <si>
    <t>2018PESC1016</t>
  </si>
  <si>
    <t>Sophie Guyader</t>
  </si>
  <si>
    <t>Developpement de nouvelles applications en analyse d'authenticite des aliments par Resonnance Magnetique Nucleaire (RMN)</t>
  </si>
  <si>
    <t>Gerald Remaud</t>
  </si>
  <si>
    <t>Remaud Gerald</t>
  </si>
  <si>
    <t>Chimie organique, minerale et industrielle</t>
  </si>
  <si>
    <t>2018NANT4027</t>
  </si>
  <si>
    <t>Itzel Gonzalez Ojeda</t>
  </si>
  <si>
    <t>Integration de modeles numeriques reduits dans l'architecture de pilotage de moyens robotises possedant des flexibilites importants.</t>
  </si>
  <si>
    <t>Yannick Aoustin,Olivier Patrouix</t>
  </si>
  <si>
    <t>Aoustin Yannick,Patrouix Olivier</t>
  </si>
  <si>
    <t>Automatique, productique</t>
  </si>
  <si>
    <t>2018NANT4030</t>
  </si>
  <si>
    <t>Taher Al-Dafafea</t>
  </si>
  <si>
    <t>Analyses experimentale et numerique du comportement de poutres a ouvertures d'ames raidies</t>
  </si>
  <si>
    <t>Abdelhamid Bouchair</t>
  </si>
  <si>
    <t>Bouchair Abdelhamid</t>
  </si>
  <si>
    <t>2018CLFAC024</t>
  </si>
  <si>
    <t>Xiao Yang</t>
  </si>
  <si>
    <t>Green Hub Location-Routing Problem for LTL transport</t>
  </si>
  <si>
    <t>Nathalie Bostel,Pierre Dejax,Marc Paquet</t>
  </si>
  <si>
    <t>Bostel Nathalie,Dejax Pierre,Paquet Marc</t>
  </si>
  <si>
    <t>070374023,070374082,183884795</t>
  </si>
  <si>
    <t>2018NANT4034</t>
  </si>
  <si>
    <t>Adrien Monsimer</t>
  </si>
  <si>
    <t>Methodologie pour l'etude conceptuelle d'un systeme fortement innovant - Application au cas du circuit carburant d'un moteur d'helicoptere</t>
  </si>
  <si>
    <t>Jean-Charles Mare</t>
  </si>
  <si>
    <t>Mare Jean-Charles</t>
  </si>
  <si>
    <t>Genie mecanique, mecanique des materiaux</t>
  </si>
  <si>
    <t>2018ISAT0003</t>
  </si>
  <si>
    <t>Alexandre Martorell</t>
  </si>
  <si>
    <t>Detection a distance delectroniques par lintermodulation</t>
  </si>
  <si>
    <t>Laurent Chusseau,Jeremy Raoult</t>
  </si>
  <si>
    <t>Chusseau Laurent,Raoult Jeremy</t>
  </si>
  <si>
    <t>2018MONTS019</t>
  </si>
  <si>
    <t>Thomas Sanchez</t>
  </si>
  <si>
    <t>Etude comparative de la diffusion d'especes anioniques et cationiques dans les materiaux cimentaires : etude experimentale et numerique</t>
  </si>
  <si>
    <t>Abdelkarim Ait-Mokhtar,Olivier Millet</t>
  </si>
  <si>
    <t>Ait-Mokhtar Abdelkarim,Millet Olivier</t>
  </si>
  <si>
    <t>2018LAROS001</t>
  </si>
  <si>
    <t>Rachid Cherif</t>
  </si>
  <si>
    <t>Etude de leffet de la composition de la solution interstitielle des materiaux cimentaires sur les interactions multi-especes lors des transferts de chlorures</t>
  </si>
  <si>
    <t>Abdelkarim Ait-Mokhtar</t>
  </si>
  <si>
    <t>Ait-Mokhtar Abdelkarim</t>
  </si>
  <si>
    <t>2018LAROS002</t>
  </si>
  <si>
    <t>Lei Lei</t>
  </si>
  <si>
    <t>Etude des materiaux poreux thermo compresses pour la modelisation des ecrans acoustiques automobiles</t>
  </si>
  <si>
    <t>Nicolas Dauchez,Jean-Daniel Chazot</t>
  </si>
  <si>
    <t>Dauchez Nicolas,Chazot Jean-Daniel</t>
  </si>
  <si>
    <t>128201479,12096144X</t>
  </si>
  <si>
    <t>2018COMP2428</t>
  </si>
  <si>
    <t>Yopa Eka Prawatya</t>
  </si>
  <si>
    <t>Multivariate optimisation and statistical process control of polymer triboelectric charging</t>
  </si>
  <si>
    <t>Lucian Dascalescu,Thami Zeghloul</t>
  </si>
  <si>
    <t>Dascalescu Lucian,Zeghloul Thami</t>
  </si>
  <si>
    <t>2018POIT2262</t>
  </si>
  <si>
    <t>Laure Abdul Le Brun</t>
  </si>
  <si>
    <t>Mise au point dune methodologie pour la formulation des betons secs a demoulage immediat</t>
  </si>
  <si>
    <t>Eric Garcia-Diaz</t>
  </si>
  <si>
    <t>Garcia-Diaz Eric</t>
  </si>
  <si>
    <t>Mecanique et genie Civil</t>
  </si>
  <si>
    <t>2018MONTS035</t>
  </si>
  <si>
    <t>Franck Cornevaux-Juignet</t>
  </si>
  <si>
    <t>Hardware and software co-design toward flexible terabits per second traffic processing</t>
  </si>
  <si>
    <t>Christian Person</t>
  </si>
  <si>
    <t>Person Christian</t>
  </si>
  <si>
    <t>2018IMTA0081</t>
  </si>
  <si>
    <t>William Bettini</t>
  </si>
  <si>
    <t>Solutions innovantes pour des structures spatiales deployables</t>
  </si>
  <si>
    <t>Jerome Quirant,Bernard Maurin</t>
  </si>
  <si>
    <t>Quirant Jerome,Maurin Bernard</t>
  </si>
  <si>
    <t>2018MONTS038</t>
  </si>
  <si>
    <t>Alexis Auvray</t>
  </si>
  <si>
    <t>Contributions a l'amelioration de la performance des conditions aux limites approchees pour des problemes de couche mince en domaines non reguliers</t>
  </si>
  <si>
    <t>Gregory Vial</t>
  </si>
  <si>
    <t>Vial Gregory</t>
  </si>
  <si>
    <t>Mathematiques</t>
  </si>
  <si>
    <t>2018LYSEC018</t>
  </si>
  <si>
    <t>Ibrahim Guenoune</t>
  </si>
  <si>
    <t>Commandes non lineaires robustes de systemes eoliens</t>
  </si>
  <si>
    <t>Franck Plestan,Ali Chermitti</t>
  </si>
  <si>
    <t>Plestan Franck,Chermitti Ali</t>
  </si>
  <si>
    <t>086870971,23269091X</t>
  </si>
  <si>
    <t>2018ECDN0003</t>
  </si>
  <si>
    <t>Deepak Kumar</t>
  </si>
  <si>
    <t>Numerical simulation of flows in an active air intake device of internal combustion engine with pulsated air flow</t>
  </si>
  <si>
    <t>David Chalet</t>
  </si>
  <si>
    <t>Chalet David</t>
  </si>
  <si>
    <t>07768494X</t>
  </si>
  <si>
    <t>2018ECDN0004</t>
  </si>
  <si>
    <t>Elise Rosati</t>
  </si>
  <si>
    <t>Outils d'aide a la conception pour l'ingenierie de systemes biologiques</t>
  </si>
  <si>
    <t>Christophe Lallement</t>
  </si>
  <si>
    <t>Lallement Christophe</t>
  </si>
  <si>
    <t>2018STRAD008</t>
  </si>
  <si>
    <t>Adrien Verhulst</t>
  </si>
  <si>
    <t>Etude de Faisabilite d'Etudes Consommateurs d'Achat de Fruits et Legumes  Moches  dans un Supermarche Virtuel</t>
  </si>
  <si>
    <t>Guillaume Moreau</t>
  </si>
  <si>
    <t>Moreau Guillaume</t>
  </si>
  <si>
    <t>Architecture et Etudes Urbaines</t>
  </si>
  <si>
    <t>2018ECDN0016</t>
  </si>
  <si>
    <t>Nomena Gabriel Andrianjohany</t>
  </si>
  <si>
    <t>Methodologie de prediction multi-echelle pour l'evaluation et le durcissement des circuits integres complexes face aux evenements singuliers d'origine radiative</t>
  </si>
  <si>
    <t>Karine Castellani-Coulie,Wenceslas Rahajandraibe</t>
  </si>
  <si>
    <t>Castellani-Coulie Karine,Rahajandraibe Wenceslas</t>
  </si>
  <si>
    <t>Sciences pour l'ingenieur. Micro et Nanoelectronique</t>
  </si>
  <si>
    <t>2018AIXM0099</t>
  </si>
  <si>
    <t>Anthony Goavec</t>
  </si>
  <si>
    <t>Conception d'un estimateur integre en technologie CMOS de la densite spectrale de puissance pour lauto-calibration des emetteurs radio impulsionnels ultra-large bande</t>
  </si>
  <si>
    <t>Jean Gaubert,Remy Vauche,Mykhailo Zarudniev,Frederic Hameau</t>
  </si>
  <si>
    <t>Gaubert Jean,Vauche Remy,Zarudniev Mykhailo,Hameau Frederic</t>
  </si>
  <si>
    <t>033785058,159179246,168358964,232666199</t>
  </si>
  <si>
    <t>Sciences pour l'ingenieur. Micro et nanoelectronique</t>
  </si>
  <si>
    <t>2018AIXM0052</t>
  </si>
  <si>
    <t>Pierre Kohler</t>
  </si>
  <si>
    <t>Methodes de caracterisation et analyse de la sensibilite aux effets des radiations de memoires dynamiques basse consommation pour application spatiale</t>
  </si>
  <si>
    <t>Frederic Saigne</t>
  </si>
  <si>
    <t>Saigne Frederic</t>
  </si>
  <si>
    <t>2018MONTS003</t>
  </si>
  <si>
    <t>Ameni Makhlouf</t>
  </si>
  <si>
    <t>Regulation energetique par fusion de donnees heterogenes et incertaines dans le cadre de l'habitat intelligent</t>
  </si>
  <si>
    <t>Laurent Delahoche,Bruno Marhic,Hassani Messaoud</t>
  </si>
  <si>
    <t>Delahoche Laurent,Marhic Bruno,Messaoud Hassani</t>
  </si>
  <si>
    <t>06324313X,137161867,088001059</t>
  </si>
  <si>
    <t>Amiens</t>
  </si>
  <si>
    <t>Sciences pour l'ingenieur. Genie electrique</t>
  </si>
  <si>
    <t>2018AMIE0008</t>
  </si>
  <si>
    <t>Babacar Diouf</t>
  </si>
  <si>
    <t>Evaporation avec cristallisation de sel en milieu granulaire : localisation des cristaux et deplacements mecaniques induits</t>
  </si>
  <si>
    <t>Sandrine Geoffroy,Ariane Abou-Chakra Guery</t>
  </si>
  <si>
    <t>Geoffroy Sandrine,Abou-Chakra Guery Ariane</t>
  </si>
  <si>
    <t>Toulouse 3</t>
  </si>
  <si>
    <t>2018TOU30084</t>
  </si>
  <si>
    <t>Li Yu</t>
  </si>
  <si>
    <t>Localisation Absolue par Mono-camera d'un Vehicule en Milieu Urbain via l'utilisation de Street View</t>
  </si>
  <si>
    <t>Fabien Moutarde</t>
  </si>
  <si>
    <t>Moutarde Fabien</t>
  </si>
  <si>
    <t>Paris Sciences et Lettres</t>
  </si>
  <si>
    <t>Informatique temps reel, robotique et automatique</t>
  </si>
  <si>
    <t>2018PSLEM003</t>
  </si>
  <si>
    <t>Fabien Labbe</t>
  </si>
  <si>
    <t>23016725X</t>
  </si>
  <si>
    <t>Carbones revetus de dioxyde detain comme supports cathodiques plus durables dans les piles a combustible a membrane echangeuse de protons (PEMFCs)</t>
  </si>
  <si>
    <t>Sandrine Berthon-Fabry,Rudolf Metkemeijer</t>
  </si>
  <si>
    <t>Berthon-Fabry Sandrine,Metkemeijer Rudolf</t>
  </si>
  <si>
    <t>Energetique et Procedes</t>
  </si>
  <si>
    <t>2018PSLEM006</t>
  </si>
  <si>
    <t>Sabrine Mallek</t>
  </si>
  <si>
    <t>Social Network Analysis : Link prediction under the Belief Function Framework</t>
  </si>
  <si>
    <t>Eric Lefevre,Zied Elouedi</t>
  </si>
  <si>
    <t>Lefevre Eric,Elouedi Zied</t>
  </si>
  <si>
    <t>Artois</t>
  </si>
  <si>
    <t>Genie Informatique et Automatique</t>
  </si>
  <si>
    <t>2018ARTO0204</t>
  </si>
  <si>
    <t>Charlotte Pradinaud</t>
  </si>
  <si>
    <t>Considering water quality and characterizing water as a resource in Life Cycle Assessment</t>
  </si>
  <si>
    <t>Ralph Rosenbaum,Guillaume Junqua</t>
  </si>
  <si>
    <t>Rosenbaum Ralph,Junqua Guillaume</t>
  </si>
  <si>
    <t>Montpellier, SupAgro</t>
  </si>
  <si>
    <t>2018NSAM0012</t>
  </si>
  <si>
    <t>Theodore-Flavien Chabardes</t>
  </si>
  <si>
    <t>Optimisation de la segmentation automatique de materiaux granulaires fragmentes</t>
  </si>
  <si>
    <t>Petr Dokladal,Michel Bilodeau,Matthieu Faessel</t>
  </si>
  <si>
    <t>Dokladal Petr,Bilodeau Michel,Faessel Matthieu</t>
  </si>
  <si>
    <t>080465056,11117094X,085299723</t>
  </si>
  <si>
    <t>Morphologie mathematique</t>
  </si>
  <si>
    <t>2018PSLEM012</t>
  </si>
  <si>
    <t>Jean Auriol</t>
  </si>
  <si>
    <t>Controle robuste d'EDPs lineaires hyperboliques par methodes de backstepping</t>
  </si>
  <si>
    <t>Nicolas Petit,Florent Di Meglio</t>
  </si>
  <si>
    <t>Petit Nicolas,Di Meglio Florent</t>
  </si>
  <si>
    <t>Mathematique et automatique</t>
  </si>
  <si>
    <t>2018PSLEM011</t>
  </si>
  <si>
    <t>Jerome Lefebvre</t>
  </si>
  <si>
    <t>Etude et valorisation d'un absorbant innovant a base de polymeres d'origine naturelle dedie au confort acoustique</t>
  </si>
  <si>
    <t>Antoine Lavie,Alexandre Leblanc</t>
  </si>
  <si>
    <t>Lavie Antoine,Leblanc Alexandre</t>
  </si>
  <si>
    <t>2018ARTO0201</t>
  </si>
  <si>
    <t>Pierre-Yvon Bryk</t>
  </si>
  <si>
    <t>Pompage energetique en acoustique par absorbeur dynamique non-lineaire hybride passif-actif</t>
  </si>
  <si>
    <t>Sergio Bellizzi,Renaud Cote,Pierre Marin-Curtoud</t>
  </si>
  <si>
    <t>Bellizzi Sergio,Cote Renaud,Marin-Curtoud Pierre</t>
  </si>
  <si>
    <t>077713788,10130675X,234307846</t>
  </si>
  <si>
    <t>Science pour l'ingenieur. Acoustique</t>
  </si>
  <si>
    <t>2018AIXM0114</t>
  </si>
  <si>
    <t>Charles Onambele Essono Ela</t>
  </si>
  <si>
    <t>Conception de convertisseurs de puissance pour applications contraignantes</t>
  </si>
  <si>
    <t>Ahmed El Hajjaji,Augustin Mpanda</t>
  </si>
  <si>
    <t>El Hajjaji Ahmed,Mpanda Augustin</t>
  </si>
  <si>
    <t>Sciences pour l'Ingenieur. Genie electrique</t>
  </si>
  <si>
    <t>2018AMIE0013</t>
  </si>
  <si>
    <t>Mohammad Moezzibadi</t>
  </si>
  <si>
    <t>Transfert de masse en milieux poreux : modelisation, analyse de sensibilite et estimation de parametres appliquees a deux etudes de cas</t>
  </si>
  <si>
    <t>Robert Mose</t>
  </si>
  <si>
    <t>Mose Robert</t>
  </si>
  <si>
    <t>2018STRAD034</t>
  </si>
  <si>
    <t>Yves Michels</t>
  </si>
  <si>
    <t>Reconstruction tomographique d'objets deformables pour la cryo-microscopie electronique a particules isolees</t>
  </si>
  <si>
    <t>Mohamed Tajine</t>
  </si>
  <si>
    <t>Tajine Mohamed</t>
  </si>
  <si>
    <t>12850210X</t>
  </si>
  <si>
    <t>2018STRAD031</t>
  </si>
  <si>
    <t>Camille Francois</t>
  </si>
  <si>
    <t>Contribution au developpement de composites 100% bio-sources : synthese de polyepoxydes bio-sources, traitement de fibres de chanvre au CO2 supercritique et incidence sur les proprietes des materiaux</t>
  </si>
  <si>
    <t>Stephane Fontaine,Vincent Placet,Laurent Plasseraud,Sylvie Pourchet</t>
  </si>
  <si>
    <t>Fontaine Stephane,Placet Vincent,Plasseraud Laurent,Pourchet Sylvie</t>
  </si>
  <si>
    <t>16474150X,111132169,235409960,083711015</t>
  </si>
  <si>
    <t>Mecanique et energetique</t>
  </si>
  <si>
    <t>2018UBFCK041</t>
  </si>
  <si>
    <t>Alexandre Favard</t>
  </si>
  <si>
    <t>Multicapteurs integres pour la detection des BTEX</t>
  </si>
  <si>
    <t>Khalifa Aguir,Thierry Contaret</t>
  </si>
  <si>
    <t>Aguir Khalifa,Contaret Thierry</t>
  </si>
  <si>
    <t>031890067,07853397X</t>
  </si>
  <si>
    <t>2018AIXM0123</t>
  </si>
  <si>
    <t>Souhir Mhira</t>
  </si>
  <si>
    <t>Methodes innovantes de gestion statique et dynamique de la fiabilite electrique des circuits CMOS M40 et 28FD sous conditions reelles d'utilisation (HTOL)</t>
  </si>
  <si>
    <t>Alain Bravaix,Vincent Huard</t>
  </si>
  <si>
    <t>Bravaix Alain,Huard Vincent</t>
  </si>
  <si>
    <t>2018AIXM0129</t>
  </si>
  <si>
    <t>Salvatore Salamone</t>
  </si>
  <si>
    <t>Proprietes physiques des empilements de fibres macroscopiques : une approche experimentale, theorique et numerique</t>
  </si>
  <si>
    <t>Thierry Charitat</t>
  </si>
  <si>
    <t>Charitat Thierry</t>
  </si>
  <si>
    <t>2018STRAE007</t>
  </si>
  <si>
    <t>Kevin Brochard</t>
  </si>
  <si>
    <t>Modelisation analytique de la reponse dun cylindre immerge a une explosion sous-marine</t>
  </si>
  <si>
    <t>Herve Le Sourne</t>
  </si>
  <si>
    <t>Le Sourne Herve</t>
  </si>
  <si>
    <t>2018ECDN0019</t>
  </si>
  <si>
    <t>Pedro Alfonso Patlan-Rosales</t>
  </si>
  <si>
    <t>A robotic control framework for quantitative ultrasound elastography</t>
  </si>
  <si>
    <t>Alexandre Krupa</t>
  </si>
  <si>
    <t>Krupa Alexandre</t>
  </si>
  <si>
    <t>2018REN1S005</t>
  </si>
  <si>
    <t>Kersane Zoubert-Ousseni</t>
  </si>
  <si>
    <t>Algorithmes de geolocalisation a linterieur dun batiment en temps differe</t>
  </si>
  <si>
    <t>Francois Le Gland,Christophe Villien</t>
  </si>
  <si>
    <t>Le Gland Francois,Villien Christophe</t>
  </si>
  <si>
    <t>110350243,12375612X</t>
  </si>
  <si>
    <t>2018REN1S015</t>
  </si>
  <si>
    <t>Diego Oswaldo Perez Trenard</t>
  </si>
  <si>
    <t>Optimal control of non-invasive neuromodulation for the treatment of sleep apnea syndromes</t>
  </si>
  <si>
    <t>Alfredo Hernandez Rodriguez,Lotfi Senhadji</t>
  </si>
  <si>
    <t>Hernandez Rodriguez Alfredo,Senhadji Lotfi</t>
  </si>
  <si>
    <t>2018REN1S014</t>
  </si>
  <si>
    <t>Lesley-Ann Duflot</t>
  </si>
  <si>
    <t>Asservissement visuel direct utilisant les decompositions en shearlets et en ondelettes de l'image</t>
  </si>
  <si>
    <t>2018REN1S018</t>
  </si>
  <si>
    <t>Hussein Jaafar</t>
  </si>
  <si>
    <t>Antennes miniatures, large bande et superdirectives a charges optimisees par l'analyse des modes caracteristiques</t>
  </si>
  <si>
    <t>Ala Sharaiha,Sylvain Collardey</t>
  </si>
  <si>
    <t>Sharaiha Ala,Collardey Sylvain</t>
  </si>
  <si>
    <t>2018REN1S031</t>
  </si>
  <si>
    <t>Aya Kabbara</t>
  </si>
  <si>
    <t>Estimation des reseaux cerebraux a partir de lEEG-hr : application sur les maladies neurologiques</t>
  </si>
  <si>
    <t>Fabrice Wendling,Mohamad Khalil</t>
  </si>
  <si>
    <t>Wendling Fabrice,Khalil Mohamad</t>
  </si>
  <si>
    <t>2018REN1S028</t>
  </si>
  <si>
    <t>Matthieu Doyen</t>
  </si>
  <si>
    <t>Methodes probabilistes pour le monitoring cardio-respiratoire des nouveau-nes prematures</t>
  </si>
  <si>
    <t>Guy Carrault,Alfredo Hernandez Rodriguez</t>
  </si>
  <si>
    <t>Carrault Guy,Hernandez Rodriguez Alfredo</t>
  </si>
  <si>
    <t>Signal, image, vision</t>
  </si>
  <si>
    <t>2018REN1S049</t>
  </si>
  <si>
    <t>Adjo Sefofo Sokpor</t>
  </si>
  <si>
    <t>Conception de balises de detresse integrees aux equipements de securite maritime</t>
  </si>
  <si>
    <t>Anne-Claude Tarot</t>
  </si>
  <si>
    <t>Tarot Anne-Claude</t>
  </si>
  <si>
    <t>Automatique, signal et telecommunications</t>
  </si>
  <si>
    <t>2018REN1S068</t>
  </si>
  <si>
    <t>Eduardo Augusto Alarcon Tarquino</t>
  </si>
  <si>
    <t>Structural fatigue of superelastic NiTi wires</t>
  </si>
  <si>
    <t>Shabnam Arbab Chirani,Miroslav Karlik</t>
  </si>
  <si>
    <t>Arbab Chirani Shabnam,Karlik Miroslav</t>
  </si>
  <si>
    <t>2018BRES0019</t>
  </si>
  <si>
    <t>Bouamama Abbar</t>
  </si>
  <si>
    <t>Influence de la physico-chimie des eaux de ruissellement sur la vulnerabilite des ouvrages de retention</t>
  </si>
  <si>
    <t>Anne Pantet</t>
  </si>
  <si>
    <t>Pantet Anne</t>
  </si>
  <si>
    <t>2018NORMLH04</t>
  </si>
  <si>
    <t>Milena Walaszek</t>
  </si>
  <si>
    <t>Dynamique des flux de micropolluants et mecanismes de depollution des rejets pluviaux urbains stricts a travers une technique alternative : approche multi-echelles par des methodes experimentale et numerique</t>
  </si>
  <si>
    <t>Adrien Wanko Ngnien</t>
  </si>
  <si>
    <t>Wanko Ngnien Adrien</t>
  </si>
  <si>
    <t>Genie des procedes / Traitement des eaux</t>
  </si>
  <si>
    <t>2018STRAD002</t>
  </si>
  <si>
    <t>Leo Savonnet</t>
  </si>
  <si>
    <t>Developpement dun outil numerique personnalisable pour levaluation de linconfort et de la fatigue du passager davion</t>
  </si>
  <si>
    <t>Xuguang Wang,Sonia Duprey</t>
  </si>
  <si>
    <t>Wang Xuguang,Duprey Sonia</t>
  </si>
  <si>
    <t>2018LYSE1032</t>
  </si>
  <si>
    <t>Phi Long Nguyen</t>
  </si>
  <si>
    <t>Experimental and numerical study on thermo-mechanical behaviour of carbon fibre reinforced polymer and structures reinforced with CFRP</t>
  </si>
  <si>
    <t>Emmanuel Ferrier,Xuan Hong Vu</t>
  </si>
  <si>
    <t>Ferrier Emmanuel,Vu Xuan Hong</t>
  </si>
  <si>
    <t>2018LYSE1130</t>
  </si>
  <si>
    <t>Eric Augeard</t>
  </si>
  <si>
    <t>Experimentation et modelisation du comportement mecanique de structures multi-materiaux bois-beton</t>
  </si>
  <si>
    <t>Emmanuel Ferrier,Laurent Michel</t>
  </si>
  <si>
    <t>Ferrier Emmanuel,Michel Laurent</t>
  </si>
  <si>
    <t>2018LYSE1167</t>
  </si>
  <si>
    <t>Jinjing Sun</t>
  </si>
  <si>
    <t>Investigation and control of three-dimensional separation/stall in compressors</t>
  </si>
  <si>
    <t>Xavier Ottavy</t>
  </si>
  <si>
    <t>Ottavy Xavier</t>
  </si>
  <si>
    <t>2018LYSEC004</t>
  </si>
  <si>
    <t>Alexis Barge</t>
  </si>
  <si>
    <t>Proprietes lagrangiennes de l'acceleration turbulente des particules fluides et inertielles dans un ecoulement avec un cisaillement homogene : DNS et nouveaux modeles de sous-maille de LES</t>
  </si>
  <si>
    <t>Mikhael Gorokhovski</t>
  </si>
  <si>
    <t>Gorokhovski Mikhael</t>
  </si>
  <si>
    <t>Mecanique des Fluides</t>
  </si>
  <si>
    <t>2018LYSEC012</t>
  </si>
  <si>
    <t>Baba Wague</t>
  </si>
  <si>
    <t>Materiaux sans plomb micro structures pour la recuperation d'energie</t>
  </si>
  <si>
    <t>Yves Robach,Bertrand Vilquin</t>
  </si>
  <si>
    <t>Robach Yves,Vilquin Bertrand</t>
  </si>
  <si>
    <t>11462030X,070480885</t>
  </si>
  <si>
    <t>Materiaux</t>
  </si>
  <si>
    <t>2018LYSEC003</t>
  </si>
  <si>
    <t>Ahmed Belbachir</t>
  </si>
  <si>
    <t>Etude Experimentale et Numerique de leffet dechelle dans les structures en beton arme soumises au cisaillement</t>
  </si>
  <si>
    <t>Ahmed Loukili,Mohammed Matallah</t>
  </si>
  <si>
    <t>Loukili Ahmed,Matallah Mohammed</t>
  </si>
  <si>
    <t>078143764,11139337X</t>
  </si>
  <si>
    <t>2018ECDN0022</t>
  </si>
  <si>
    <t>Ahmed Yaich</t>
  </si>
  <si>
    <t>Analyse de lendommagement par fatigue et optimisation fiabiliste des structures soumises a des vibrations aleatoires</t>
  </si>
  <si>
    <t>Abdelkhalak El Hami,Lassaad Walha</t>
  </si>
  <si>
    <t>El Hami Abdelkhalak,Walha Lassaad</t>
  </si>
  <si>
    <t>2018NORMIR05</t>
  </si>
  <si>
    <t>Corentin Lothode</t>
  </si>
  <si>
    <t>Modelisation des pales d'eoliennes ou d'hydroliennes en environnement naturel a l'aide d'un code fluide-structure</t>
  </si>
  <si>
    <t>Eduardo de Cursi Souza</t>
  </si>
  <si>
    <t>Souza Eduardo de Cursi</t>
  </si>
  <si>
    <t>Mecanique des solides, genie mecanique, productique, transport et genie civil</t>
  </si>
  <si>
    <t>2018NORMIR15</t>
  </si>
  <si>
    <t>Antoine Simon</t>
  </si>
  <si>
    <t>Optimisation energetique de chaines de traction hybrides essence et Diesel sous contrainte de polluants : Etude et validation experimentale</t>
  </si>
  <si>
    <t>Yann Chamaillard</t>
  </si>
  <si>
    <t>Chamaillard Yann</t>
  </si>
  <si>
    <t>2018ORLE2010</t>
  </si>
  <si>
    <t>Karim Mohamed Abedallah Ali</t>
  </si>
  <si>
    <t>Architectures paralleles reconfigurables pour le traitement video temps-reel</t>
  </si>
  <si>
    <t>Jean-Luc Dekeyser,Rabie Ben Atitallah</t>
  </si>
  <si>
    <t>Dekeyser Jean-Luc,Ben Atitallah Rabie</t>
  </si>
  <si>
    <t>Valenciennes</t>
  </si>
  <si>
    <t>2018VALE0005</t>
  </si>
  <si>
    <t>Aroua Essayeh</t>
  </si>
  <si>
    <t>22685096X</t>
  </si>
  <si>
    <t>Une approche de personnalisation de la recherche d'information basee sur le Web semantique</t>
  </si>
  <si>
    <t>Mourad Abed</t>
  </si>
  <si>
    <t>Abed Mourad</t>
  </si>
  <si>
    <t>2018VALE0003</t>
  </si>
  <si>
    <t>Pin Chen</t>
  </si>
  <si>
    <t>Amelioration de l'evaporation des gouttes a l'aide de nanoparticules et d'alcools</t>
  </si>
  <si>
    <t>Souad Harmand,Maxence Bigerelle</t>
  </si>
  <si>
    <t>Harmand Souad,Bigerelle Maxence</t>
  </si>
  <si>
    <t>Mecanique. Energetique, materiaux</t>
  </si>
  <si>
    <t>2018VALE0009</t>
  </si>
  <si>
    <t>Mohamed Amir Benloucif</t>
  </si>
  <si>
    <t>Cooperation homme-machine multi-niveau entre le conducteur et un systeme d'automatisation de la conduite</t>
  </si>
  <si>
    <t>Jean-Christophe Popieul,Chouki Sentouh</t>
  </si>
  <si>
    <t>Popieul Jean-Christophe,Sentouh Chouki</t>
  </si>
  <si>
    <t>Automatique. Automatique, genie informatique</t>
  </si>
  <si>
    <t>2018VALE0012</t>
  </si>
  <si>
    <t>Anthony Bracq</t>
  </si>
  <si>
    <t>22962085X</t>
  </si>
  <si>
    <t>Contribution a la prediction du risque lesionnel thoracique lors de chocs localises a travers la caracterisation et la modelisation d'impacts balistiques non penetrants</t>
  </si>
  <si>
    <t>Franck Lauro,Gregory Haugou,Christophe Marechal,Sebastien Roth</t>
  </si>
  <si>
    <t>Lauro Franck,Haugou Gregory,Marechal Christophe,Roth Sebastien</t>
  </si>
  <si>
    <t>184329124,077398122,059879289,131252399</t>
  </si>
  <si>
    <t>2018VALE0019</t>
  </si>
  <si>
    <t>Mathias Blandeau</t>
  </si>
  <si>
    <t>Modelisation et caracterisation de la stabilite en position assise chez les personnes vivant avec une lesion de la moelle epiniere</t>
  </si>
  <si>
    <t>Philippe Pudlo,Thierry-Marie Guerra</t>
  </si>
  <si>
    <t>Pudlo Philippe,Guerra Thierry-Marie</t>
  </si>
  <si>
    <t>2018VALE0021</t>
  </si>
  <si>
    <t>Anthony Graziani</t>
  </si>
  <si>
    <t>Caracterisation et controle des fluctuations de pression en aval d'une marche montante : application au transport de fret ferroviaire</t>
  </si>
  <si>
    <t>Laurent Keirsbulck,David Uystepruyst</t>
  </si>
  <si>
    <t>Keirsbulck Laurent,Uystepruyst David</t>
  </si>
  <si>
    <t>074231553,15177546X</t>
  </si>
  <si>
    <t>2018VALE0010</t>
  </si>
  <si>
    <t>Maroi Agrebi</t>
  </si>
  <si>
    <t>Methodes d'aide a la decision multi-attribut et multi-acteur pour resoudre le probleme de selection dans un environnement certain/incertain : cas de la localisation des centres de distribution</t>
  </si>
  <si>
    <t>Mourad Abed,Mohamed Nazih Omri</t>
  </si>
  <si>
    <t>Abed Mourad,Omri Mohamed Nazih</t>
  </si>
  <si>
    <t>2018VALE0013</t>
  </si>
  <si>
    <t>Denis Cornu</t>
  </si>
  <si>
    <t>Caracterisation d'ecoulements de cavites a bords asymetriques : application aux equipements de toiture ferroviaire</t>
  </si>
  <si>
    <t>Laurent Keirsbulck,Fethi Aloui,Franck Kerherve</t>
  </si>
  <si>
    <t>Keirsbulck Laurent,Aloui Fethi,Kerherve Franck</t>
  </si>
  <si>
    <t>074231553,188103767,088650081</t>
  </si>
  <si>
    <t>2018VALE0008</t>
  </si>
  <si>
    <t>Kossiga Agboka</t>
  </si>
  <si>
    <t>Developpement d'un modele thermomecanique axisymetrique en milieu semi-transparent avec transfert radiatif : application au fluage et a la trempe des verres</t>
  </si>
  <si>
    <t>Dominique Lochegnies,Fabien Bechet</t>
  </si>
  <si>
    <t>Lochegnies Dominique,Bechet Fabien</t>
  </si>
  <si>
    <t>2018VALE0025</t>
  </si>
  <si>
    <t>Ciska Molenaar</t>
  </si>
  <si>
    <t>Caracterisation biomecanique du transfert lateral chez la personne vivant avec une lesion de la moelle epiniere : influence de facteurs environnementaux</t>
  </si>
  <si>
    <t>Philippe Pudlo,Dany Gagnon,Francois Gabrielli</t>
  </si>
  <si>
    <t>Pudlo Philippe,Gagnon Dany,Gabrielli Francois</t>
  </si>
  <si>
    <t>170292924,192550004,147553539</t>
  </si>
  <si>
    <t>Sciences et techniques des activites physiques et sportives. Biomecanique</t>
  </si>
  <si>
    <t>2018VALE0032</t>
  </si>
  <si>
    <t>Fatma Elmetkatry (Salem)</t>
  </si>
  <si>
    <t>Fiabilite et securite des systemes embarques communicants pour les transports : modelisation et optimisation</t>
  </si>
  <si>
    <t>Smail Niar,Yassin El Hillali</t>
  </si>
  <si>
    <t>Niar Smail,Hillali Yassin El</t>
  </si>
  <si>
    <t>2018VALE0034</t>
  </si>
  <si>
    <t>Anis Toumi</t>
  </si>
  <si>
    <t>Amputes du membre inferieur : modalites posturales et caracterisation de la production de force a la cheville physiologique</t>
  </si>
  <si>
    <t>Franck Barbier,Sebastien Leteneur,Emilie Simoneau</t>
  </si>
  <si>
    <t>Barbier Franck,Leteneur Sebastien,Simoneau Emilie</t>
  </si>
  <si>
    <t>143344412,139067876,112138470</t>
  </si>
  <si>
    <t>2018VALE0024</t>
  </si>
  <si>
    <t>Damien Faux</t>
  </si>
  <si>
    <t>Couplage modal pour la reproduction de la cinematique d'une aile d'insecte et la generation de portance d'un nano-drone bio-inspire</t>
  </si>
  <si>
    <t>Sebastien Grondel,Eric Cattan,Olivier Thomas</t>
  </si>
  <si>
    <t>Grondel Sebastien,Cattan Eric,Thomas Olivier</t>
  </si>
  <si>
    <t>143501569,151097542,061423793</t>
  </si>
  <si>
    <t>Electronique. Micro et nano technologie</t>
  </si>
  <si>
    <t>2018VALE0007</t>
  </si>
  <si>
    <t>Barbara Lafarge</t>
  </si>
  <si>
    <t>Modelisation, simulation et mise en uvre d'un systeme de recuperation d'energie : application a un amortisseur semi-actif autonome</t>
  </si>
  <si>
    <t>Christophe Delebarre,Sebastien Grondel,Octavian Curea</t>
  </si>
  <si>
    <t>Delebarre Christophe,Grondel Sebastien,Curea Octavian</t>
  </si>
  <si>
    <t>032308213,143501569,068259131</t>
  </si>
  <si>
    <t>2018VALE0023</t>
  </si>
  <si>
    <t>Ngoc Tan Nguyen</t>
  </si>
  <si>
    <t>Transducteurs ultra fins a base de polymeres conducteurs : fabrication, caracterisation et modelisation</t>
  </si>
  <si>
    <t>Eric Cattan,Sebastien Grondel,John D.W. Madden</t>
  </si>
  <si>
    <t>Cattan Eric,Grondel Sebastien,Madden John D.W.</t>
  </si>
  <si>
    <t>151097542,143501569,162060203</t>
  </si>
  <si>
    <t>2018VALE0036</t>
  </si>
  <si>
    <t>Salah-Eddine Hebaz</t>
  </si>
  <si>
    <t>Etude numerique de la propagation des ondes guidees ultrasonores par la methode de Galerkin discontinue : application au controle non-destructif dans le domaine des transports</t>
  </si>
  <si>
    <t>Jamal Assaad,Farouk Benmeddour</t>
  </si>
  <si>
    <t>Assaad Jamal,Benmeddour Farouk</t>
  </si>
  <si>
    <t>Electronique. Acoustique et telecommunications.</t>
  </si>
  <si>
    <t>2018VALE0020</t>
  </si>
  <si>
    <t>Shaan Chamary</t>
  </si>
  <si>
    <t>22753025X</t>
  </si>
  <si>
    <t>Influence de l'architecture macroporeuse en phosphate de calcium sur le comportement cellulaire in vitro</t>
  </si>
  <si>
    <t>Jean-Christophe Hornez,Fernando Jorge Monteiro,Franck Bouchart</t>
  </si>
  <si>
    <t>Hornez Jean-Christophe,Monteiro Fernando Jorge,Bouchart Franck</t>
  </si>
  <si>
    <t>123039479,184919754,108120430</t>
  </si>
  <si>
    <t>Molecules et matiere condensee</t>
  </si>
  <si>
    <t>2018VALE0006</t>
  </si>
  <si>
    <t>Caroline Gajdowski</t>
  </si>
  <si>
    <t>23010391X</t>
  </si>
  <si>
    <t>Elaboration de spinelle MgAl2O4 transparent par frittage naturel et post-HIP pour des applications en protections balistiques</t>
  </si>
  <si>
    <t>Anne Leriche,Judith Bohmler,Yannick Lorgouilloux</t>
  </si>
  <si>
    <t>Leriche Anne,Bohmler Judith,Lorgouilloux Yannick</t>
  </si>
  <si>
    <t>070262241,170851044,123350689</t>
  </si>
  <si>
    <t>2018VALE0022</t>
  </si>
  <si>
    <t>Minh Tuan Vu</t>
  </si>
  <si>
    <t>Une approche numerique pour la conception d'ouvrages de protection cotiere au tombolo oriental de la presqu'ile de Giens</t>
  </si>
  <si>
    <t>Yves Lacroix</t>
  </si>
  <si>
    <t>Lacroix Yves</t>
  </si>
  <si>
    <t>Toulon</t>
  </si>
  <si>
    <t>Mecanique des fluides, modelisation numerique</t>
  </si>
  <si>
    <t>2018TOUL0004</t>
  </si>
  <si>
    <t>Sophie Collin</t>
  </si>
  <si>
    <t>Preoperative planning and simulation for artificial heart implantation surgery</t>
  </si>
  <si>
    <t>Pascal Haigron,Michel Rochette</t>
  </si>
  <si>
    <t>Haigron Pascal,Rochette Michel</t>
  </si>
  <si>
    <t>2018REN1S025</t>
  </si>
  <si>
    <t>Aurore Quelennec</t>
  </si>
  <si>
    <t>Capteurs integres pour la fiabilisation des technologies d'encapsulation en microelectronique</t>
  </si>
  <si>
    <t>Helene Fremont,Dominique Drouin</t>
  </si>
  <si>
    <t>Fremont Helene,Drouin Dominique</t>
  </si>
  <si>
    <t>2018BORD0105</t>
  </si>
  <si>
    <t>Giap Luong</t>
  </si>
  <si>
    <t>Conception dun amplificateur de puissance reconfigurable en CMOS nanometrique pour les applications LTE dans les drones</t>
  </si>
  <si>
    <t>Eric Kerherve</t>
  </si>
  <si>
    <t>Kerherve Eric</t>
  </si>
  <si>
    <t>2018BORD0122</t>
  </si>
  <si>
    <t>Fabien Mesquita</t>
  </si>
  <si>
    <t>Conception damplificateurs de puissance en technologie CMOS pour le standard LTE</t>
  </si>
  <si>
    <t>2018BORD0070</t>
  </si>
  <si>
    <t>David Bitonneau</t>
  </si>
  <si>
    <t>Conception de systemes cobotiques industriels : approche robotique avec prise en compte des facteurs humains : application a l'industrie manufacturiere au sein de Safran et ArianeGroup</t>
  </si>
  <si>
    <t>Bernard Claverie,Olivier Ly</t>
  </si>
  <si>
    <t>Claverie Bernard,Ly Olivier</t>
  </si>
  <si>
    <t>2018BORD0069</t>
  </si>
  <si>
    <t>Jessica Sodjo</t>
  </si>
  <si>
    <t>Modele bayesien non parametrique pour la segmentation jointe d'un ensemble d'images avec des classes partagees</t>
  </si>
  <si>
    <t>Jean-Francois Giovannelli,Nicolas Dobigeon,Francois Caron</t>
  </si>
  <si>
    <t>Giovannelli Jean-Francois,Dobigeon Nicolas,Caron Francois</t>
  </si>
  <si>
    <t>076064433,121022595,117840688</t>
  </si>
  <si>
    <t>2018BORD0152</t>
  </si>
  <si>
    <t>Florent Torres</t>
  </si>
  <si>
    <t>22822392X</t>
  </si>
  <si>
    <t>Power amplifier design for 5G applications in 28nm FD-SOI technology</t>
  </si>
  <si>
    <t>Eric Kerherve,Andreia Cathelin</t>
  </si>
  <si>
    <t>Kerherve Eric,Cathelin Andreia</t>
  </si>
  <si>
    <t>2018BORD0064</t>
  </si>
  <si>
    <t>Roberto Mostallino</t>
  </si>
  <si>
    <t>23525469X</t>
  </si>
  <si>
    <t>Developpement de diodes laser emettant a 975nm de tres forte puissance, rendement a la prise eleve et stabilisees en longueur donde pour pompage de fibres dopees et realisation de lasers a fibre</t>
  </si>
  <si>
    <t>Laurent Bechou,Yannick Deshayes</t>
  </si>
  <si>
    <t>Bechou Laurent,Deshayes Yannick</t>
  </si>
  <si>
    <t>Laser, matiere et nanosciences</t>
  </si>
  <si>
    <t>2018BORD0132</t>
  </si>
  <si>
    <t>Donghai Qiu</t>
  </si>
  <si>
    <t>23484759X</t>
  </si>
  <si>
    <t>Theoretical and experimental study of tuned nonlinear energy sink : application to passive vibration control</t>
  </si>
  <si>
    <t>Manuel Paredes,Sebastien Seguy</t>
  </si>
  <si>
    <t>Paredes Manuel,Seguy Sebastien</t>
  </si>
  <si>
    <t>2018ISAT0029</t>
  </si>
  <si>
    <t>Ismat Yahia Chaib Draa</t>
  </si>
  <si>
    <t>Optimisation de la consommation d'energie des systemes mobiles par l'analyse des besoins de l'utilisateur</t>
  </si>
  <si>
    <t>Smail Niar</t>
  </si>
  <si>
    <t>Niar Smail</t>
  </si>
  <si>
    <t>2018VALE0030</t>
  </si>
  <si>
    <t>Imane El alaoui</t>
  </si>
  <si>
    <t>Transformer les big social data en previsions - methodes et technologies : Application a l'analyse de sentiments</t>
  </si>
  <si>
    <t>Abdessamad Kobi,Alexis Todoskoff,Rochdi Messoussi</t>
  </si>
  <si>
    <t>Kobi Abdessamad,Todoskoff Alexis,Messoussi Rochdi</t>
  </si>
  <si>
    <t>070945012,180877143,203061748</t>
  </si>
  <si>
    <t>Sciences et technologie industrielles</t>
  </si>
  <si>
    <t>2018ANGE0011</t>
  </si>
  <si>
    <t>Lucie Mateus Freire</t>
  </si>
  <si>
    <t>Evolutions microstructurales et comportement en fluage a haute temperature d'un acier inoxydable austenitique</t>
  </si>
  <si>
    <t>Anne-Francoise Gourgues-Lorenzon</t>
  </si>
  <si>
    <t>Gourgues-Lorenzon Anne-Francoise</t>
  </si>
  <si>
    <t>Sciences et genie des materiaux</t>
  </si>
  <si>
    <t>2018PSLEM016</t>
  </si>
  <si>
    <t>Achkan Salehi</t>
  </si>
  <si>
    <t>Localisation precise d'un vehicule par couplage vision/capteurs embarques/systemes d'informations geographiques</t>
  </si>
  <si>
    <t>Frederic Chausse</t>
  </si>
  <si>
    <t>Chausse Frederic</t>
  </si>
  <si>
    <t>Electronique et Systemes</t>
  </si>
  <si>
    <t>2018CLFAC064</t>
  </si>
  <si>
    <t>Martin Charrier</t>
  </si>
  <si>
    <t>Conception modulaire d'une caisse de vehicule par des methodes d'optimisation robuste</t>
  </si>
  <si>
    <t>Louis Jezequel,Olivier Dessombz</t>
  </si>
  <si>
    <t>Jezequel Louis,Dessombz Olivier</t>
  </si>
  <si>
    <t>2018LYSEC021</t>
  </si>
  <si>
    <t>Etienne Ouss</t>
  </si>
  <si>
    <t>Caracterisation des decharges partielles et identification des defauts dans les PSEM sous haute tension continue</t>
  </si>
  <si>
    <t>Abderrahmane Beroual</t>
  </si>
  <si>
    <t>Beroual Abderrahmane</t>
  </si>
  <si>
    <t>2018LYSEC024</t>
  </si>
  <si>
    <t>Elhadji Ibrahima Thiam</t>
  </si>
  <si>
    <t>23563039X</t>
  </si>
  <si>
    <t>Modelisation et simulation numerique directe des transferts de chaleur dans les ecoulements fortement charges en particules</t>
  </si>
  <si>
    <t>Eric Climent,Enrica Masi</t>
  </si>
  <si>
    <t>Climent Eric,Masi Enrica</t>
  </si>
  <si>
    <t>2018TOU30086</t>
  </si>
  <si>
    <t>Ngoc Phuong Pham</t>
  </si>
  <si>
    <t>Rubberized cement-based composite as material for large surface applications : effect of the rubber-cementitious matrix bond</t>
  </si>
  <si>
    <t>Ahmed Toumi,Anaclet Turatsinze</t>
  </si>
  <si>
    <t>Toumi Ahmed,Turatsinze Anaclet</t>
  </si>
  <si>
    <t>2018TOU30077</t>
  </si>
  <si>
    <t>Thi Thuong Huyen Ma</t>
  </si>
  <si>
    <t>Evaluation of DC supply protection for efficient energy delivery in low voltage applications</t>
  </si>
  <si>
    <t>Hamed Yahoui</t>
  </si>
  <si>
    <t>Yahoui Hamed</t>
  </si>
  <si>
    <t>2018LYSE1055</t>
  </si>
  <si>
    <t>Florian Hache</t>
  </si>
  <si>
    <t>Vibration of nonlocal carbon nanotubes and graphene nanoplates</t>
  </si>
  <si>
    <t>Noel Challamel,Isaac Elishakoff</t>
  </si>
  <si>
    <t>Challamel Noel,Elishakoff Isaac</t>
  </si>
  <si>
    <t>2018LORIS487</t>
  </si>
  <si>
    <t>Christophe Marchetto</t>
  </si>
  <si>
    <t>23361785X</t>
  </si>
  <si>
    <t>Caracterisation experimentale de la reponse vibro-acoustique de panneaux sous excitations aleatoires par mesure de fonctions de sensibilite</t>
  </si>
  <si>
    <t>Alain Berry,Laurent Maxit</t>
  </si>
  <si>
    <t>Berry Alain,Maxit Laurent</t>
  </si>
  <si>
    <t>02994452X,109267001</t>
  </si>
  <si>
    <t>2018LYSEI014</t>
  </si>
  <si>
    <t>Remy Vicarini</t>
  </si>
  <si>
    <t>Module physique integre pour horloge atomique miniature a cellule de cesium</t>
  </si>
  <si>
    <t>Serge Galliou,Rodolphe Boudot</t>
  </si>
  <si>
    <t>Galliou Serge,Boudot Rodolphe</t>
  </si>
  <si>
    <t>07434501X,119549433</t>
  </si>
  <si>
    <t>2018UBFCD007</t>
  </si>
  <si>
    <t>Wenqi Zhu</t>
  </si>
  <si>
    <t>Effective elastic properties of foams : Morphological study and micromechanical modeling</t>
  </si>
  <si>
    <t>Dominique Baillis</t>
  </si>
  <si>
    <t>Baillis Dominique</t>
  </si>
  <si>
    <t>Mecanique  Genie Mecanique  Genie Civil</t>
  </si>
  <si>
    <t>2018LYSEI043</t>
  </si>
  <si>
    <t>Linda Hadded Aouchiche</t>
  </si>
  <si>
    <t>Localisation a haute resolution de cibles lentes et de petite taille a laide de radars de sol hautement ambigus</t>
  </si>
  <si>
    <t>Laurent Ferro-Famil</t>
  </si>
  <si>
    <t>Ferro-Famil Laurent</t>
  </si>
  <si>
    <t>Traitement du signal et telecommunications</t>
  </si>
  <si>
    <t>2018REN1S008</t>
  </si>
  <si>
    <t>Maxime Semard</t>
  </si>
  <si>
    <t>Conception et realisation de transformateurs integres pour les alimentations de faible puissance</t>
  </si>
  <si>
    <t>Charles Joubert,Christian Martin,Cyril Buttay</t>
  </si>
  <si>
    <t>Joubert Charles,Martin Christian,Buttay Cyril</t>
  </si>
  <si>
    <t>112618111,104520299,087539705</t>
  </si>
  <si>
    <t>2018LYSE1091</t>
  </si>
  <si>
    <t>Yubing Li</t>
  </si>
  <si>
    <t>Analyse de vitesse par migration quantitative dans les domaines images et donnees pour limagerie sismique</t>
  </si>
  <si>
    <t>Herve Chauris</t>
  </si>
  <si>
    <t>Chauris Herve</t>
  </si>
  <si>
    <t>Geosciences et geoingenierie</t>
  </si>
  <si>
    <t>2018PSLEM002</t>
  </si>
  <si>
    <t>Teddy Debroutelle</t>
  </si>
  <si>
    <t>Detection et classification de decors graves sur des ceramiques anciennes par analyse dimages</t>
  </si>
  <si>
    <t>Sylvie Treuillet</t>
  </si>
  <si>
    <t>Treuillet Sylvie</t>
  </si>
  <si>
    <t>Traitement des images et du signal</t>
  </si>
  <si>
    <t>2018ORLE2015</t>
  </si>
  <si>
    <t>Meina Amar</t>
  </si>
  <si>
    <t>Masque psychovisuel a base dondelettes pour le Watermarking</t>
  </si>
  <si>
    <t>Rachid Harba,Hassan Douzi</t>
  </si>
  <si>
    <t>Harba Rachid,Douzi Hassan</t>
  </si>
  <si>
    <t>2018ORLE2022</t>
  </si>
  <si>
    <t>Arturo Gomez Ortega</t>
  </si>
  <si>
    <t>Prototypage rapide de pieces en alliage daluminium : etude du depot de matiere et denergie lors de la fusion a larc dun fil par le procede MIG-CMT</t>
  </si>
  <si>
    <t>Frederic Deschaux-Beaume,Sebastien Rouquette</t>
  </si>
  <si>
    <t>Deschaux-Beaume Frederic,Rouquette Sebastien</t>
  </si>
  <si>
    <t>2018MONTS067</t>
  </si>
  <si>
    <t>Doha El Hellani</t>
  </si>
  <si>
    <t>Approche LMI pour l'analyse et la synthese de filtres H dans un domaine frequentiel fini</t>
  </si>
  <si>
    <t>Ahmed El Hajjaji,Roger Ceschi</t>
  </si>
  <si>
    <t>El Hajjaji Ahmed,Ceschi Roger</t>
  </si>
  <si>
    <t>Sciences pour l'ingenieur. Automatique</t>
  </si>
  <si>
    <t>2018AMIE0021</t>
  </si>
  <si>
    <t>Claire Nicodeme</t>
  </si>
  <si>
    <t>Evaluation de l'adherence au contact roue-rail par analyse d'images spectrales</t>
  </si>
  <si>
    <t>Arnaud De la fortelle</t>
  </si>
  <si>
    <t>De la fortelle Arnaud</t>
  </si>
  <si>
    <t>2018PSLEM024</t>
  </si>
  <si>
    <t>Yuqi Mo</t>
  </si>
  <si>
    <t>23403789X</t>
  </si>
  <si>
    <t>Ultra narrow band based IoT networks</t>
  </si>
  <si>
    <t>Jean-Marie Gorce</t>
  </si>
  <si>
    <t>Gorce Jean-Marie</t>
  </si>
  <si>
    <t>Sciences et technologies de l'information et de la communication</t>
  </si>
  <si>
    <t>2018LYSEI069</t>
  </si>
  <si>
    <t>Seyed Mehran Abtahi Foroushani</t>
  </si>
  <si>
    <t>Towards tertiary micropollutants removal by bioaugmented moving bed biofilm reactors (MBBRs) and nanofiltration (NF)</t>
  </si>
  <si>
    <t>Claire Albasi,Ivo Vankelecom</t>
  </si>
  <si>
    <t>Albasi Claire,Vankelecom Ivo</t>
  </si>
  <si>
    <t>2018TOU30065</t>
  </si>
  <si>
    <t>Salim El Ghouli</t>
  </si>
  <si>
    <t>UTBB FDSOI mosfet dynamic behavior study and modeling for ultra-low power RF and mm-Wave IC Design</t>
  </si>
  <si>
    <t>Christophe Lallement,Jean-Michel Sallese</t>
  </si>
  <si>
    <t>Lallement Christophe,Sallese Jean-Michel</t>
  </si>
  <si>
    <t>Micro et nanoelectronique, optoelectronique</t>
  </si>
  <si>
    <t>2018STRAD015</t>
  </si>
  <si>
    <t>Ting Yu</t>
  </si>
  <si>
    <t>Modelisation de la propagation des ondes ultrasonores dans le beton pour l'amelioration du diagnostic des structures de genie civil</t>
  </si>
  <si>
    <t>Vincent Garnier,Dimitri Komatitsch,Jean-Francois Chaix,Jean-Marie Henault,Lorenzo Audibert</t>
  </si>
  <si>
    <t>Garnier Vincent,Komatitsch Dimitri,Chaix Jean-Francois,Henault Jean-Marie,Audibert Lorenzo</t>
  </si>
  <si>
    <t>069802238,107982633,076438694,177095326,235053198</t>
  </si>
  <si>
    <t>Mecanique des solides</t>
  </si>
  <si>
    <t>2018AIXM0210</t>
  </si>
  <si>
    <t>Samuel Eke</t>
  </si>
  <si>
    <t>Strategie d'evaluation de l'etat des transformateurs : esquisse de solutions pour la gestion integree des transformateurs vieillissants</t>
  </si>
  <si>
    <t>Guy Clerc</t>
  </si>
  <si>
    <t>Clerc Guy</t>
  </si>
  <si>
    <t>Genie Electrique</t>
  </si>
  <si>
    <t>2018LYSEC013</t>
  </si>
  <si>
    <t>Hassan Bouchiba</t>
  </si>
  <si>
    <t>Contributions en traitements bases points pour le rendu et la simulation en mecanique des fluides</t>
  </si>
  <si>
    <t>Francois Goulette,Jean-Emmanuel Deschaud</t>
  </si>
  <si>
    <t>Goulette Francois,Deschaud Jean-Emmanuel</t>
  </si>
  <si>
    <t>Mathematiques, informatique temps-reel, robotique</t>
  </si>
  <si>
    <t>2018PSLEM076</t>
  </si>
  <si>
    <t>Marine Le Morvan</t>
  </si>
  <si>
    <t>Developpement de representations et d'algorithmes efficaces pour l'apprentissage statistique sur des donnees genomiques</t>
  </si>
  <si>
    <t>Jean-Philippe Vert,Andrei Zinovyev</t>
  </si>
  <si>
    <t>Vert Jean-Philippe,Zinovyev Andrei</t>
  </si>
  <si>
    <t>Bio-informatique</t>
  </si>
  <si>
    <t>2018PSLEM041</t>
  </si>
  <si>
    <t>Maria Luisa Saggio</t>
  </si>
  <si>
    <t>Epidynamics : seizures in the unfolding of a high codimension singularity</t>
  </si>
  <si>
    <t>Viktor K. Jirsa</t>
  </si>
  <si>
    <t>Jirsa Viktor K.</t>
  </si>
  <si>
    <t>08197471X</t>
  </si>
  <si>
    <t>Sciences du Mouvement Humain</t>
  </si>
  <si>
    <t>2018AIXM0363</t>
  </si>
  <si>
    <t>Chennan Jiang</t>
  </si>
  <si>
    <t>Damage accumulation and recovery in Xe implanted 4H-SiC</t>
  </si>
  <si>
    <t>Jean-Francois Barbot,Marie-France Beaufort</t>
  </si>
  <si>
    <t>Barbot Jean-Francois,Beaufort Marie-France</t>
  </si>
  <si>
    <t>2018POIT2251</t>
  </si>
  <si>
    <t>Ophelie Pollet</t>
  </si>
  <si>
    <t>L'Ingenierie tissulaire du cartilage : effet de l'age du donneur et des contraintes mecanique et chimique du microenvironnement</t>
  </si>
  <si>
    <t>Thierry Hoc,Caroline Boulocher</t>
  </si>
  <si>
    <t>Hoc Thierry,Boulocher Caroline</t>
  </si>
  <si>
    <t>2018LYSEC022</t>
  </si>
  <si>
    <t>Bilal Benamrouche</t>
  </si>
  <si>
    <t>Efficacite energetique des architectures de communication sans fil IR-UWB pour les reseaux de capteurs sans fil</t>
  </si>
  <si>
    <t>Daniela Dragomirescu</t>
  </si>
  <si>
    <t>Dragomirescu Daniela</t>
  </si>
  <si>
    <t>07029674X</t>
  </si>
  <si>
    <t>2018ISAT0023</t>
  </si>
  <si>
    <t>Charlotte Zborowski</t>
  </si>
  <si>
    <t>Characterization of deeply buried interfaces by Hard X-ray Photoelectron Spectroscopy</t>
  </si>
  <si>
    <t>Genevieve Grenet,Sven Tougaard</t>
  </si>
  <si>
    <t>Grenet Genevieve,Tougaard Sven</t>
  </si>
  <si>
    <t>2018LYSEC025</t>
  </si>
  <si>
    <t>Pierre Adda</t>
  </si>
  <si>
    <t>Decharges electriques impulsionnelles dans leau : mecanismes, effets physiques, et application a lextraction de polyphenols a partir de pepins de raisin</t>
  </si>
  <si>
    <t>Olivier Lesaint,Nadia Boussetta</t>
  </si>
  <si>
    <t>Lesaint Olivier,Boussetta Nadia</t>
  </si>
  <si>
    <t>032865392,15116648X</t>
  </si>
  <si>
    <t>Genie des Procedes : Transformations integrees de la matiere renouvelable (EA-4297)</t>
  </si>
  <si>
    <t>2018COMP2409</t>
  </si>
  <si>
    <t>Matthieu Aumand</t>
  </si>
  <si>
    <t>Deformation mechanisms of nanostructured thermoelectric alloys</t>
  </si>
  <si>
    <t>Ludovic Thilly,Ken W. White</t>
  </si>
  <si>
    <t>Thilly Ludovic,White Ken W.</t>
  </si>
  <si>
    <t>Milieux denses, Materiaux et Composants</t>
  </si>
  <si>
    <t>2018POIT2281</t>
  </si>
  <si>
    <t>Romain Dupin</t>
  </si>
  <si>
    <t>Prevision du Dynamic Line Rating et impact sur la gestion du systeme electrique</t>
  </si>
  <si>
    <t>Georges Kariniotakis,Andrea Micchiori</t>
  </si>
  <si>
    <t>Kariniotakis Georges,Micchiori Andrea</t>
  </si>
  <si>
    <t>2018PSLEM021</t>
  </si>
  <si>
    <t>Quan Liu</t>
  </si>
  <si>
    <t>Modelisation bayesienne des interactions multidimensionnelles dans un systeme complexe : application a la gestion des risques de crues</t>
  </si>
  <si>
    <t>Francois Peres</t>
  </si>
  <si>
    <t>Peres Francois</t>
  </si>
  <si>
    <t>2018INPT0038</t>
  </si>
  <si>
    <t>Duy An Pham</t>
  </si>
  <si>
    <t>Gestion Optimale dune installation hybride au Vietnam</t>
  </si>
  <si>
    <t>Najib Essounbouli</t>
  </si>
  <si>
    <t>Essounbouli Najib</t>
  </si>
  <si>
    <t>Reims</t>
  </si>
  <si>
    <t>ATS - Automatique et Traitement de Signal</t>
  </si>
  <si>
    <t>2018REIMS034</t>
  </si>
  <si>
    <t>Ibrahim Merzoug</t>
  </si>
  <si>
    <t>Validation formelle des systemes numeriques critiques : generation de l'espace d'etats de reseaux de Petri executes en synchrone</t>
  </si>
  <si>
    <t>David Andreu</t>
  </si>
  <si>
    <t>Andreu David</t>
  </si>
  <si>
    <t>Systemes automatiques et micro-electroniques</t>
  </si>
  <si>
    <t>2018MONTS001</t>
  </si>
  <si>
    <t>Benoit Sijobert</t>
  </si>
  <si>
    <t>23603930X</t>
  </si>
  <si>
    <t>Assistive control of motion in sensorimotor impairments based on functional electrical stimulation</t>
  </si>
  <si>
    <t>Christine Azevedo,David Andreu</t>
  </si>
  <si>
    <t>Azevedo Christine,Andreu David</t>
  </si>
  <si>
    <t>2018MONTS079</t>
  </si>
  <si>
    <t>Farzad Foadian</t>
  </si>
  <si>
    <t>Precision tube production : influencing the eccentricity, residual stresses and texture developments : experiments and multiscale simulation</t>
  </si>
  <si>
    <t>Adele Carrado,Heinz Palkowski</t>
  </si>
  <si>
    <t>Carrado Adele,Palkowski Heinz</t>
  </si>
  <si>
    <t>06768873X,168457679</t>
  </si>
  <si>
    <t>2018STRAE003</t>
  </si>
  <si>
    <t>Valentin Alamo Vargas</t>
  </si>
  <si>
    <t>Transfert energetique irreversible grace a un resonateur acoustique a comportement non-lineaire</t>
  </si>
  <si>
    <t>Emmanuel Gourdon,Alireza Ture Savadkoohi</t>
  </si>
  <si>
    <t>Gourdon Emmanuel,Ture Savadkoohi Alireza</t>
  </si>
  <si>
    <t>11193270X,227016688</t>
  </si>
  <si>
    <t>2018LYSET006</t>
  </si>
  <si>
    <t>Cecile Clavaud</t>
  </si>
  <si>
    <t>Rheoepaississement des suspensions denses : mise en evidence de la transition frictionnelle</t>
  </si>
  <si>
    <t>Yoel Forterre,Bloen Metzger</t>
  </si>
  <si>
    <t>Forterre Yoel,Metzger Bloen</t>
  </si>
  <si>
    <t>Mecanique et physique des fluides</t>
  </si>
  <si>
    <t>2018AIXM0260</t>
  </si>
  <si>
    <t>Husneni Mukhtar</t>
  </si>
  <si>
    <t>Development of compensated immersion 3D optical profiler based on interferometry</t>
  </si>
  <si>
    <t>Paul Montgomery</t>
  </si>
  <si>
    <t>Montgomery Paul</t>
  </si>
  <si>
    <t>2018STRAD017</t>
  </si>
  <si>
    <t>Abdellatif Chelouche</t>
  </si>
  <si>
    <t>Croissance et caracterisation de nano-cristaux fonctionnels de Si1-xGex eventuellement dopes dans diverses matrices dielectriques</t>
  </si>
  <si>
    <t>Daniel Mathiot</t>
  </si>
  <si>
    <t>Mathiot Daniel</t>
  </si>
  <si>
    <t>Physique et technologie des composants</t>
  </si>
  <si>
    <t>2018STRAD019</t>
  </si>
  <si>
    <t>Ronghai Hu</t>
  </si>
  <si>
    <t>Estimation coherente de l'indice de surface foliaire en utilisant des donnees terrestres et aeroportees</t>
  </si>
  <si>
    <t>Francoise Nerry</t>
  </si>
  <si>
    <t>Nerry Francoise</t>
  </si>
  <si>
    <t>Teledetection et imagerie physique</t>
  </si>
  <si>
    <t>2018STRAD021</t>
  </si>
  <si>
    <t>Jean-Baptiste Wahl</t>
  </si>
  <si>
    <t>The Reduced basis method applied to aerothermal simulations</t>
  </si>
  <si>
    <t>Christophe Prud'homme,Yannick Hoarau</t>
  </si>
  <si>
    <t>Prud'homme Christophe,Hoarau Yannick</t>
  </si>
  <si>
    <t>Mathematiques appliquees</t>
  </si>
  <si>
    <t>2018STRAD024</t>
  </si>
  <si>
    <t>Yinoussa Adagolodjo</t>
  </si>
  <si>
    <t>23655090X</t>
  </si>
  <si>
    <t>Couplage de la rObotique et de la simulatioN mEdical pour des proCedures automaTisees (CONECT)</t>
  </si>
  <si>
    <t>Michel De Mathelin</t>
  </si>
  <si>
    <t>De Mathelin Michel</t>
  </si>
  <si>
    <t>2018STRAD022</t>
  </si>
  <si>
    <t>Le Anh Pham</t>
  </si>
  <si>
    <t>Consortium algues-bacteries des lagunes a haut rendement algal : evaluation des performances, devenir des nutriments des eaux usees et conception a base de modeles experimentaux et numeriques</t>
  </si>
  <si>
    <t>Adrien Wanko Ngnien,Julien Laurent</t>
  </si>
  <si>
    <t>Wanko Ngnien Adrien,Laurent Julien</t>
  </si>
  <si>
    <t>Energetique et Genie des procedes / Traitement des eaux</t>
  </si>
  <si>
    <t>2018STRAD023</t>
  </si>
  <si>
    <t>Abderrahmane Haloua</t>
  </si>
  <si>
    <t>Etude dun protocole de communication asynchrone faible consommation a lien radio impulsionnel ultra-large bande : implementation sur silicium des fonctions RF critiques</t>
  </si>
  <si>
    <t>Jean Gaubert,Nicolas Dehaese</t>
  </si>
  <si>
    <t>Gaubert Jean,Dehaese Nicolas</t>
  </si>
  <si>
    <t>Micro et nanoelectronique</t>
  </si>
  <si>
    <t>2018AIXM0255</t>
  </si>
  <si>
    <t>Gianto Gianto</t>
  </si>
  <si>
    <t>Multi-dimensional Teager-Kaiser signal processing for improved characterization using white light interferometry</t>
  </si>
  <si>
    <t>2018STRAD026</t>
  </si>
  <si>
    <t>Neil Abroug</t>
  </si>
  <si>
    <t>Commande robuste multi-variable des systemes de comanipulation</t>
  </si>
  <si>
    <t>Edouard Laroche</t>
  </si>
  <si>
    <t>Laroche Edouard</t>
  </si>
  <si>
    <t>Automatique et robotique</t>
  </si>
  <si>
    <t>2018STRAD027</t>
  </si>
  <si>
    <t>Mathieu Deremetz</t>
  </si>
  <si>
    <t>Contribution a la modelisation et a la commande de robots mobiles autonomes et adaptables en milieux naturels</t>
  </si>
  <si>
    <t>Roland Lenain</t>
  </si>
  <si>
    <t>Lenain Roland</t>
  </si>
  <si>
    <t>2018CLFAC079</t>
  </si>
  <si>
    <t>Marouane Boudhaim</t>
  </si>
  <si>
    <t>Optical and thermal performance of complex fenestration systems in the context of building information modelling</t>
  </si>
  <si>
    <t>Monica Siroux</t>
  </si>
  <si>
    <t>Siroux Monica</t>
  </si>
  <si>
    <t>2018STRAD032</t>
  </si>
  <si>
    <t>Benjamin Marchetti</t>
  </si>
  <si>
    <t>Sedimentation de particules : effets collectifs et filaments deformables</t>
  </si>
  <si>
    <t>Laurence Bergougnoux,Elisabeth Guazzelli</t>
  </si>
  <si>
    <t>Bergougnoux Laurence,Guazzelli Elisabeth</t>
  </si>
  <si>
    <t>Sciences de l'ingenieur. Mecanique et physique des fluides</t>
  </si>
  <si>
    <t>2018AIXM0364</t>
  </si>
  <si>
    <t>Joris Chateau</t>
  </si>
  <si>
    <t>Fragmentation d'une suspension de particules solides</t>
  </si>
  <si>
    <t>Elisabeth Guazzelli,Henri Lhuissier</t>
  </si>
  <si>
    <t>Guazzelli Elisabeth,Lhuissier Henri</t>
  </si>
  <si>
    <t>2018AIXM0367</t>
  </si>
  <si>
    <t>Farouk Omar Frigui</t>
  </si>
  <si>
    <t>Contribution au developpement d'un systeme de surveillance des structures en genie civil</t>
  </si>
  <si>
    <t>Olivier Dalverny,Carmen Martin-Loren</t>
  </si>
  <si>
    <t>Dalverny Olivier,Martin-Loren Carmen</t>
  </si>
  <si>
    <t>076911772,23609890X</t>
  </si>
  <si>
    <t>2018INPT0060</t>
  </si>
  <si>
    <t>Abayomi Emmanuel Sonde</t>
  </si>
  <si>
    <t>23355114X</t>
  </si>
  <si>
    <t>Etude et modelisation de procedes innovants de mise en compression de surfaces : Traitements de surface par cavitation et par impulsions electromagnetiques</t>
  </si>
  <si>
    <t>Daniel Nelias</t>
  </si>
  <si>
    <t>Nelias Daniel</t>
  </si>
  <si>
    <t>2018LYSEI015</t>
  </si>
  <si>
    <t>Gregoire Corre</t>
  </si>
  <si>
    <t>23620209X</t>
  </si>
  <si>
    <t>Enriched elasto-plastic beam model</t>
  </si>
  <si>
    <t>Karam Sab</t>
  </si>
  <si>
    <t>Sab Karam</t>
  </si>
  <si>
    <t>2018PESC1031</t>
  </si>
  <si>
    <t>Antoine Wautier</t>
  </si>
  <si>
    <t>Analyse micro-inertielle des instabilites mecaniques dans les milieux granulaires, application a l'erosion interne</t>
  </si>
  <si>
    <t>Stephane Bonelli,Francois Nicot</t>
  </si>
  <si>
    <t>Bonelli Stephane,Nicot Francois</t>
  </si>
  <si>
    <t>2018AIXM0289</t>
  </si>
  <si>
    <t>Marie Frapin</t>
  </si>
  <si>
    <t>23685402X</t>
  </si>
  <si>
    <t>Etude de strategies de gestion energetique en temps reel a l'echelle multizone</t>
  </si>
  <si>
    <t>Bruno Peuportier,Patrick Schalbart,Francois Chaplais</t>
  </si>
  <si>
    <t>Peuportier Bruno,Schalbart Patrick,Chaplais Francois</t>
  </si>
  <si>
    <t>071391754,117556467,185516394</t>
  </si>
  <si>
    <t>Energetique et procedes</t>
  </si>
  <si>
    <t>2018PSLEM069</t>
  </si>
  <si>
    <t>Keurfon Luu</t>
  </si>
  <si>
    <t>Optimisation numerique stochastique evolutionniste : application aux problemes inverses de tomographie sismique</t>
  </si>
  <si>
    <t>Mark Noble</t>
  </si>
  <si>
    <t>Noble Mark</t>
  </si>
  <si>
    <t>2018PSLEM077</t>
  </si>
  <si>
    <t>Pierre-Emmanuel Leger</t>
  </si>
  <si>
    <t>Role de la microstructure sur les mecanismes de corrosion marine dun depot a base daluminium elabore par projection dynamique par gaz froid ( cold spray )</t>
  </si>
  <si>
    <t>Michel Jeandin</t>
  </si>
  <si>
    <t>Jeandin Michel</t>
  </si>
  <si>
    <t>2018PSLEM005</t>
  </si>
  <si>
    <t>Thomas Solatges</t>
  </si>
  <si>
    <t>Modelisation, conception et commande de robots manipulateurs flexibles. Application au lancement et a la recuperation de drones a voilure fixe depuis un navire faisant route</t>
  </si>
  <si>
    <t>Philippe Bidaud,Mathieu Rognant</t>
  </si>
  <si>
    <t>Bidaud Philippe,Rognant Mathieu</t>
  </si>
  <si>
    <t>2018ESAE0012</t>
  </si>
  <si>
    <t>Longfei Xu</t>
  </si>
  <si>
    <t>Mechanical behaviour of compacted earth with respect to relative humidity and clay content : experimental study and constitutive modelling</t>
  </si>
  <si>
    <t>Henry Kwai-Kwan Wong,Antonin Fabbri</t>
  </si>
  <si>
    <t>Wong Henry Kwai-Kwan,Fabbri Antonin</t>
  </si>
  <si>
    <t>2018LYSET005</t>
  </si>
  <si>
    <t>Kawtar Retmi</t>
  </si>
  <si>
    <t>Une approche pour une evaluation economique des decisions operationnelles et tactiques : mise en uvre sur la Supply chain de lOCP</t>
  </si>
  <si>
    <t>Pierre Fenies,Janah Saadi</t>
  </si>
  <si>
    <t>Fenies Pierre,Saadi Janah</t>
  </si>
  <si>
    <t>Sciences de gestion</t>
  </si>
  <si>
    <t>2018PA100165</t>
  </si>
  <si>
    <t>Ahmed Tchvagha Zeine</t>
  </si>
  <si>
    <t>Contribution a loptimisation multi-objectifs sous contraintes : applications a la mecanique des structures</t>
  </si>
  <si>
    <t>Abdelkhalak El Hami,Rachid Ellaia</t>
  </si>
  <si>
    <t>El Hami Abdelkhalak,Ellaia Rachid</t>
  </si>
  <si>
    <t>2018NORMIR13</t>
  </si>
  <si>
    <t>Siyang Deng</t>
  </si>
  <si>
    <t>Methodes de conception par optimisation robuste et fiable de dispositifs electromagnetiques</t>
  </si>
  <si>
    <t>Stephane Brisset,Stephane Clenet</t>
  </si>
  <si>
    <t>Brisset Stephane,Clenet Stephane</t>
  </si>
  <si>
    <t>11744409X,059789808</t>
  </si>
  <si>
    <t>Ecole centrale de Lille</t>
  </si>
  <si>
    <t>2018ECLI0001</t>
  </si>
  <si>
    <t>Ghislain, Noel, Henri Despret</t>
  </si>
  <si>
    <t>Impact du vrillage sur les forces electromagnetiques dans lentrefer : Applications aux machines asynchrones</t>
  </si>
  <si>
    <t>Michel Hecquet,Vincent Lanfranchi</t>
  </si>
  <si>
    <t>Hecquet Michel,Lanfranchi Vincent</t>
  </si>
  <si>
    <t>2018ECLI0003</t>
  </si>
  <si>
    <t>Yan Wei</t>
  </si>
  <si>
    <t>Planification et Suivi de Mouvement dun Systeme de Manipulateur Mobile non-holonome a deux bras</t>
  </si>
  <si>
    <t>Ahmed Rahmani</t>
  </si>
  <si>
    <t>Rahmani Ahmed</t>
  </si>
  <si>
    <t>06108414X</t>
  </si>
  <si>
    <t>Automatique, genie informatique, traitement du signal et image</t>
  </si>
  <si>
    <t>2018ECLI0004</t>
  </si>
  <si>
    <t>Magali Castres</t>
  </si>
  <si>
    <t>Modelisation dynamique avancee des composites a matrice organique (CMO) pour letude de la vulnerabilite des structures aeronautiques</t>
  </si>
  <si>
    <t>Mathias Brieu,Eric Deletombe,Julien Berthe</t>
  </si>
  <si>
    <t>Brieu Mathias,Deletombe Eric,Berthe Julien</t>
  </si>
  <si>
    <t>098252518,175748756,175749248</t>
  </si>
  <si>
    <t>2018ECLI0006</t>
  </si>
  <si>
    <t>Julien Flamant</t>
  </si>
  <si>
    <t>Une approche generique pour l'analyse et le filtrage des signaux bivaries</t>
  </si>
  <si>
    <t>Pierre Chainais,Nicolas Le Bihan</t>
  </si>
  <si>
    <t>Chainais Pierre,Le Bihan Nicolas</t>
  </si>
  <si>
    <t>2018ECLI0008</t>
  </si>
  <si>
    <t>Ronan Thieurmel</t>
  </si>
  <si>
    <t>Identification des conditions de rupture fragile des gainages combustibles en alliage de zirconium oxydes sous vapeur deau a haute temperature et trempes sous charge axiale</t>
  </si>
  <si>
    <t>Jacques Besson,Anne-Francoise Gourgues-Lorenzon</t>
  </si>
  <si>
    <t>Besson Jacques,Gourgues-Lorenzon Anne-Francoise</t>
  </si>
  <si>
    <t>2018PSLEM022</t>
  </si>
  <si>
    <t>Christine Saab</t>
  </si>
  <si>
    <t>Smart system for water quality control : feedback from large-scale experimentation</t>
  </si>
  <si>
    <t>Isam Shahrour,Fadi Hage Chehade</t>
  </si>
  <si>
    <t>Shahrour Isam,Hage Chehade Fadi</t>
  </si>
  <si>
    <t>Lille 1</t>
  </si>
  <si>
    <t>2018LIL1I028</t>
  </si>
  <si>
    <t>Faten Farhat</t>
  </si>
  <si>
    <t>Modelisation multiechelle du comportement mecanique des gaz shales</t>
  </si>
  <si>
    <t>Jianfu Shao,Wanqing Shen</t>
  </si>
  <si>
    <t>Shao Jianfu,Shen Wanqing</t>
  </si>
  <si>
    <t>2018LIL1I015</t>
  </si>
  <si>
    <t>Ci Liang</t>
  </si>
  <si>
    <t>Contributions to risk modeling and analysis at railway level crossings</t>
  </si>
  <si>
    <t>Mohamed Ghazel,El-Miloudi El-Koursi,Olivier Cazier</t>
  </si>
  <si>
    <t>Ghazel Mohamed,El-Koursi El-Miloudi,Cazier Olivier</t>
  </si>
  <si>
    <t>103687580,13072467X,231852134</t>
  </si>
  <si>
    <t>Automatique, Genie Informatique, Traitement du Signal et des Images</t>
  </si>
  <si>
    <t>2018LIL1I017</t>
  </si>
  <si>
    <t>Mamadou Fakhoudia Tall</t>
  </si>
  <si>
    <t>Elaboration et mise en oeuvre de methodes de dimensionnement au flambement : application aux equipements sous pression</t>
  </si>
  <si>
    <t>Said Hariri</t>
  </si>
  <si>
    <t>Hariri Said</t>
  </si>
  <si>
    <t>Mecanique, energetique, genie des procedes, genie civil</t>
  </si>
  <si>
    <t>2018LIL1I007</t>
  </si>
  <si>
    <t>Lamyae Drouzi</t>
  </si>
  <si>
    <t>Ondes scelerates dans les fibres optiques birefringentes</t>
  </si>
  <si>
    <t>Majid Taki,Abdelkarim Nougaoui,Khalid Laabidi</t>
  </si>
  <si>
    <t>Taki Majid,Nougaoui Abdelkarim,Laabidi Khalid</t>
  </si>
  <si>
    <t>128005351,231531737,13924347X</t>
  </si>
  <si>
    <t>Optique et Lasers, Physico-Chimie, Atmosphere</t>
  </si>
  <si>
    <t>2018LIL1R002</t>
  </si>
  <si>
    <t>Shayar Ali</t>
  </si>
  <si>
    <t>Smart City : Implementation and development of platforms for the management of SunRise Smart Campus</t>
  </si>
  <si>
    <t>Isam Shahrour,Marwan Sadek</t>
  </si>
  <si>
    <t>Shahrour Isam,Sadek Marwan</t>
  </si>
  <si>
    <t>2018LIL1I027</t>
  </si>
  <si>
    <t>Arnaud Sanchez-Hachair</t>
  </si>
  <si>
    <t>Solution de remediation de terrains pollues aux "charrees de chrome" : elaboration dune methode delectrocinetique couplee a la reduction chimique</t>
  </si>
  <si>
    <t>Annette Hofmann,Jean-Luc Potdevin</t>
  </si>
  <si>
    <t>Hofmann Annette,Potdevin Jean-Luc</t>
  </si>
  <si>
    <t>Geosciences, Ecologie, Paleontologie et Oceanographie</t>
  </si>
  <si>
    <t>2018LIL1R011</t>
  </si>
  <si>
    <t>Farzan Kalantari</t>
  </si>
  <si>
    <t>Haptic feedback displays with programmable friction : interaction and texture perception</t>
  </si>
  <si>
    <t>Laurent Grisoni,Frederic Giraud</t>
  </si>
  <si>
    <t>Grisoni Laurent,Giraud Frederic</t>
  </si>
  <si>
    <t>Informatique et applications</t>
  </si>
  <si>
    <t>2018LIL1I031</t>
  </si>
  <si>
    <t>Tristan Lecomte</t>
  </si>
  <si>
    <t>Evaluation environnementale des sediments de dragage et de curage dans la perspective de leur valorisation dans le domaine du genie civil</t>
  </si>
  <si>
    <t>Nor-Edine Abriak,Christine Lors,Yannick Mamindy-Pajany</t>
  </si>
  <si>
    <t>Abriak Nor-Edine,Lors Christine,Mamindy-Pajany Yannick</t>
  </si>
  <si>
    <t>080286232,160830273,150035942</t>
  </si>
  <si>
    <t>2018LIL1I032</t>
  </si>
  <si>
    <t>Bei Han</t>
  </si>
  <si>
    <t>Etude experimentale du calcaire et la constitution de modele micro-macro pour les roches typiquement poreuses</t>
  </si>
  <si>
    <t>2018LIL1I038</t>
  </si>
  <si>
    <t>Tomy Marest</t>
  </si>
  <si>
    <t>Solitons sombres et ondes dispersives dans les fibres optiques</t>
  </si>
  <si>
    <t>Alexandre Kudlinski,Matteo Conforti</t>
  </si>
  <si>
    <t>Kudlinski Alexandre,Conforti Matteo</t>
  </si>
  <si>
    <t>Milieux dilues et optique fondamentale</t>
  </si>
  <si>
    <t>2018LIL1R025</t>
  </si>
  <si>
    <t>Quentin Agrapart</t>
  </si>
  <si>
    <t>Bilan denergie au contact et contribution de la thermomecanique sur la dynamique dinteraction aube - revetement abradable de turboreacteur aeronautique</t>
  </si>
  <si>
    <t>Philippe Dufrenoy,Yannick Desplanques,Jean-Francois Brunel,Antoine Millecamps</t>
  </si>
  <si>
    <t>Dufrenoy Philippe,Desplanques Yannick,Brunel Jean-Francois,Millecamps Antoine</t>
  </si>
  <si>
    <t>081405324,08749566X,139536175,169743683</t>
  </si>
  <si>
    <t>2018LIL1I033</t>
  </si>
  <si>
    <t>Jin Zhang</t>
  </si>
  <si>
    <t>Shakedown of porous materials</t>
  </si>
  <si>
    <t>Gery de Saxce,Abdelbacet Oueslati,Wanqing Shen</t>
  </si>
  <si>
    <t>Saxce Gery de,Oueslati Abdelbacet,Shen Wanqing</t>
  </si>
  <si>
    <t>035821663,191871206,161543049</t>
  </si>
  <si>
    <t>2018LIL1I044</t>
  </si>
  <si>
    <t>Yulong Zhang</t>
  </si>
  <si>
    <t>Contribution a l'etude de deformation et de rupture des roches par une approche discrete</t>
  </si>
  <si>
    <t>Gery de Saxce,Jianfu Shao</t>
  </si>
  <si>
    <t>Saxce Gery de,Shao Jianfu</t>
  </si>
  <si>
    <t>2018LIL1I045</t>
  </si>
  <si>
    <t>Inderjeet Singh</t>
  </si>
  <si>
    <t>Curve based approach for shape reconstruction of continuum manipulators</t>
  </si>
  <si>
    <t>Rochdi Merzouki</t>
  </si>
  <si>
    <t>Merzouki Rochdi</t>
  </si>
  <si>
    <t>2018LIL1I042</t>
  </si>
  <si>
    <t>Ayad Al-Dujaili</t>
  </si>
  <si>
    <t>Fault diagnosis and fault tolerant control design for physically linked 2WD mobile robots systems</t>
  </si>
  <si>
    <t>Vincent Cocquempot,Maan El Badaoui El Najjar</t>
  </si>
  <si>
    <t>Cocquempot Vincent,El Badaoui El Najjar Maan</t>
  </si>
  <si>
    <t>Informatique, automatique</t>
  </si>
  <si>
    <t>2018LIL1I047</t>
  </si>
  <si>
    <t>Carina Castineiras (Castineiras Carrero)</t>
  </si>
  <si>
    <t>Modeling and characterization of mode coupling in next generation of few mode optical fibers</t>
  </si>
  <si>
    <t>Yves Quiquempois,Laurent Bigot</t>
  </si>
  <si>
    <t>Quiquempois Yves,Bigot Laurent</t>
  </si>
  <si>
    <t>2018LIL1R030</t>
  </si>
  <si>
    <t>Matthieu Denaux</t>
  </si>
  <si>
    <t>23419118X</t>
  </si>
  <si>
    <t>Simulation numerique de la criticite a amorcage de fissure de fretting induit par un chargement vibratoire : Application aux liaisons pale/disque de turbomachine</t>
  </si>
  <si>
    <t>Marie-Christine Baietto</t>
  </si>
  <si>
    <t>Baietto Marie-Christine</t>
  </si>
  <si>
    <t>2018LYSEI012</t>
  </si>
  <si>
    <t>Stephane Tromp</t>
  </si>
  <si>
    <t>Lubrication with a refrigerant : An industrial challenge investigated through multiscale modeling based on fluid/surface chemistry</t>
  </si>
  <si>
    <t>Nicolas Fillot</t>
  </si>
  <si>
    <t>Fillot Nicolas</t>
  </si>
  <si>
    <t>2018LYSEI060</t>
  </si>
  <si>
    <t>Thomas Gillet</t>
  </si>
  <si>
    <t>Etude experimentale et modelisation numerique d'un systeme de climatisation multi-evaporateurs pour vehicule electrifie</t>
  </si>
  <si>
    <t>Philippe Haberschill,Vincent Lemort</t>
  </si>
  <si>
    <t>Haberschill Philippe,Lemort Vincent</t>
  </si>
  <si>
    <t>Thermique energetique</t>
  </si>
  <si>
    <t>2018LYSEI052</t>
  </si>
  <si>
    <t>Charlotte Fossier</t>
  </si>
  <si>
    <t>Investigations on the efficiency of truck axles and their hypoid gear set : A thermo-mechanical model</t>
  </si>
  <si>
    <t>Fabrice Ville</t>
  </si>
  <si>
    <t>Ville Fabrice</t>
  </si>
  <si>
    <t>2018LYSEI019</t>
  </si>
  <si>
    <t>Yoann Hebrard</t>
  </si>
  <si>
    <t>PHM Autonome : Application au roulement intelligent</t>
  </si>
  <si>
    <t>Laurent Lebrun</t>
  </si>
  <si>
    <t>Lebrun Laurent</t>
  </si>
  <si>
    <t>06931635X</t>
  </si>
  <si>
    <t>2018LYSEI004</t>
  </si>
  <si>
    <t>Wenjun Gao</t>
  </si>
  <si>
    <t>Modelling of windage and churning losses in high speed rolling element bearings</t>
  </si>
  <si>
    <t>2018LYSEI048</t>
  </si>
  <si>
    <t>Danai Polychronopoulou</t>
  </si>
  <si>
    <t>Globularisation dans les alliages de titane / : analyse experimentale et simulation</t>
  </si>
  <si>
    <t>Marc Bernacki,Nathalie Bozzolo</t>
  </si>
  <si>
    <t>Bernacki Marc,Bozzolo Nathalie</t>
  </si>
  <si>
    <t>Mecanique numerique et Materiaux</t>
  </si>
  <si>
    <t>2018PSLEM013</t>
  </si>
  <si>
    <t>Thibault Layssac</t>
  </si>
  <si>
    <t>Contribution a l'etude phenomenologique de l'ebullition convective en mini-canal</t>
  </si>
  <si>
    <t>Remi Revellin</t>
  </si>
  <si>
    <t>Revellin Remi</t>
  </si>
  <si>
    <t>2018LYSEI013</t>
  </si>
  <si>
    <t>Mehdi Zerrad</t>
  </si>
  <si>
    <t>Caracterisation experimentale et modelisation numerique du comportement vibratoire des materiaux polymeres charges en fibres courtes : Application a un carter dhuile de Groupe Moto-Propulseur thermique dautomobiles</t>
  </si>
  <si>
    <t>Nicolas Totaro</t>
  </si>
  <si>
    <t>Totaro Nicolas</t>
  </si>
  <si>
    <t>2018LYSEI064</t>
  </si>
  <si>
    <t>Lilian Martineau</t>
  </si>
  <si>
    <t>23441958X</t>
  </si>
  <si>
    <t>Mise en forme de composites carbone/PEEK dans le domaine caoutchoutique</t>
  </si>
  <si>
    <t>Gerard Bernhart,France Chabert</t>
  </si>
  <si>
    <t>Bernhart Gerard,Chabert France</t>
  </si>
  <si>
    <t>Ecole nationale des Mines d'Albi-Carmaux</t>
  </si>
  <si>
    <t>2018EMAC0008</t>
  </si>
  <si>
    <t>Qiang Chen</t>
  </si>
  <si>
    <t>Modelisation numerique thermomecanique de fabrication additive par fusion selective de lit de poudre par laser : Application aux materiaux ceramiques</t>
  </si>
  <si>
    <t>Michel Bellet,Charles-Andre Gandin,Gildas Guillemot</t>
  </si>
  <si>
    <t>Bellet Michel,Gandin Charles-Andre,Guillemot Gildas</t>
  </si>
  <si>
    <t>06090805X,08393507X,083934758</t>
  </si>
  <si>
    <t>2018PSLEM004</t>
  </si>
  <si>
    <t>Antoine Gosset</t>
  </si>
  <si>
    <t>Evaluation de lecotoxicite des rejets urbains par temps de pluie : Developpement dune batterie de bioessais et application a la conception de biocapteurs</t>
  </si>
  <si>
    <t>Remy Bayard</t>
  </si>
  <si>
    <t>Bayard Remy</t>
  </si>
  <si>
    <t>Environnement</t>
  </si>
  <si>
    <t>2018LYSEI027</t>
  </si>
  <si>
    <t>Quentin Mouret</t>
  </si>
  <si>
    <t>Etude experimentale des mecanismes devaporation dun film liquide combustible et de la stratification induite</t>
  </si>
  <si>
    <t>Dany Escudie,Cedric Galizzi</t>
  </si>
  <si>
    <t>Escudie Dany,Galizzi Cedric</t>
  </si>
  <si>
    <t>2018LYSEI022</t>
  </si>
  <si>
    <t>Paul Le Baillif</t>
  </si>
  <si>
    <t>Prise en compte des evolutions de la precipitation gamma prime dans la modelisation du comportement mecanique en traction du PER72 au cours du traitement thermique : application a la prevision des contraintes residuelles apres trempe</t>
  </si>
  <si>
    <t>Farhad Rezai-Aria,Vincent Lionel Sebastien Velay</t>
  </si>
  <si>
    <t>Rezai-Aria Farhad,Velay Vincent Lionel Sebastien</t>
  </si>
  <si>
    <t>09527975X,079452337</t>
  </si>
  <si>
    <t>2018EMAC0013</t>
  </si>
  <si>
    <t>Quang Huy Truong</t>
  </si>
  <si>
    <t>Methodes d'asservissement visuel pour l'appontage d'helicopteres</t>
  </si>
  <si>
    <t>Jean-Marc Biannic,Thomas Rakotomamonjy</t>
  </si>
  <si>
    <t>Biannic Jean-Marc,Rakotomamonjy Thomas</t>
  </si>
  <si>
    <t>Automatique et Robotique</t>
  </si>
  <si>
    <t>2018ESAE0008</t>
  </si>
  <si>
    <t>Guillaume Alcalay</t>
  </si>
  <si>
    <t>Estimation de parametres de vol avion et detection de pannes capteurs</t>
  </si>
  <si>
    <t>Cedric Seren,Georges Hardier</t>
  </si>
  <si>
    <t>Seren Cedric,Hardier Georges</t>
  </si>
  <si>
    <t>Automatique</t>
  </si>
  <si>
    <t>2018ESAE0015</t>
  </si>
  <si>
    <t>Younsse Ayoubi</t>
  </si>
  <si>
    <t>23383379X</t>
  </si>
  <si>
    <t>Contribution au developpement d'un dispositif de securite intelligente pour la cobotique</t>
  </si>
  <si>
    <t>Said Zeghloul,Mohamed Amine Laribi,Fabien Courreges</t>
  </si>
  <si>
    <t>Zeghloul Said,Laribi Mohamed Amine,Courreges Fabien</t>
  </si>
  <si>
    <t>033113483,099386437,07970204X</t>
  </si>
  <si>
    <t>2018POIT2278</t>
  </si>
  <si>
    <t>Yoga Satria Putra</t>
  </si>
  <si>
    <t>Numerical contributions for the study of sediment transport beneath tidal bores</t>
  </si>
  <si>
    <t>Serge Huberson,Anthony Beaudoin,Lionel Thomas</t>
  </si>
  <si>
    <t>Huberson Serge,Beaudoin Anthony,Thomas Lionel</t>
  </si>
  <si>
    <t>031200338,079453104,067304036</t>
  </si>
  <si>
    <t>2018POIT2284</t>
  </si>
  <si>
    <t>Rony Tawk</t>
  </si>
  <si>
    <t>Optimisation topologique des transferts de masse et de chaleur en ecoulement bi-fluide laminaire : application aux echangeurs de chaleur</t>
  </si>
  <si>
    <t>Dominique Marchio</t>
  </si>
  <si>
    <t>Marchio Dominique</t>
  </si>
  <si>
    <t>2018PSLEM017</t>
  </si>
  <si>
    <t>Jianhua Fan</t>
  </si>
  <si>
    <t>Numerical study of particle transport and deposition in porous media</t>
  </si>
  <si>
    <t>Mustapha Hellou</t>
  </si>
  <si>
    <t>Hellou Mustapha</t>
  </si>
  <si>
    <t>2018ISAR0003</t>
  </si>
  <si>
    <t>Eric Stephane Fotso Gueutue</t>
  </si>
  <si>
    <t>Spectroscopie Raman resolue en temps pour les hautes temperatures</t>
  </si>
  <si>
    <t>Patrick Simon,Mohamed-Ramzi Ammar</t>
  </si>
  <si>
    <t>Simon Patrick,Ammar Mohamed-Ramzi</t>
  </si>
  <si>
    <t>07050315X,199516855</t>
  </si>
  <si>
    <t xml:space="preserve">Physique  Sciences des Materiaux </t>
  </si>
  <si>
    <t>2018ORLE2023</t>
  </si>
  <si>
    <t>Fatima Hjeij</t>
  </si>
  <si>
    <t>Caracterisation dielectrique de cellules biologiques par dielectrophorese haute frequence</t>
  </si>
  <si>
    <t>Annie Bessaudou,Claire Dalmay,Arnaud Pothier</t>
  </si>
  <si>
    <t>Bessaudou Annie,Dalmay Claire,Pothier Arnaud</t>
  </si>
  <si>
    <t>070169225,154892564,078012015</t>
  </si>
  <si>
    <t>2018LIMO0039</t>
  </si>
  <si>
    <t>Sergiu Tcaci Popescu</t>
  </si>
  <si>
    <t>The role of spontaneous movements in spatial orientation and navigation</t>
  </si>
  <si>
    <t>Jerome Sackur,Mark Wexler</t>
  </si>
  <si>
    <t>Sackur Jerome,Wexler Mark</t>
  </si>
  <si>
    <t>057403082,14081793X</t>
  </si>
  <si>
    <t>Sciences cognitives</t>
  </si>
  <si>
    <t>2018PSLEH005</t>
  </si>
  <si>
    <t>Malgorzata Marcinkowska</t>
  </si>
  <si>
    <t>Elaboration and characterization of mechanical properties of ceramic composites with controlled architecture</t>
  </si>
  <si>
    <t>Sylvain Deville,Sylvain Meille</t>
  </si>
  <si>
    <t>Deville Sylvain,Meille Sylvain</t>
  </si>
  <si>
    <t>2018LYSEI021</t>
  </si>
  <si>
    <t>Silvia Ramirez Caballero</t>
  </si>
  <si>
    <t>Composites made of bioceramic and chitosan physical hydrogel as potential bone substitutes</t>
  </si>
  <si>
    <t>Laurent Gremillard</t>
  </si>
  <si>
    <t>Gremillard Laurent</t>
  </si>
  <si>
    <t>Biomateriaux composites</t>
  </si>
  <si>
    <t>2018LYSEI010</t>
  </si>
  <si>
    <t>Nicolas Vache</t>
  </si>
  <si>
    <t>Reactivite d'un alliage 25Cr35Ni vis-a-vis de l'oxydation haute temperature et du cokage catalytique : Une approche microstructurale</t>
  </si>
  <si>
    <t>Philippe Steyer</t>
  </si>
  <si>
    <t>Steyer Philippe</t>
  </si>
  <si>
    <t>Science des materiaux</t>
  </si>
  <si>
    <t>2018LYSEI057</t>
  </si>
  <si>
    <t>Yasin Amani</t>
  </si>
  <si>
    <t>23415988X</t>
  </si>
  <si>
    <t>Modelisation basee sur donnees de tomographie aux rayons X de l'endommagement et de la conductivite thermique dans les materiaux cellulaires metalliques</t>
  </si>
  <si>
    <t>Eric Maire</t>
  </si>
  <si>
    <t>Maire Eric</t>
  </si>
  <si>
    <t>2018LYSEI036</t>
  </si>
  <si>
    <t>Oleg Onopriienko</t>
  </si>
  <si>
    <t>Mecanique de rupture des materiaux piezoelectriques avec des conditions electriques mixtes aux faces de la fissure d'interface</t>
  </si>
  <si>
    <t>Yuri Lapusta,Volodymyr Loboda</t>
  </si>
  <si>
    <t>Lapusta Yuri,Loboda Volodymyr</t>
  </si>
  <si>
    <t>Mecanique du solide</t>
  </si>
  <si>
    <t>2018CLFAC085</t>
  </si>
  <si>
    <t>Joan Goetz</t>
  </si>
  <si>
    <t>Biocompatible luminescent probes for imaging and inhibition of cancer</t>
  </si>
  <si>
    <t>Loic Charbonniere,Gary K.L. Wong</t>
  </si>
  <si>
    <t>Charbonniere Loic,Wong Gary K.L.</t>
  </si>
  <si>
    <t>Chimie</t>
  </si>
  <si>
    <t>2018STRAF004</t>
  </si>
  <si>
    <t>Nebil Kristou</t>
  </si>
  <si>
    <t>Etude et conception de metamateriaux accordables pour la miniaturisation dantennes aux frequences micro-ondes</t>
  </si>
  <si>
    <t>Kouroch Mahdjoubi</t>
  </si>
  <si>
    <t>Mahdjoubi Kouroch</t>
  </si>
  <si>
    <t>2018REN1S016</t>
  </si>
  <si>
    <t>Waleed Tariq Sethi</t>
  </si>
  <si>
    <t>Optical antennas for harvesting solar radiation energy</t>
  </si>
  <si>
    <t>Mohammed Himdi</t>
  </si>
  <si>
    <t>Himdi Mohammed</t>
  </si>
  <si>
    <t>2018REN1S129</t>
  </si>
  <si>
    <t>Axelle Poizat</t>
  </si>
  <si>
    <t>Freins et leviers a une reduction dutilisation des antibiotiques en elevage bovin lies a lorganisation economique des filieres, aux systemes dexploitation et au conseil.</t>
  </si>
  <si>
    <t>Christine Fourichon,Florence Bonnet Beaugrand</t>
  </si>
  <si>
    <t>Fourichon Christine,Bonnet Beaugrand Florence</t>
  </si>
  <si>
    <t>Economie de la sante animale</t>
  </si>
  <si>
    <t>2018ONIR109F</t>
  </si>
  <si>
    <t>Clement Rabreau</t>
  </si>
  <si>
    <t>Modelisation avancee des performances dynamiques des broches UGV</t>
  </si>
  <si>
    <t>Benoit Furet,Mathieu Ritou</t>
  </si>
  <si>
    <t>Furet Benoit,Ritou Mathieu</t>
  </si>
  <si>
    <t>2018NANT4082</t>
  </si>
  <si>
    <t>Camille Goudenhooft</t>
  </si>
  <si>
    <t>Multi-scale characterization of flax stems and fibers : structure and mechanical performances</t>
  </si>
  <si>
    <t>Christophe Baley,Alain, Gilles Bourmaud</t>
  </si>
  <si>
    <t>Baley Christophe,Bourmaud Alain, Gilles</t>
  </si>
  <si>
    <t>Sciences pour l'ingenieur. Genie des materiaux</t>
  </si>
  <si>
    <t>2018LORIS500</t>
  </si>
  <si>
    <t>Benoit Beroule</t>
  </si>
  <si>
    <t>Contribution a l'optimisation de la chaine logistique pharmaceutique dans un contexte multi-sites : application au groupe hospitalier de la region Mulhouse et sud Alsace</t>
  </si>
  <si>
    <t>Olivier Grunder,Oussama Barakat</t>
  </si>
  <si>
    <t>Grunder Olivier,Barakat Oussama</t>
  </si>
  <si>
    <t>2018UBFCA013</t>
  </si>
  <si>
    <t>Bilel Hosni</t>
  </si>
  <si>
    <t>Elaboration par mecano-synthese d'alliages a base Ti-Fe : caracterisation de leurs proprietes de stockage electrochimique d'hydrogene</t>
  </si>
  <si>
    <t>Nour-Eddine Fenineche,Omar El-Kedim,Chokri Khaldi</t>
  </si>
  <si>
    <t>Fenineche Nour-Eddine,El-Kedim Omar,Khaldi Chokri</t>
  </si>
  <si>
    <t>153781327,032710348,230325653</t>
  </si>
  <si>
    <t>2018UBFCA015</t>
  </si>
  <si>
    <t>Bei Li</t>
  </si>
  <si>
    <t>Sizing and Operation of Multi-Energy Hydrogen-Based Microgrids</t>
  </si>
  <si>
    <t>Abdellatif Miraoui,Robin Roche,Damien Paire</t>
  </si>
  <si>
    <t>Miraoui Abdellatif,Roche Robin,Paire Damien</t>
  </si>
  <si>
    <t>070338981,169613127,153071281</t>
  </si>
  <si>
    <t>2018UBFCA021</t>
  </si>
  <si>
    <t>Chen Liu</t>
  </si>
  <si>
    <t>Real-time simulation of power electronic system for electrical transportation applications</t>
  </si>
  <si>
    <t>Franck Joseph Aime Gechter,Fei Gao</t>
  </si>
  <si>
    <t>Gechter Franck Joseph Aime,Gao Fei</t>
  </si>
  <si>
    <t>2018UBFCA019</t>
  </si>
  <si>
    <t>Fady Y. Melhem</t>
  </si>
  <si>
    <t>Methodes d'optimisation et de gestion de lenergie dans les reseaux intelligents "Smart Grids"</t>
  </si>
  <si>
    <t>Olivier Grunder,Nazih Moubayed,Zakaria Hammoudan</t>
  </si>
  <si>
    <t>Grunder Olivier,Moubayed Nazih,Hammoudan Zakaria</t>
  </si>
  <si>
    <t>162531524,070747350,219800715</t>
  </si>
  <si>
    <t>Sciences pour l'Ingenieur</t>
  </si>
  <si>
    <t>2018UBFCA014</t>
  </si>
  <si>
    <t>Seyed Esmaeil Moussavi</t>
  </si>
  <si>
    <t>Workforce scheduling and job rotation by considering ergonomic factors (Presentation of the Sequencing Generalized Assignment Problem) : application to production and home healthcare systems</t>
  </si>
  <si>
    <t>Olivier Grunder,Morad Mahdjoub</t>
  </si>
  <si>
    <t>Grunder Olivier,Mahdjoub Morad</t>
  </si>
  <si>
    <t>2018UBFCA017</t>
  </si>
  <si>
    <t>Yongli Zhao</t>
  </si>
  <si>
    <t>Etude de la microstructure et des performances des revetements ceramiques YSZ finement structures obtenus par projection plasma de suspension</t>
  </si>
  <si>
    <t>Marie-Pierre Planche,Ghislain Montavon,Francois Peyraut</t>
  </si>
  <si>
    <t>Planche Marie-Pierre,Montavon Ghislain,Peyraut Francois</t>
  </si>
  <si>
    <t>115304045,075052628,074336312</t>
  </si>
  <si>
    <t>2018UBFCA022</t>
  </si>
  <si>
    <t>Chunjie Huang</t>
  </si>
  <si>
    <t>Realisation et caracterisation des revetements a base de laiton.</t>
  </si>
  <si>
    <t>Ghislain Montavon,Marie-Pierre Planche,Christophe Verdy</t>
  </si>
  <si>
    <t>Montavon Ghislain,Planche Marie-Pierre,Verdy Christophe</t>
  </si>
  <si>
    <t>075052628,115304045,070293023</t>
  </si>
  <si>
    <t>2018UBFCA001</t>
  </si>
  <si>
    <t>Chen Song</t>
  </si>
  <si>
    <t>23022928X</t>
  </si>
  <si>
    <t>Potentialite de preparation de revetements ceramiques par projection plasma sous basse pression</t>
  </si>
  <si>
    <t>Hanlin Liao</t>
  </si>
  <si>
    <t>Liao Hanlin</t>
  </si>
  <si>
    <t>09900027X</t>
  </si>
  <si>
    <t>2018UBFCA009</t>
  </si>
  <si>
    <t>Souheyla Khaldi (Yahiaoui)</t>
  </si>
  <si>
    <t>23032214X</t>
  </si>
  <si>
    <t>Etude numerique du comportement thermique dun sechoir solaire utilisant un lit thermique pour le stockage denergie</t>
  </si>
  <si>
    <t>Said Abboudi,Nabil Korti</t>
  </si>
  <si>
    <t>Abboudi Said,Korti Nabil</t>
  </si>
  <si>
    <t>2018UBFCA008</t>
  </si>
  <si>
    <t>Rui Ma</t>
  </si>
  <si>
    <t>Solid oxide fuel cell modeling and lifetime prediction for real-time simulations</t>
  </si>
  <si>
    <t>Pascal Briois,Fei Gao</t>
  </si>
  <si>
    <t>Briois Pascal,Gao Fei</t>
  </si>
  <si>
    <t>2018UBFCA018</t>
  </si>
  <si>
    <t>Stephanie Signe Mamba</t>
  </si>
  <si>
    <t>The dynamics of liquid plugs in synthetic networks under cyclic forcings : towards understanding and treatment of respiratory diseases</t>
  </si>
  <si>
    <t>Farzam Zoueshtiagh,Michael Baudoin</t>
  </si>
  <si>
    <t>Zoueshtiagh Farzam,Baudoin Michael</t>
  </si>
  <si>
    <t>Electronique, microelectronique, nanoelectronique et micro-ondes</t>
  </si>
  <si>
    <t>2018LIL1I005</t>
  </si>
  <si>
    <t>Olaf Christian Haenssler (Nuernberg)</t>
  </si>
  <si>
    <t>Multimodal sensing and imaging technology by integrated scanning electron, force, and near-field microwave microscopy and its application to submicrometer studies</t>
  </si>
  <si>
    <t>Didier Theron,Sergej Fatikow</t>
  </si>
  <si>
    <t>Theron Didier,Fatikow Sergej</t>
  </si>
  <si>
    <t>059916567,11898506X</t>
  </si>
  <si>
    <t>2018LIL1I006</t>
  </si>
  <si>
    <t>Tianjun Lin</t>
  </si>
  <si>
    <t>Investigation of microwave imaging and local dielectric characterization of materials by using a homemade interferometer-based near-field microwave microscope</t>
  </si>
  <si>
    <t>Tuami Lasri</t>
  </si>
  <si>
    <t>Lasri Tuami</t>
  </si>
  <si>
    <t>13691893X</t>
  </si>
  <si>
    <t>2018LIL1I016</t>
  </si>
  <si>
    <t>Yann Desmet</t>
  </si>
  <si>
    <t>Echantillonnage de signaux radar par voie optoelectronique : etude des non-linearites des photoconducteurs a cavite resonante</t>
  </si>
  <si>
    <t>Jean-Francois Lampin,Emilien Peytavit,Loic Menager</t>
  </si>
  <si>
    <t>Lampin Jean-Francois,Peytavit Emilien,Menager Loic</t>
  </si>
  <si>
    <t>119595680,070446407,078778611</t>
  </si>
  <si>
    <t>2018LIL1I019</t>
  </si>
  <si>
    <t>Mauro Lopes de Freitas</t>
  </si>
  <si>
    <t>Wireless Communications in Dynamic Interference : modeling, capacity and applications</t>
  </si>
  <si>
    <t>Laurent Clavier,Malcolm Egan</t>
  </si>
  <si>
    <t>Clavier Laurent,Egan Malcolm</t>
  </si>
  <si>
    <t>2018LIL1I024</t>
  </si>
  <si>
    <t>Shuo Li</t>
  </si>
  <si>
    <t>Realization and characterization of Organic Field Effect Transistors and nano-floating gates memories on rigid and flexible substrates</t>
  </si>
  <si>
    <t>Kamal Lmimouni</t>
  </si>
  <si>
    <t>Lmimouni Kamal</t>
  </si>
  <si>
    <t>2018LIL1I011</t>
  </si>
  <si>
    <t>Maximilien Billet</t>
  </si>
  <si>
    <t>23166043X</t>
  </si>
  <si>
    <t>Photodetecteurs rapides a la longueur donde de 1550 nm pour la generation et la detection dondes sub-THz et THz</t>
  </si>
  <si>
    <t>Jean-Francois Lampin,Emilien Peytavit</t>
  </si>
  <si>
    <t>Lampin Jean-Francois,Peytavit Emilien</t>
  </si>
  <si>
    <t>2018LIL1I008</t>
  </si>
  <si>
    <t>Abdellatif Gueddida</t>
  </si>
  <si>
    <t>Cristaux phononiques hypersoniques accordables a base de materiaux hybrides (organique/inorganique)</t>
  </si>
  <si>
    <t>Yan Pennec,El Houssaine El Boudouti</t>
  </si>
  <si>
    <t>Pennec Yan,El Boudouti El Houssaine</t>
  </si>
  <si>
    <t>Physique et science des materiaux</t>
  </si>
  <si>
    <t>2018LIL1I034</t>
  </si>
  <si>
    <t>Athmane Tadjine</t>
  </si>
  <si>
    <t>Structure electronique et proprietes de reseaux coherents de nanocristaux semi-conducteurs</t>
  </si>
  <si>
    <t>Christophe Delerue</t>
  </si>
  <si>
    <t>Delerue Christophe</t>
  </si>
  <si>
    <t>2018LIL1I043</t>
  </si>
  <si>
    <t>Thomas Demonchaux</t>
  </si>
  <si>
    <t>Etude de semiconducteurs III-V non-stoechiometriques pour l'echantillonnage de signaux hyperfrequences</t>
  </si>
  <si>
    <t>Bruno Grandidier,Xavier Wallart</t>
  </si>
  <si>
    <t>Grandidier Bruno,Wallart Xavier</t>
  </si>
  <si>
    <t>084580135,03424879X</t>
  </si>
  <si>
    <t>2018LIL1I049</t>
  </si>
  <si>
    <t>Sara Iben Jellal</t>
  </si>
  <si>
    <t>Etude du suivi des wagons de fret a des fins logistiques par onde radio : impact des interferences electromagnetiques sur le systeme propose</t>
  </si>
  <si>
    <t>Sylvie Baranowski,Laila Chakour</t>
  </si>
  <si>
    <t>Baranowski Sylvie,Chakour Laila</t>
  </si>
  <si>
    <t>2018LIL1I071</t>
  </si>
  <si>
    <t>Bernard Odounga</t>
  </si>
  <si>
    <t>Etude de la fissuration des bois tropicaux par mesures des champs</t>
  </si>
  <si>
    <t>Rostand Moutou Pitti,Evelyne Toussaint,Michel Grediac</t>
  </si>
  <si>
    <t>Moutou Pitti Rostand,Toussaint Evelyne,Grediac Michel</t>
  </si>
  <si>
    <t>130929190,164683267,133711110</t>
  </si>
  <si>
    <t>2018CLFAC015</t>
  </si>
  <si>
    <t>Ronan Parois</t>
  </si>
  <si>
    <t>23423928X</t>
  </si>
  <si>
    <t>Codeur video scalable haute-fidelite SHVC modulable et parallele</t>
  </si>
  <si>
    <t>2018ISAR0016</t>
  </si>
  <si>
    <t>Christian Thomas Nitschke</t>
  </si>
  <si>
    <t>Quantification d'incertitudes aleatoires et epistemiques dans la prediction d'instabilites aeroelastiques</t>
  </si>
  <si>
    <t>Jean-Camille Chassaing,Angela Vincenti</t>
  </si>
  <si>
    <t>Chassaing Jean-Camille,Vincenti Angela</t>
  </si>
  <si>
    <t>Sorbonne universite</t>
  </si>
  <si>
    <t>2018SORUS022</t>
  </si>
  <si>
    <t>Yang Hao Gong</t>
  </si>
  <si>
    <t>Sur l'analyse multiechelle du changement de morphologie du PET sous l'effet de la temperature ou des sollicitations mecaniques</t>
  </si>
  <si>
    <t>Luc Chevalier</t>
  </si>
  <si>
    <t>Chevalier Luc</t>
  </si>
  <si>
    <t>2018PESC1003</t>
  </si>
  <si>
    <t>Vitalys Mba Ekomo</t>
  </si>
  <si>
    <t>Du polymere a empreintes moleculaires electrochimiques au capteur : Etude de faisabilite pour la detection du Bisphenol A</t>
  </si>
  <si>
    <t>Hugues Brisset</t>
  </si>
  <si>
    <t>Brisset Hugues</t>
  </si>
  <si>
    <t>Chimie et physico-chimie des polymeres</t>
  </si>
  <si>
    <t>2018TOUL0010</t>
  </si>
  <si>
    <t>Nathan Grange</t>
  </si>
  <si>
    <t>Etude du comportement au feu de materiaux composites destines a des applications aeronautiques : experiences et Modelisations</t>
  </si>
  <si>
    <t>Khaled Chetehouna,Nicolas Gascoin</t>
  </si>
  <si>
    <t>Chetehouna Khaled,Gascoin Nicolas</t>
  </si>
  <si>
    <t>Bourges, INSA Centre Val de Loire</t>
  </si>
  <si>
    <t>2018ISAB0002</t>
  </si>
  <si>
    <t>Hussain Najmi</t>
  </si>
  <si>
    <t>Selectivity of Porous Composite Materials for Multispecies mixtures : Application to Fuel Cells</t>
  </si>
  <si>
    <t>Nicolas Gascoin,Khaled Chetehouna</t>
  </si>
  <si>
    <t>Gascoin Nicolas,Chetehouna Khaled</t>
  </si>
  <si>
    <t>Energetique - Genie des procedes</t>
  </si>
  <si>
    <t>2018ISAB0001</t>
  </si>
  <si>
    <t>Thibaud Metivier</t>
  </si>
  <si>
    <t>Fundamental aspects and preparation of silicone foams by CO2 foaming processes</t>
  </si>
  <si>
    <t>Philippe Cassagnau</t>
  </si>
  <si>
    <t>Cassagnau Philippe</t>
  </si>
  <si>
    <t>Materiaux polymeres et composites</t>
  </si>
  <si>
    <t>2018LYSE1048</t>
  </si>
  <si>
    <t>Sophie Iglesias</t>
  </si>
  <si>
    <t>Composites conducteurs polymeres hautement deformables pour la recuperation denergie houlomotrice</t>
  </si>
  <si>
    <t>Jannick Duchet-Rumeau</t>
  </si>
  <si>
    <t>Duchet-Rumeau Jannick</t>
  </si>
  <si>
    <t>2018LYSEI034</t>
  </si>
  <si>
    <t>Quanyi Yin</t>
  </si>
  <si>
    <t>Thiol-para-fluoro modified PPFS as building blocks for the design of silica-based nanocomposite and layer by layer self-assembled thin films</t>
  </si>
  <si>
    <t>Aurelia Charlot,Daniel Portinha</t>
  </si>
  <si>
    <t>Charlot Aurelia,Portinha Daniel</t>
  </si>
  <si>
    <t>2018LYSEI025</t>
  </si>
  <si>
    <t>Benjamin Megevand</t>
  </si>
  <si>
    <t>Contribution of atomic force microscopy to local mechanical characterization of polymer materials</t>
  </si>
  <si>
    <t>2018LYSEI023</t>
  </si>
  <si>
    <t>Constance Robeyns</t>
  </si>
  <si>
    <t>23407339X</t>
  </si>
  <si>
    <t>Elastomeres silicones formules pour l'amortissement</t>
  </si>
  <si>
    <t>Francois Ganachaud</t>
  </si>
  <si>
    <t>Ganachaud Francois</t>
  </si>
  <si>
    <t>2018LYSEI033</t>
  </si>
  <si>
    <t>Girish Dayanand Salian</t>
  </si>
  <si>
    <t>Fabrication and characterization of thin-film microbatteries based on self-organized titania nanotubes</t>
  </si>
  <si>
    <t>Thierry Djenizian,Chrystelle Lebouin</t>
  </si>
  <si>
    <t>Djenizian Thierry,Lebouin Chrystelle</t>
  </si>
  <si>
    <t>Physique et sciences de la matiere. Matieres condensees et nanosciences</t>
  </si>
  <si>
    <t>2018AIXM0396</t>
  </si>
  <si>
    <t>Kokou Kekeli David N'Konou</t>
  </si>
  <si>
    <t>Nanostructures plasmoniques de type coeur-coquille metal-dielectrique pour cellules photovoltaiques organiques</t>
  </si>
  <si>
    <t>Philippe Torchio</t>
  </si>
  <si>
    <t>Torchio Philippe</t>
  </si>
  <si>
    <t>Mecanique, physique, micro et nanoelectronique. Micro et nanoelectronique</t>
  </si>
  <si>
    <t>2018AIXM0148</t>
  </si>
  <si>
    <t>Benjamin Herisson</t>
  </si>
  <si>
    <t>Endommagement discret et continu : application aux materiaux quasi-fragiles</t>
  </si>
  <si>
    <t>Noel Challamel,Vincent Picandet,Arnaud Perrot</t>
  </si>
  <si>
    <t>Challamel Noel,Picandet Vincent,Perrot Arnaud</t>
  </si>
  <si>
    <t>148726135,060158964,120140861</t>
  </si>
  <si>
    <t>2018LORIS483</t>
  </si>
  <si>
    <t>Constant Ramard</t>
  </si>
  <si>
    <t>Etude experimentale et numerique du soudage multipasse : application a un acier de construction navale</t>
  </si>
  <si>
    <t>Philippe Pilvin,Denis Carron,Florent Bridier</t>
  </si>
  <si>
    <t>Pilvin Philippe,Carron Denis,Bridier Florent</t>
  </si>
  <si>
    <t>148784313,167743090,110349563</t>
  </si>
  <si>
    <t>Sciences pour l'Ingenieur. Genie mecanique</t>
  </si>
  <si>
    <t>2018LORIS498</t>
  </si>
  <si>
    <t>Lovely Euphrasie-Clotilde</t>
  </si>
  <si>
    <t>Climatologie du transport des aerosols desertiques au-dessus de l'Atlantique vers la region Caraibe.</t>
  </si>
  <si>
    <t>Narcisse Zahibo,Jack Molinie</t>
  </si>
  <si>
    <t>Zahibo Narcisse,Molinie Jack</t>
  </si>
  <si>
    <t>15661121X,219962677</t>
  </si>
  <si>
    <t>Antilles</t>
  </si>
  <si>
    <t>Sciences de l'univers</t>
  </si>
  <si>
    <t>2018ANTI0260</t>
  </si>
  <si>
    <t>Guilhem Javierre</t>
  </si>
  <si>
    <t>Understand the inversion mechanism of P-stereogenic compound using kinetic studies and in silico modeling</t>
  </si>
  <si>
    <t>Frederic Fotiadu,Remy Fortrie</t>
  </si>
  <si>
    <t>Fotiadu Frederic,Fortrie Remy</t>
  </si>
  <si>
    <t>Sciences Chimiques</t>
  </si>
  <si>
    <t>2018ECDM0001</t>
  </si>
  <si>
    <t>Thanh Nghi Ngo</t>
  </si>
  <si>
    <t>Une approche PLM pour supporter les collaborations et le partage des connaissances dans le secteur medical : Application aux processus de soins par implantation de protheses</t>
  </si>
  <si>
    <t>Alain Bernard</t>
  </si>
  <si>
    <t>Bernard Alain</t>
  </si>
  <si>
    <t>2018ECDN0013</t>
  </si>
  <si>
    <t>Chris Hartmann</t>
  </si>
  <si>
    <t>Automatisation de la synthese darchitectures appliquee aux aeronefs a voilure tournante</t>
  </si>
  <si>
    <t>Productique - Mecanique</t>
  </si>
  <si>
    <t>2018ECDN0002</t>
  </si>
  <si>
    <t>Damien Pomarede</t>
  </si>
  <si>
    <t>Fibres optiques vitroceramiques pour application laser</t>
  </si>
  <si>
    <t>Jean-Louis Auguste,Georges Humbert</t>
  </si>
  <si>
    <t>Auguste Jean-Louis,Humbert Georges</t>
  </si>
  <si>
    <t>2018LIMO0019</t>
  </si>
  <si>
    <t>Charles Spraul</t>
  </si>
  <si>
    <t>Suivi en service de la duree de vie des ombilicaux dynamiques pour leolien flottant</t>
  </si>
  <si>
    <t>Patrice Cartraud</t>
  </si>
  <si>
    <t>Cartraud Patrice</t>
  </si>
  <si>
    <t>2018ECDN0007</t>
  </si>
  <si>
    <t>Patrick Ploe</t>
  </si>
  <si>
    <t>Surrogate-based optimization of hydrofoil shapes using RANS simulations</t>
  </si>
  <si>
    <t>Michel Visonneau</t>
  </si>
  <si>
    <t>Visonneau Michel</t>
  </si>
  <si>
    <t>Mecanique des Milieux Fluides</t>
  </si>
  <si>
    <t>2018ECDN0012</t>
  </si>
  <si>
    <t>Camila Chovet</t>
  </si>
  <si>
    <t>Manipulation de la turbulence en utilisant le controle par mode glissant et le controle par apprentissage : de l'ecoulement sur une marche descendante a une voiture reelle</t>
  </si>
  <si>
    <t>Laurent Keirsbulck,Jean-Marc Foucaut,Bernd R. Noack</t>
  </si>
  <si>
    <t>Keirsbulck Laurent,Foucaut Jean-Marc,Noack Bernd R.</t>
  </si>
  <si>
    <t>074231553,120832518,155240242</t>
  </si>
  <si>
    <t>2018VALE0016</t>
  </si>
  <si>
    <t>Hicham Ait Laasri</t>
  </si>
  <si>
    <t>Etude et elaboration de materiaux ferroelectriques sans plomb pour le stockage de l'energie electrique</t>
  </si>
  <si>
    <t>Didier Fasquelle,Mohamed Elaatmani</t>
  </si>
  <si>
    <t>Fasquelle Didier,Elaatmani Mohamed</t>
  </si>
  <si>
    <t>07780287X,167456296</t>
  </si>
  <si>
    <t>Molecules et matiere condensees</t>
  </si>
  <si>
    <t>2018DUNK0528</t>
  </si>
  <si>
    <t>El-Assad Nidhoimi</t>
  </si>
  <si>
    <t>Description et analyse du fonctionnement energetique des espaces batis. Mises en uvre systemique du bilan carbone associe. Application a l'Eco Ferme de Vincendo et au territoire de Mayotte</t>
  </si>
  <si>
    <t>Jean-Claude Gatina</t>
  </si>
  <si>
    <t>Gatina Jean-Claude</t>
  </si>
  <si>
    <t>La Reunion</t>
  </si>
  <si>
    <t>Physique energetique appliquee au batiment</t>
  </si>
  <si>
    <t>2018LARE0047</t>
  </si>
  <si>
    <t>Benoit Desrochers</t>
  </si>
  <si>
    <t>Simultaneous localization and mapping in unstructured environments : a set-membership approach</t>
  </si>
  <si>
    <t>Luc Jaulin</t>
  </si>
  <si>
    <t>Jaulin Luc</t>
  </si>
  <si>
    <t>Brest, Ecole nationale superieure de techniques avancees Bretagne</t>
  </si>
  <si>
    <t>2018ENTA0006</t>
  </si>
  <si>
    <t>Amine Rabehi</t>
  </si>
  <si>
    <t>Electromagnetic microsystem for the detection of magnetic nanoparticles in a microfluidic structure for immunoassays</t>
  </si>
  <si>
    <t>Hamid Kokabi,Hans-Joachim Krause</t>
  </si>
  <si>
    <t>Kokabi Hamid,Krause Hans-Joachim</t>
  </si>
  <si>
    <t>2018SORUS129</t>
  </si>
  <si>
    <t>Clementine Drapeau</t>
  </si>
  <si>
    <t>Mesure et modelisation de la mobilite et de la speciation des elements majeurs et traces metalliques au sein de matrices complexes polluees en fonction du pH : application aux sediments urbains et dechets miniers</t>
  </si>
  <si>
    <t>Cecile Delolme,Laurent Lassabatere</t>
  </si>
  <si>
    <t>Delolme Cecile,Lassabatere Laurent</t>
  </si>
  <si>
    <t>2018LYSET007</t>
  </si>
  <si>
    <t>Zheng Ren</t>
  </si>
  <si>
    <t>Contribution au developpement du transistor bipolaire a fort gain et d'un interrupteur bidirectionnel a quatre quadrants</t>
  </si>
  <si>
    <t>Nathalie Batut,Ambroise Schellmanns</t>
  </si>
  <si>
    <t>Batut Nathalie,Schellmanns Ambroise</t>
  </si>
  <si>
    <t>Tours</t>
  </si>
  <si>
    <t>2018TOUR4031</t>
  </si>
  <si>
    <t>Yazid Kaced</t>
  </si>
  <si>
    <t>Etudes du refroidissement par free cooling indirect dun batiment exothermique : application au centre de donnees</t>
  </si>
  <si>
    <t>Patrick Glouannec,Stephane Le Masson</t>
  </si>
  <si>
    <t>Glouannec Patrick,Le Masson Stephane</t>
  </si>
  <si>
    <t>2018LORIS499</t>
  </si>
  <si>
    <t>Tuan anh Phung</t>
  </si>
  <si>
    <t>Formulation et caracterisation d'un composite terre-fibres vegetales : la bauge</t>
  </si>
  <si>
    <t>Mohamed Boutouil,Hasna Louahlia-Gualous</t>
  </si>
  <si>
    <t>Boutouil Mohamed,Louahlia-Gualous Hasna</t>
  </si>
  <si>
    <t>2018NORMC219</t>
  </si>
  <si>
    <t>Mahmoud Barakat</t>
  </si>
  <si>
    <t>Development of models for inegrating renewables and energy storage components in smart grid applications</t>
  </si>
  <si>
    <t>Hamid Gualous,Daniel Hissel</t>
  </si>
  <si>
    <t>Gualous Hamid,Hissel Daniel</t>
  </si>
  <si>
    <t>131451561,05984003X</t>
  </si>
  <si>
    <t>2018NORMC217</t>
  </si>
  <si>
    <t>Luc Milhem</t>
  </si>
  <si>
    <t>Fonderie sous pression du cuivre : etude du procede et caracterisation du materiau</t>
  </si>
  <si>
    <t>Fabrice Barbe</t>
  </si>
  <si>
    <t>Barbe Fabrice</t>
  </si>
  <si>
    <t>2018NORMIR14</t>
  </si>
  <si>
    <t>Javier Marrero Santiago</t>
  </si>
  <si>
    <t>Experimental study of lean aeronautical ignition : impact of critical parameters on the mechanisms acting along the different ignition phases</t>
  </si>
  <si>
    <t>Gilles Cabot,Bruno Renou</t>
  </si>
  <si>
    <t>Cabot Gilles,Renou Bruno</t>
  </si>
  <si>
    <t>Energie</t>
  </si>
  <si>
    <t>2018NORMIR03</t>
  </si>
  <si>
    <t>Soufiane Belharbi</t>
  </si>
  <si>
    <t>Neural networks regularization through representation learning</t>
  </si>
  <si>
    <t>Sebastien Adam</t>
  </si>
  <si>
    <t>Adam Sebastien</t>
  </si>
  <si>
    <t>2018NORMIR10</t>
  </si>
  <si>
    <t>Lucia Ianniciello</t>
  </si>
  <si>
    <t>Etude du comportement thermique d'une batterie electrochimique thermoregulee par materiaux a changement de phase pour le vehicule electrique</t>
  </si>
  <si>
    <t>Patrick Achard,Pascal Henry Biwole</t>
  </si>
  <si>
    <t>Achard Patrick,Biwole Pascal Henry</t>
  </si>
  <si>
    <t>2018PSLEM020</t>
  </si>
  <si>
    <t>Simon Bouvot</t>
  </si>
  <si>
    <t>Contribution au BIST in-situ : Integration sur silicium dun banc de caracterisation en bruit en bande D</t>
  </si>
  <si>
    <t>Francois Danneville,Guillaume Ducournau,Daniel Gloria</t>
  </si>
  <si>
    <t>Danneville Francois,Ducournau Guillaume,Gloria Daniel</t>
  </si>
  <si>
    <t>060251875,090868382,161445691</t>
  </si>
  <si>
    <t>2018LIL1I010</t>
  </si>
  <si>
    <t>Jeremie Grandjean</t>
  </si>
  <si>
    <t>Formulation et caracterisation de materiaux a base de liants hydrauliques utilises dans les emballages de transport et de stockage de matieres radioactives</t>
  </si>
  <si>
    <t>Agnes Smith,Benoit Nait-Ali,Nicolas Tessier-Doyen</t>
  </si>
  <si>
    <t>Smith Agnes,Nait-Ali Benoit,Tessier-Doyen Nicolas</t>
  </si>
  <si>
    <t>073449008,096688343,076383687</t>
  </si>
  <si>
    <t>2018LIMO0012</t>
  </si>
  <si>
    <t>Mamadou Aliou Barry</t>
  </si>
  <si>
    <t>Optimisation des structures nanophotoniques pour le photovoltaique</t>
  </si>
  <si>
    <t>Antoine Moreau</t>
  </si>
  <si>
    <t>Moreau Antoine</t>
  </si>
  <si>
    <t>2018CLFAC096</t>
  </si>
  <si>
    <t>Francois Parnet</t>
  </si>
  <si>
    <t>Imagerie polarimetrique active par brisure d'orthogonalite</t>
  </si>
  <si>
    <t>Mehdi Alouini,Mehdi Alouini</t>
  </si>
  <si>
    <t>Alouini Mehdi,Alouini Mehdi</t>
  </si>
  <si>
    <t>Photonique</t>
  </si>
  <si>
    <t>2018REN1S003</t>
  </si>
  <si>
    <t>Sylvain Corveleyn</t>
  </si>
  <si>
    <t>Comportement mecanique a long terme et en temperature dun composite injecte a matrice PEEK renforce de fibres de carbone courtes</t>
  </si>
  <si>
    <t>Frederic Lachaud,Florentin Berthet</t>
  </si>
  <si>
    <t>Lachaud Frederic,Berthet Florentin</t>
  </si>
  <si>
    <t>2018EMAC0007</t>
  </si>
  <si>
    <t>Meriem Fehri</t>
  </si>
  <si>
    <t>Comportements mecanique et hydrique des composites renforces par des fibres naturelles et/ou conventionnelles</t>
  </si>
  <si>
    <t>Alexandre Vivet,Fakhreddine Dammak,Mohamed Haddar</t>
  </si>
  <si>
    <t>Vivet Alexandre,Dammak Fakhreddine,Haddar Mohamed</t>
  </si>
  <si>
    <t>228864844,23000685X,136764177</t>
  </si>
  <si>
    <t>2018NORMC215</t>
  </si>
  <si>
    <t>Mathieu Sallin</t>
  </si>
  <si>
    <t>Approche probabiliste du diagnostic de l'etat de sante des vehicules militaires terrestres en environnement incertain</t>
  </si>
  <si>
    <t>Michel Fogli</t>
  </si>
  <si>
    <t>Fogli Michel</t>
  </si>
  <si>
    <t>2018CLFAC099</t>
  </si>
  <si>
    <t>Aline Maire du Poset</t>
  </si>
  <si>
    <t>Hydrogels de polygalacturonate reticules par les ions Fe2+ : impact du mode d'association local sur les mecanismes de gelification, controle de la structure multi-echelle et des proprietes mecaniques.</t>
  </si>
  <si>
    <t>Ali Assifaoui,Fabrice Cousin</t>
  </si>
  <si>
    <t>Assifaoui Ali,Cousin Fabrice</t>
  </si>
  <si>
    <t>Biotechnologies agro-alimentaires</t>
  </si>
  <si>
    <t>2018UBFCK029</t>
  </si>
  <si>
    <t>Francois Grasland</t>
  </si>
  <si>
    <t>Vieillissement du caoutchouc naturel par thermo-oxydation : Etudes de ses consequences sur la cristallisation sous deformation, la fissuration et la rupture</t>
  </si>
  <si>
    <t>Laurent Chazeau</t>
  </si>
  <si>
    <t>Chazeau Laurent</t>
  </si>
  <si>
    <t>2018LYSEI029</t>
  </si>
  <si>
    <t>Wei-Zhen Yao</t>
  </si>
  <si>
    <t>Analyses thermomecaniques multi-echelles experimentale et numerique pour des empilements de couches minces en microelectronique</t>
  </si>
  <si>
    <t>Abdellah Tougui</t>
  </si>
  <si>
    <t>Tougui Abdellah</t>
  </si>
  <si>
    <t>Genie mecanique et productique</t>
  </si>
  <si>
    <t>2018TOUR4023</t>
  </si>
  <si>
    <t>Despoina Ioannidou</t>
  </si>
  <si>
    <t>Characterization of environmental inequalities due to Polyaromatic Hydrocarbons in France : developing environmental data processing methods to spatialize exposure indicators for PAH substances</t>
  </si>
  <si>
    <t>Aurelien Latouche,Julien Caudeville,Laure Malherbe</t>
  </si>
  <si>
    <t>Latouche Aurelien,Caudeville Julien,Malherbe Laure</t>
  </si>
  <si>
    <t>089428870,160493692,228508150</t>
  </si>
  <si>
    <t>2018CNAM1176</t>
  </si>
  <si>
    <t>Alexis Carbo Meseguer</t>
  </si>
  <si>
    <t>Semiconductor optical amplifiers for ultra-wideband optical systems</t>
  </si>
  <si>
    <t>Badr-Eddine Benkelfat</t>
  </si>
  <si>
    <t>Benkelfat Badr-Eddine</t>
  </si>
  <si>
    <t>Evry, Institut national des telecommunications</t>
  </si>
  <si>
    <t>Electronique et communications</t>
  </si>
  <si>
    <t>2018TELE0010</t>
  </si>
  <si>
    <t>Sebastian Roberto Tarando</t>
  </si>
  <si>
    <t>Quantitative follow-up of pulmonary diseases using deep learning models</t>
  </si>
  <si>
    <t>Catalin Iulian Fetita</t>
  </si>
  <si>
    <t>Fetita Catalin Iulian</t>
  </si>
  <si>
    <t>Signal et images</t>
  </si>
  <si>
    <t>2018TELE0008</t>
  </si>
  <si>
    <t>Wassim Tabikh</t>
  </si>
  <si>
    <t>Massive MIMO in 5G networks for intercell interference cancellation and capacity boost</t>
  </si>
  <si>
    <t>Dirk Slock</t>
  </si>
  <si>
    <t>Slock Dirk</t>
  </si>
  <si>
    <t>Paris, ENST</t>
  </si>
  <si>
    <t>2018ENST0012</t>
  </si>
  <si>
    <t>Paul Riot</t>
  </si>
  <si>
    <t>Blancheur du residu pour le debruitage d'image</t>
  </si>
  <si>
    <t>Yann Gousseau,Florence Tupin,Andres Almansa</t>
  </si>
  <si>
    <t>Gousseau Yann,Tupin Florence,Almansa Andres</t>
  </si>
  <si>
    <t>060764902,035548363,15726355X</t>
  </si>
  <si>
    <t>2018ENST0006</t>
  </si>
  <si>
    <t>Helene Urien</t>
  </si>
  <si>
    <t>Detection et segmentation de lesions dans des images cerebrales TEP-IRM</t>
  </si>
  <si>
    <t>Isabelle Bloch</t>
  </si>
  <si>
    <t>Bloch Isabelle</t>
  </si>
  <si>
    <t>Signal et Images</t>
  </si>
  <si>
    <t>2018ENST0004</t>
  </si>
  <si>
    <t>Armine Karami</t>
  </si>
  <si>
    <t>Study of electrical interfaces for electrostatic vibration energy harvesting</t>
  </si>
  <si>
    <t>Dimitri Galayko,Philippe Basset</t>
  </si>
  <si>
    <t>Galayko Dimitri,Basset Philippe</t>
  </si>
  <si>
    <t>069883130,07452285X</t>
  </si>
  <si>
    <t>2018SORUS134</t>
  </si>
  <si>
    <t>Ismat El Haffar</t>
  </si>
  <si>
    <t>Physical modeling and study of the behavior of deep foundations of offshore wind turbines in sand</t>
  </si>
  <si>
    <t>Luc Thorel</t>
  </si>
  <si>
    <t>Thorel Luc</t>
  </si>
  <si>
    <t>2018ECDN0021</t>
  </si>
  <si>
    <t>Tran Phong Nguyen</t>
  </si>
  <si>
    <t>Progres en thermometrie quantitative aux echelles micro et nanometriques par microscopie thermique a balayage (SThM)</t>
  </si>
  <si>
    <t>Laurent Thiery,Damien Teyssieux</t>
  </si>
  <si>
    <t>Thiery Laurent,Teyssieux Damien</t>
  </si>
  <si>
    <t>2018UBFCD010</t>
  </si>
  <si>
    <t>Carlos Federico</t>
  </si>
  <si>
    <t>Effets couples de la temperature et de la vitesse de deformation sur le comportement mecanique non-lineaire des polymeres amorphes : Caracterisation experimentale et modelisation de la superposition vitesse de deformation-temperature</t>
  </si>
  <si>
    <t>Noelle Billon,Jean-Luc Bouvard</t>
  </si>
  <si>
    <t>Billon Noelle,Bouvard Jean-Luc</t>
  </si>
  <si>
    <t>Mecanique numerique et materiaux</t>
  </si>
  <si>
    <t>2018PSLEM009</t>
  </si>
  <si>
    <t>Boris Burgarella</t>
  </si>
  <si>
    <t>Comportement visco-elastique effectif d'un thermoplastique thermostable renforce par des fibres courtes</t>
  </si>
  <si>
    <t>Frederic Lebon,Noelle Billon,Noel Lahellec,Jean-Luc Bouvard,Aurelien Maurel-Pantel</t>
  </si>
  <si>
    <t>Lebon Frederic,Billon Noelle,Lahellec Noel,Bouvard Jean-Luc,Maurel-Pantel Aurelien</t>
  </si>
  <si>
    <t>061029696,032033648,193530953,118554344,144913615</t>
  </si>
  <si>
    <t>2018AIXM0004</t>
  </si>
  <si>
    <t>Sofia Korniliou</t>
  </si>
  <si>
    <t>Ebullition dans les micro canaux : influence du rapport d'aspect sur le transfert thermique local</t>
  </si>
  <si>
    <t>Souad Harmand,Khellil Sefiane</t>
  </si>
  <si>
    <t>Harmand Souad,Sefiane Khellil</t>
  </si>
  <si>
    <t>2018VALE0002</t>
  </si>
  <si>
    <t>Tuan Dinh Trong</t>
  </si>
  <si>
    <t>Modeles hyper-reduits pour la simulation simplifiee du soudage en substitut de calcul hors datteinte</t>
  </si>
  <si>
    <t>David Ryckelynck</t>
  </si>
  <si>
    <t>Ryckelynck David</t>
  </si>
  <si>
    <t>2018PSLEM023</t>
  </si>
  <si>
    <t>Hayat Abdesselam</t>
  </si>
  <si>
    <t>23384841X</t>
  </si>
  <si>
    <t>Etude du comportement en fatigue et des mecanismes associes dans un acier a tres haute resistance pour application aeronautique</t>
  </si>
  <si>
    <t>Jerome Crepin,Thilo Morgeneyer</t>
  </si>
  <si>
    <t>Crepin Jerome,Morgeneyer Thilo</t>
  </si>
  <si>
    <t>2018PSLEM018</t>
  </si>
  <si>
    <t>Takahiro Sakimoto</t>
  </si>
  <si>
    <t>Etude de fracture inverse pendant les essais DWTT</t>
  </si>
  <si>
    <t>Jacques Besson</t>
  </si>
  <si>
    <t>Besson Jacques</t>
  </si>
  <si>
    <t>2018PSLEM081</t>
  </si>
  <si>
    <t>Simon Ligier</t>
  </si>
  <si>
    <t>Developpement dune methodologie pour la garantie de performance energetique associant la simulation a un protocole de mesure et verification</t>
  </si>
  <si>
    <t>Bruno Peuportier,Patrick Schalbart</t>
  </si>
  <si>
    <t>Peuportier Bruno,Schalbart Patrick</t>
  </si>
  <si>
    <t>2018PSLEM083</t>
  </si>
  <si>
    <t>Florent Altche</t>
  </si>
  <si>
    <t>Prise de decision et planification de trajectoire pour les vehicules cooperatifs et autonomes</t>
  </si>
  <si>
    <t>Mathematique, informatique temps-reel, robotique</t>
  </si>
  <si>
    <t>2018PSLEM061</t>
  </si>
  <si>
    <t>Cindy Gonzalez</t>
  </si>
  <si>
    <t>Les courbes algebriques trigonometriques a hodographe pythagorien pour resoudre des problemes d'interpolation deux et trois-dimensionnels et leur utilisation pour visualiser les informations dentaires dans des volumes tomographiques 3D</t>
  </si>
  <si>
    <t>Gudrun Albrecht,Marco Paluszny</t>
  </si>
  <si>
    <t>Albrecht Gudrun,Paluszny Marco</t>
  </si>
  <si>
    <t>Mathematiques. Mathematiques appliquees</t>
  </si>
  <si>
    <t>2018VALE0001</t>
  </si>
  <si>
    <t>Hawraa Nabolsi</t>
  </si>
  <si>
    <t>Controle optimal des equations d'evolution et ses applications</t>
  </si>
  <si>
    <t>Luc Paquet,Ali Wehbe</t>
  </si>
  <si>
    <t>Paquet Luc,Wehbe Ali</t>
  </si>
  <si>
    <t>2018VALE0027</t>
  </si>
  <si>
    <t>Fatiha Bekkouche</t>
  </si>
  <si>
    <t>Etude theorique et numerique des equations non-lineaires de Sobolev</t>
  </si>
  <si>
    <t>Serge Nicaise,Wided Chikouche</t>
  </si>
  <si>
    <t>Nicaise Serge,Chikouche Wided</t>
  </si>
  <si>
    <t>05022641X,228475643</t>
  </si>
  <si>
    <t>2018VALE0018</t>
  </si>
  <si>
    <t>Johann Gilbert</t>
  </si>
  <si>
    <t>Etude et developpement d'un reseau de capteurs synchronises a l'aide d'un protocole de communication sans fil dedie a l'Internet des objets</t>
  </si>
  <si>
    <t>Philippe Courmontagne</t>
  </si>
  <si>
    <t>Courmontagne Philippe</t>
  </si>
  <si>
    <t>Automatique, signal, productique, robotique</t>
  </si>
  <si>
    <t>2018TOUL0012</t>
  </si>
  <si>
    <t>Prince Bahoumina</t>
  </si>
  <si>
    <t>Developpement dune plateforme de detection de gaz, utilisant un capteur differentiel flexible imprime a transducteurs micro-ondes et materiaux composites carbones</t>
  </si>
  <si>
    <t>Corinne Dejous,Hamida Hallil,Dominique Baillargeat</t>
  </si>
  <si>
    <t>Dejous Corinne,Hallil Hamida,Baillargeat Dominique</t>
  </si>
  <si>
    <t>12080641X,15287061X,094946221</t>
  </si>
  <si>
    <t>2018BORD0101</t>
  </si>
  <si>
    <t>Josephine Kengne Fotsing</t>
  </si>
  <si>
    <t>Bio-evaluation des cours deau de la region Ouest du Cameroun a laide des macroinvertebres benthiques et construction dun indice multimetrique regional</t>
  </si>
  <si>
    <t>Alain Lepretre,Samuel Foto Menbohan</t>
  </si>
  <si>
    <t>Lepretre Alain,Foto Menbohan Samuel</t>
  </si>
  <si>
    <t>Biologie de l'environnement, des populations, ecologie</t>
  </si>
  <si>
    <t>2018LIL1R067</t>
  </si>
  <si>
    <t>Xavier Yau</t>
  </si>
  <si>
    <t>Modelisation numerique instationnaire pour la simulation du soudage TIG avec couplage plasma / bain de fusion</t>
  </si>
  <si>
    <t>Marc Medale,Damien Borel</t>
  </si>
  <si>
    <t>Medale Marc,Borel Damien</t>
  </si>
  <si>
    <t>Physique des fluides</t>
  </si>
  <si>
    <t>2018AIXM0059</t>
  </si>
  <si>
    <t>Alexis Bottero</t>
  </si>
  <si>
    <t>Simulation numerique en forme d'onde complete d'ondes T et de sources acoustiques en mouvement</t>
  </si>
  <si>
    <t>Dimitri Komatitsch,Paul Cristini</t>
  </si>
  <si>
    <t>Komatitsch Dimitri,Cristini Paul</t>
  </si>
  <si>
    <t>2018AIXM0325</t>
  </si>
  <si>
    <t>Pauline Lacom</t>
  </si>
  <si>
    <t>Soutenir une demarche dinnovation centree utilisateur/client au sein dune entreprise industrielle internationale positionnee sur un marche B2B</t>
  </si>
  <si>
    <t>Jean-Claude Sagot,Florence Bazzaro</t>
  </si>
  <si>
    <t>Sagot Jean-Claude,Bazzaro Florence</t>
  </si>
  <si>
    <t>2018UBFCA006</t>
  </si>
  <si>
    <t>Yan Wang</t>
  </si>
  <si>
    <t>Realisation par projection thermique de depots pour la protection contre l'erosion par cavitation</t>
  </si>
  <si>
    <t>Marie-Pierre Planche,Geoffrey Darut,Thierry Poirier</t>
  </si>
  <si>
    <t>Planche Marie-Pierre,Darut Geoffrey,Poirier Thierry</t>
  </si>
  <si>
    <t>115304045,229834809,229834884</t>
  </si>
  <si>
    <t>2018UBFCA004</t>
  </si>
  <si>
    <t>Lei Zhang</t>
  </si>
  <si>
    <t>Contribution to robust and adaptive control and observation of linear induction machine : High order sliding mode approach</t>
  </si>
  <si>
    <t>Salah Laghrouche</t>
  </si>
  <si>
    <t>Laghrouche Salah</t>
  </si>
  <si>
    <t>2018UBFCA010</t>
  </si>
  <si>
    <t>Xiaolong Xu</t>
  </si>
  <si>
    <t>Nanostructured W-O thin films by reactive sputtering : application as gas sensors</t>
  </si>
  <si>
    <t>Nicolas Martin,Alain Billard,Mohammad Arab Pour Yazdi</t>
  </si>
  <si>
    <t>Martin Nicolas,Billard Alain,Arab Pour Yazdi Mohammad</t>
  </si>
  <si>
    <t>151664250,075172623,178844977</t>
  </si>
  <si>
    <t>2018UBFCA003</t>
  </si>
  <si>
    <t>Timothee Zussy</t>
  </si>
  <si>
    <t>Calculs decoulements tridimensionnels au sein de la boucle dair moteur, dans la culasse et la chambre de combustion des moteurs thermiques</t>
  </si>
  <si>
    <t>Said Abboudi</t>
  </si>
  <si>
    <t>Abboudi Said</t>
  </si>
  <si>
    <t>2018UBFCA002</t>
  </si>
  <si>
    <t>Ting Su</t>
  </si>
  <si>
    <t>23403484X</t>
  </si>
  <si>
    <t>Quantitative material decomposition methods for X-ray spectral CT</t>
  </si>
  <si>
    <t>Valerie Kaftandjian</t>
  </si>
  <si>
    <t>Kaftandjian Valerie</t>
  </si>
  <si>
    <t>Traitement du signal et de l'image</t>
  </si>
  <si>
    <t>2018LYSEI056</t>
  </si>
  <si>
    <t>Arthur Glacet</t>
  </si>
  <si>
    <t>Study of quasi-periodic architectured materials : Vibrations, dynamic fracture and homogenization</t>
  </si>
  <si>
    <t>Julien Rethore</t>
  </si>
  <si>
    <t>Rethore Julien</t>
  </si>
  <si>
    <t>2018LYSEI062</t>
  </si>
  <si>
    <t>Romain Nottet</t>
  </si>
  <si>
    <t>23499049X</t>
  </si>
  <si>
    <t>Contribution au developpement d'un moyen de mesure simultanee des vitesses et temperatures adapte aux essais incendie in situ</t>
  </si>
  <si>
    <t>Olivier Vauquelin,Eric Casale,Daniel Joyeux</t>
  </si>
  <si>
    <t>Vauquelin Olivier,Casale Eric,Joyeux Daniel</t>
  </si>
  <si>
    <t>140248552,234997362,057760551</t>
  </si>
  <si>
    <t>2018AIXM0199</t>
  </si>
  <si>
    <t>Masaru Nagaso</t>
  </si>
  <si>
    <t>Etude de la propagation des ultrasons dans un milieu fluide heterogene en vue de la surveillance en fonctionnement d'un reacteur nucleaire a caloporteur sodium</t>
  </si>
  <si>
    <t>Dimitri Komatitsch,Joseph Moysan,Christian Lhuillier</t>
  </si>
  <si>
    <t>Komatitsch Dimitri,Moysan Joseph,Lhuillier Christian</t>
  </si>
  <si>
    <t>107982633,056935676,234933682</t>
  </si>
  <si>
    <t>Sciences pour l'ingenieur. Acoustique</t>
  </si>
  <si>
    <t>2018AIXM0197</t>
  </si>
  <si>
    <t>Aboubakar Kone</t>
  </si>
  <si>
    <t>Developpement, caracterisation et optimisation d'une source plasma pour la decontamination microbiologique</t>
  </si>
  <si>
    <t>Philippe Guillot,Bruno Caillier</t>
  </si>
  <si>
    <t>Guillot Philippe,Caillier Bruno</t>
  </si>
  <si>
    <t>Ingenierie des PLASMAS</t>
  </si>
  <si>
    <t>2018TOU30142</t>
  </si>
  <si>
    <t>Sheng Fang</t>
  </si>
  <si>
    <t>23594341X</t>
  </si>
  <si>
    <t>The study of the social cues exchanged during natural interaction</t>
  </si>
  <si>
    <t>Catherine Achard</t>
  </si>
  <si>
    <t>Achard Catherine</t>
  </si>
  <si>
    <t>13796658X</t>
  </si>
  <si>
    <t>2018SORUS057</t>
  </si>
  <si>
    <t>Ali Oulmas</t>
  </si>
  <si>
    <t>Suivi de chemin 3D de nageurs magnetiques a faible nombre de Reynolds</t>
  </si>
  <si>
    <t>Stephane Regnier,Nicolas Andreff</t>
  </si>
  <si>
    <t>Regnier Stephane,Andreff Nicolas</t>
  </si>
  <si>
    <t>2018SORUS070</t>
  </si>
  <si>
    <t>Francois Ternet</t>
  </si>
  <si>
    <t>Caloduc miniature pour le refroidissement passif des composants electroniques d'un decodeur Orange</t>
  </si>
  <si>
    <t>Hasna Louahlia-Gualous</t>
  </si>
  <si>
    <t>Louahlia-Gualous Hasna</t>
  </si>
  <si>
    <t>2018NORMC221</t>
  </si>
  <si>
    <t>Maxime Deprez</t>
  </si>
  <si>
    <t>23242568X</t>
  </si>
  <si>
    <t>Moyen de metrologie pour la conception et levaluation de chaines lasers hyper intenses utilisant la recombinaison coherente de lasers elementaires</t>
  </si>
  <si>
    <t>Jerome Primot</t>
  </si>
  <si>
    <t>Primot Jerome</t>
  </si>
  <si>
    <t>14050611X</t>
  </si>
  <si>
    <t>Universite Paris-Saclay (ComUE)</t>
  </si>
  <si>
    <t>Optique et photonique</t>
  </si>
  <si>
    <t>2018SACLS241</t>
  </si>
  <si>
    <t>Arthur Marronnier</t>
  </si>
  <si>
    <t>Anharmonicity and Instabilities in Halide Perovskites for Last Generation Solar Cells</t>
  </si>
  <si>
    <t>Yvan Bonnassieux</t>
  </si>
  <si>
    <t>Bonnassieux Yvan</t>
  </si>
  <si>
    <t>2018SACLX031</t>
  </si>
  <si>
    <t>Fangyuan Han</t>
  </si>
  <si>
    <t>Cadres pour l'analyse multi-perspective des infrastructures critiques</t>
  </si>
  <si>
    <t>Enrico Zio</t>
  </si>
  <si>
    <t>Zio Enrico</t>
  </si>
  <si>
    <t>11103096X</t>
  </si>
  <si>
    <t>Sciences et technologies industrielles</t>
  </si>
  <si>
    <t>2018SACLC011</t>
  </si>
  <si>
    <t>Gilles Galichet</t>
  </si>
  <si>
    <t>Proposition dune methodologie de transformation organisationnelle pour une performance industrielle et de la sante au travail</t>
  </si>
  <si>
    <t>Vincent Cheutet,Roberta Costa Affonso</t>
  </si>
  <si>
    <t>Cheutet Vincent,Costa Affonso Roberta</t>
  </si>
  <si>
    <t>11375485X,130789631</t>
  </si>
  <si>
    <t>2018SACLC002</t>
  </si>
  <si>
    <t>Youssef Tamaazousti</t>
  </si>
  <si>
    <t>Vers luniversalite des representations visuelle et multimodales</t>
  </si>
  <si>
    <t>Celine Hudelot,Herve Le Borgne</t>
  </si>
  <si>
    <t>Hudelot Celine,Le Borgne Herve</t>
  </si>
  <si>
    <t>Ingenierie des systemes complexes</t>
  </si>
  <si>
    <t>2018SACLC038</t>
  </si>
  <si>
    <t>Yurong Chen</t>
  </si>
  <si>
    <t>How carmakers manage innovation in the electric vehicle ecosystem?</t>
  </si>
  <si>
    <t>Yannick Perez,Carole Donada</t>
  </si>
  <si>
    <t>Perez Yannick,Donada Carole</t>
  </si>
  <si>
    <t>2018SACLC034</t>
  </si>
  <si>
    <t>Mohamed El Amine Boudella</t>
  </si>
  <si>
    <t>Etude dun systeme hybride de kitting semi-automatise dans le secteur automobile : conception du systeme et modele doptimisation pour laffectation des pieces aux pickers</t>
  </si>
  <si>
    <t>Evren Sahin,Yves Dallery</t>
  </si>
  <si>
    <t>Sahin Evren,Dallery Yves</t>
  </si>
  <si>
    <t>09883939X,073363316</t>
  </si>
  <si>
    <t>2018SACLC057</t>
  </si>
  <si>
    <t>Etienne Claverie</t>
  </si>
  <si>
    <t>Modelisation de la temperature du sol avec un bilan denergie, application a la prediction de lemergence du mais (Zea mais)</t>
  </si>
  <si>
    <t>Paul-Henry Cournede,Jeremie Lecoeur</t>
  </si>
  <si>
    <t>Cournede Paul-Henry,Lecoeur Jeremie</t>
  </si>
  <si>
    <t>2018SACLC028</t>
  </si>
  <si>
    <t>Martin Leurent</t>
  </si>
  <si>
    <t>23066217X</t>
  </si>
  <si>
    <t>Les centrales nucleaires comme une option pour aider a decarboner les secteurs de la chaleur Europeens et Francais ? Une analyse prospective tehnico-economique.</t>
  </si>
  <si>
    <t>Pascal Da Costa</t>
  </si>
  <si>
    <t>Da Costa Pascal</t>
  </si>
  <si>
    <t>2018SACLC065</t>
  </si>
  <si>
    <t>Kevin Primicerio</t>
  </si>
  <si>
    <t>Comportement des traders institutionnels et microstructure des marches : une approche big data</t>
  </si>
  <si>
    <t>Damien Challet</t>
  </si>
  <si>
    <t>Challet Damien</t>
  </si>
  <si>
    <t>2018SACLC036</t>
  </si>
  <si>
    <t>Muazzam Sabir</t>
  </si>
  <si>
    <t>22966038X</t>
  </si>
  <si>
    <t>Projets d'infrastructure, conflits d'usages des terres et impacts socio-economiques : Etude du projet de barrage Diamer Bhasha, au Pakistan</t>
  </si>
  <si>
    <t>Andre Torre</t>
  </si>
  <si>
    <t>Torre Andre</t>
  </si>
  <si>
    <t>03418239X</t>
  </si>
  <si>
    <t>Sciences economiques</t>
  </si>
  <si>
    <t>2018SACLA003</t>
  </si>
  <si>
    <t>Valentin Dupif</t>
  </si>
  <si>
    <t>Modelisation et simulation de lecoulement diphasique dans les moteurs-fusees a propergol solide par des approches euleriennes polydispersees en taille et en vitesse</t>
  </si>
  <si>
    <t>Marc Massot,Frederique Laurent,Joel Dupays</t>
  </si>
  <si>
    <t>Massot Marc,Laurent Frederique,Dupays Joel</t>
  </si>
  <si>
    <t>070406820,070406316,057476934</t>
  </si>
  <si>
    <t>Mathematiques aux interfaces</t>
  </si>
  <si>
    <t>2018SACLC050</t>
  </si>
  <si>
    <t>Alexandre Mas</t>
  </si>
  <si>
    <t>Convertisseur analogique-numerique large bande avec correction mixte</t>
  </si>
  <si>
    <t>Philippe Benabes</t>
  </si>
  <si>
    <t>Benabes Philippe</t>
  </si>
  <si>
    <t>09044051X</t>
  </si>
  <si>
    <t>Electronique et Optoelectronique, Nano- et Microtechnologies</t>
  </si>
  <si>
    <t>2018SACLC054</t>
  </si>
  <si>
    <t>Montassar Khammassi</t>
  </si>
  <si>
    <t>Optimisation dun systeme poly-articule imparfait : methode numerique multi-physique daide a la convergence sur le design dune vanne multivoie</t>
  </si>
  <si>
    <t>Fethi Ben Ouezdou</t>
  </si>
  <si>
    <t>Ben Ouezdou Fethi</t>
  </si>
  <si>
    <t>2018SACLV027</t>
  </si>
  <si>
    <t>Kaourintin Le guiban</t>
  </si>
  <si>
    <t>Hypercubes Latins maximin pour lechantillonage de systemes complexes</t>
  </si>
  <si>
    <t>Joanna Tomasik,Arpad Rimmel,Marc-Antoine Weisser</t>
  </si>
  <si>
    <t>Tomasik Joanna,Rimmel Arpad,Weisser Marc-Antoine</t>
  </si>
  <si>
    <t>157880559,140527273,145266397</t>
  </si>
  <si>
    <t>2018SACLC008</t>
  </si>
  <si>
    <t>Nicolo Gionfra</t>
  </si>
  <si>
    <t>Strategies de commande distribuee pour loptimisation de la production des fermes eoliennes</t>
  </si>
  <si>
    <t>Guillaume Sandou,Salvatore Monaco</t>
  </si>
  <si>
    <t>Sandou Guillaume,Monaco Salvatore</t>
  </si>
  <si>
    <t>2018SACLC017</t>
  </si>
  <si>
    <t>Philippe Ezran</t>
  </si>
  <si>
    <t>Optimisation de la Topologie des Reseaux Sans Fils</t>
  </si>
  <si>
    <t>Merouane Debbah,Yoram Haddad</t>
  </si>
  <si>
    <t>Debbah Merouane,Haddad Yoram</t>
  </si>
  <si>
    <t>124561233,17623019X</t>
  </si>
  <si>
    <t>Reseaux, information et communications</t>
  </si>
  <si>
    <t>2018SACLC014</t>
  </si>
  <si>
    <t>Roni Shigueta</t>
  </si>
  <si>
    <t>Channel Allocation in Mobile Wireless Networks</t>
  </si>
  <si>
    <t>Aline Carneiro Viana</t>
  </si>
  <si>
    <t>Viana Aline Carneiro</t>
  </si>
  <si>
    <t>2018SACLX037</t>
  </si>
  <si>
    <t>Eugene Belilovsky</t>
  </si>
  <si>
    <t>22580199X</t>
  </si>
  <si>
    <t>Apprentissage de graphes structure et parcimonieux dans des donnees de haute dimension avec applications a limagerie cerebrale</t>
  </si>
  <si>
    <t>Matthew B. Blaschko</t>
  </si>
  <si>
    <t>Blaschko Matthew B.</t>
  </si>
  <si>
    <t>Traitement du signal et des images</t>
  </si>
  <si>
    <t>2018SACLC027</t>
  </si>
  <si>
    <t>Siddhartha Chandra</t>
  </si>
  <si>
    <t>Apprentissage Profond pour des Predictions Structurees Efficaces applique a la Classification Dense en Vision par Ordinateur</t>
  </si>
  <si>
    <t>Iasonas Kokkinos</t>
  </si>
  <si>
    <t>Kokkinos Iasonas</t>
  </si>
  <si>
    <t>18497349X</t>
  </si>
  <si>
    <t>Mathematiques et Informatique</t>
  </si>
  <si>
    <t>2018SACLC033</t>
  </si>
  <si>
    <t>Hariprasad Kannan</t>
  </si>
  <si>
    <t>Quelques applications de loptimisation numerique aux problemes dinference et dapprentissage</t>
  </si>
  <si>
    <t>Nikos Paragios</t>
  </si>
  <si>
    <t>Paragios Nikos</t>
  </si>
  <si>
    <t>2018SACLC067</t>
  </si>
  <si>
    <t>Ahmad Bitar</t>
  </si>
  <si>
    <t>Exploitation of Sparsity for Hyperspectral Target Detection</t>
  </si>
  <si>
    <t>Jean-Philippe Ovarlez,Loong-Fah Cheong</t>
  </si>
  <si>
    <t>Ovarlez Jean-Philippe,Cheong Loong-Fah</t>
  </si>
  <si>
    <t>2018SACLC043</t>
  </si>
  <si>
    <t>Alexis Marboeuf</t>
  </si>
  <si>
    <t>Schemas ALE multi-materiaux totalement conservatifs pour l'hydrodynamique</t>
  </si>
  <si>
    <t>Patrick Le Tallec</t>
  </si>
  <si>
    <t>Le Tallec Patrick</t>
  </si>
  <si>
    <t>2018SACLX015</t>
  </si>
  <si>
    <t>Heejae Lee</t>
  </si>
  <si>
    <t>Analysis of Current-Voltage Hysteresis and Ageing Characteristics for CH3NH3PbI3-xClxBased Perovskite Thin Film Solar Cells</t>
  </si>
  <si>
    <t>2018SACLX009</t>
  </si>
  <si>
    <t>Redouane Boukadoum</t>
  </si>
  <si>
    <t>Etude des decharges partielles et de leur transition a larc dans la connectique aeronautique du futur</t>
  </si>
  <si>
    <t>Emmanuel Odic</t>
  </si>
  <si>
    <t>Odic Emmanuel</t>
  </si>
  <si>
    <t>2018SACLC019</t>
  </si>
  <si>
    <t>Teegwende Serge Balma</t>
  </si>
  <si>
    <t>Caracterisation radioelectrique des satellites de telecommunications du futur</t>
  </si>
  <si>
    <t>Dominique Picard</t>
  </si>
  <si>
    <t>Picard Dominique</t>
  </si>
  <si>
    <t>2018SACLC018</t>
  </si>
  <si>
    <t>Mickael Brison</t>
  </si>
  <si>
    <t>Reseau de communication courant porteur en ligne pour la collecte d'informations et le diagbostic d'equipements embarques dans l'aeronef</t>
  </si>
  <si>
    <t>Mohamed Bensetti</t>
  </si>
  <si>
    <t>Bensetti Mohamed</t>
  </si>
  <si>
    <t>2018SACLC042</t>
  </si>
  <si>
    <t>Michael Magued</t>
  </si>
  <si>
    <t>Virtualisation de la mesure dexposition du public general au champ magnetique basse frequence dans le domaine de lautomobile</t>
  </si>
  <si>
    <t>Dominique Lecointe</t>
  </si>
  <si>
    <t>Lecointe Dominique</t>
  </si>
  <si>
    <t>2018SACLC015</t>
  </si>
  <si>
    <t>Pierre Bisiaux</t>
  </si>
  <si>
    <t>22748102X</t>
  </si>
  <si>
    <t>Etude et conception de CAN haute resolution pour le domaine de limagerie</t>
  </si>
  <si>
    <t>2018SACLC030</t>
  </si>
  <si>
    <t>Nuno Pinto Marinho</t>
  </si>
  <si>
    <t>Reduction d'un modele de systeme electrique pour des etudes technico-economiques</t>
  </si>
  <si>
    <t>Jean-Claude Vannier</t>
  </si>
  <si>
    <t>Vannier Jean-Claude</t>
  </si>
  <si>
    <t>2018SACLC051</t>
  </si>
  <si>
    <t>Fallilou Diop</t>
  </si>
  <si>
    <t>Analyses probabilistes pour l'etude des reseaux electriques de distribution</t>
  </si>
  <si>
    <t>Marc Petit</t>
  </si>
  <si>
    <t>Petit Marc</t>
  </si>
  <si>
    <t>2018SACLC055</t>
  </si>
  <si>
    <t>Cintia Hartmann</t>
  </si>
  <si>
    <t>Developpement du modele dion polarisable pour la modelisation de BaTiO3</t>
  </si>
  <si>
    <t>Guilhem Dezanneau</t>
  </si>
  <si>
    <t>Dezanneau Guilhem</t>
  </si>
  <si>
    <t>2018SACLC012</t>
  </si>
  <si>
    <t>Juliette Pochet</t>
  </si>
  <si>
    <t>22430870X</t>
  </si>
  <si>
    <t>Evaluation de performance dune ligne ferroviaire suburbaine partiellement equipee dun automatisme CBTC</t>
  </si>
  <si>
    <t>Guillaume Sandou</t>
  </si>
  <si>
    <t>Sandou Guillaume</t>
  </si>
  <si>
    <t>2018SACLC005</t>
  </si>
  <si>
    <t>Salah Eddine Hajri</t>
  </si>
  <si>
    <t>Lamelioration des performances des systemes sans fil 5G par groupements adaptatifs des utilisateurs</t>
  </si>
  <si>
    <t>Mohamad Assaad</t>
  </si>
  <si>
    <t>Assaad Mohamad</t>
  </si>
  <si>
    <t>2018SACLC029</t>
  </si>
  <si>
    <t>Asma Ghorbel</t>
  </si>
  <si>
    <t>Limites Fondamentales De Stockage Dans Les Reseaux Sans Fil</t>
  </si>
  <si>
    <t>Mari Kobayashi,Sheng Yang</t>
  </si>
  <si>
    <t>Kobayashi Mari,Yang Sheng</t>
  </si>
  <si>
    <t>2018SACLC031</t>
  </si>
  <si>
    <t>Victor Exposito</t>
  </si>
  <si>
    <t>Reseaux de multidiffusion avec cooperation interactive entre recepteurs</t>
  </si>
  <si>
    <t>Sheng Yang</t>
  </si>
  <si>
    <t>Yang Sheng</t>
  </si>
  <si>
    <t>2018SACLC006</t>
  </si>
  <si>
    <t>Jerome Gaveau</t>
  </si>
  <si>
    <t>22942936X</t>
  </si>
  <si>
    <t>Allocation des Ressources pour la Gestion Dynamique du Spectre dans les Reseaux Ad hoc Clusterises</t>
  </si>
  <si>
    <t>Mohamad Assaad,Christophe Le Martret</t>
  </si>
  <si>
    <t>Assaad Mohamad,Le Martret Christophe</t>
  </si>
  <si>
    <t>2018SACLC060</t>
  </si>
  <si>
    <t>Nassim Benharrat</t>
  </si>
  <si>
    <t>Model-Based Testing of Timed Distributed Systems : A Constraint-Based Approach for Solving the Oracle Problem</t>
  </si>
  <si>
    <t>Pascale Le Gall</t>
  </si>
  <si>
    <t>Le Gall Pascale</t>
  </si>
  <si>
    <t>2018SACLC021</t>
  </si>
  <si>
    <t>Vincent Lorrain</t>
  </si>
  <si>
    <t>Etude et conception de circuits innovants exploitant les caracteristiques des nouvelles technologies memoires resistives</t>
  </si>
  <si>
    <t>Antoine Dupret</t>
  </si>
  <si>
    <t>Dupret Antoine</t>
  </si>
  <si>
    <t>2018SACLS182</t>
  </si>
  <si>
    <t>Teresa Gerhalter</t>
  </si>
  <si>
    <t>Characterization of the dystrophic muscle by Na NMR and H NMR T spectrum</t>
  </si>
  <si>
    <t>Pierre Carlier,Simone Spuler</t>
  </si>
  <si>
    <t>Carlier Pierre,Spuler Simone</t>
  </si>
  <si>
    <t>Imagerie et physique medicale</t>
  </si>
  <si>
    <t>2018SACLS219</t>
  </si>
  <si>
    <t>Kombosse Sy</t>
  </si>
  <si>
    <t>Etude et developpement de methodes de caracterisation de defauts basees sur les reconstructions ultrasonores TFM</t>
  </si>
  <si>
    <t>Dominique Lesselier</t>
  </si>
  <si>
    <t>Lesselier Dominique</t>
  </si>
  <si>
    <t>2018SACLS040</t>
  </si>
  <si>
    <t>Khaled Tamizi</t>
  </si>
  <si>
    <t>Control of multicellular power converters for microgrids and renewable energies applications</t>
  </si>
  <si>
    <t>Eric Laboure,Olivier Bethoux</t>
  </si>
  <si>
    <t>Laboure Eric,Bethoux Olivier</t>
  </si>
  <si>
    <t>2018SACLS212</t>
  </si>
  <si>
    <t>Christopher H. Bennett</t>
  </si>
  <si>
    <t>Apprentissage local avec des dispositifs de memoire hautement analogiques</t>
  </si>
  <si>
    <t>Jacques-Olivier Klein</t>
  </si>
  <si>
    <t>Klein Jacques-Olivier</t>
  </si>
  <si>
    <t>2018SACLS037</t>
  </si>
  <si>
    <t>Maurin Douix</t>
  </si>
  <si>
    <t>Etude de l'integration d'un composant capacitif pour la modulation haut debit et basse consommation dans une plateforme photonique sur silicium</t>
  </si>
  <si>
    <t>Delphine Marris-Morini</t>
  </si>
  <si>
    <t>Marris-Morini Delphine</t>
  </si>
  <si>
    <t>2018SACLS127</t>
  </si>
  <si>
    <t>Martina Morassi</t>
  </si>
  <si>
    <t>Croissance de nanofils InGaN pour les dispositifs de recuperation denergie photovoltaiques et piezoelectriques</t>
  </si>
  <si>
    <t>Maria Tchernycheva</t>
  </si>
  <si>
    <t>Tchernycheva Maria</t>
  </si>
  <si>
    <t>2018SACLS249</t>
  </si>
  <si>
    <t>Salmen Mraihi</t>
  </si>
  <si>
    <t>Prise en compte de la variabilite dans letude et la conception de circuits de lecture pour memoires resistives</t>
  </si>
  <si>
    <t>2018SACLS218</t>
  </si>
  <si>
    <t>Bogdan Vysotskyi</t>
  </si>
  <si>
    <t>23079856X</t>
  </si>
  <si>
    <t>Recuperateur d'energie vibratoire MEMS electrostatique a large bande pour applications biomedicales</t>
  </si>
  <si>
    <t>Fabien Parrain,Denis Aubry</t>
  </si>
  <si>
    <t>Parrain Fabien,Aubry Denis</t>
  </si>
  <si>
    <t>070486212,07688967X</t>
  </si>
  <si>
    <t>2018SACLS278</t>
  </si>
  <si>
    <t>Adrien Piot</t>
  </si>
  <si>
    <t>Etude de la fabrication et de la transduction d'un microgyrometre piezoelectrique tri-axial en GaAs</t>
  </si>
  <si>
    <t>Alain Bosseboeuf</t>
  </si>
  <si>
    <t>Bosseboeuf Alain</t>
  </si>
  <si>
    <t>2018SACLS059</t>
  </si>
  <si>
    <t>Thi Ngoc Nguyen</t>
  </si>
  <si>
    <t>Caracterisation et modelisation d'un micro-capteur magnetoelectrique</t>
  </si>
  <si>
    <t>Philippe Lecoeur,Guillaume Agnus</t>
  </si>
  <si>
    <t>Lecoeur Philippe,Agnus Guillaume</t>
  </si>
  <si>
    <t>2018SACLS203</t>
  </si>
  <si>
    <t>Benjamin Leroy</t>
  </si>
  <si>
    <t>Etude et developpement d'un systeme de signalisation holographique</t>
  </si>
  <si>
    <t>Beatrice Dagens</t>
  </si>
  <si>
    <t>Dagens Beatrice</t>
  </si>
  <si>
    <t>2018SACLS126</t>
  </si>
  <si>
    <t>Lucien Bacharach</t>
  </si>
  <si>
    <t>Caracterisation des limites fondamentales de l'erreur quadratique moyenne pour l'estimation de signaux comportant des points de rupture</t>
  </si>
  <si>
    <t>Alexandre Renaux</t>
  </si>
  <si>
    <t>Renaux Alexandre</t>
  </si>
  <si>
    <t>2018SACLS322</t>
  </si>
  <si>
    <t>Mohamed Elamine Hadj-Youcef</t>
  </si>
  <si>
    <t>Spatio spectral reconstruction from low resolution multispectral data : application to the Mid-Infrared instrument of the James Webb Space Telescope</t>
  </si>
  <si>
    <t>Aurelia Fraysse</t>
  </si>
  <si>
    <t>Fraysse Aurelia</t>
  </si>
  <si>
    <t>2018SACLS326</t>
  </si>
  <si>
    <t>Michel Geahel</t>
  </si>
  <si>
    <t>Decouplage de detecteurs radiofrequences supraconducteurs a tres haute sensibilite pour la micro-imagerie par resonance magnetique</t>
  </si>
  <si>
    <t>Javier Briatico,Marie Poirier-Quinot,Cornelis Jacominus van der Beek</t>
  </si>
  <si>
    <t>Briatico Javier,Poirier-Quinot Marie,Beek Cornelis Jacominus van der</t>
  </si>
  <si>
    <t>187854254,087670461,148147828</t>
  </si>
  <si>
    <t>2018SACLS114</t>
  </si>
  <si>
    <t>Sid-Ali Amine Toudji</t>
  </si>
  <si>
    <t>Pervaporation de composes purs : approche experimentale du couplage entre transfert de matiere et transfert de chaleur</t>
  </si>
  <si>
    <t>Emilie Carretier,Jean-Laurent Gardarein,Jean-Philippe Bonnet</t>
  </si>
  <si>
    <t>Carretier Emilie,Gardarein Jean-Laurent,Bonnet Jean-Philippe</t>
  </si>
  <si>
    <t>072281758,133645266,123757819</t>
  </si>
  <si>
    <t>2018AIXM0100</t>
  </si>
  <si>
    <t>Raissa Pokam Meguia</t>
  </si>
  <si>
    <t>Conception d'une interface avec realite augmentee pour la conduite automobile autonome</t>
  </si>
  <si>
    <t>Serge Debernard,Christine Blottiaux Chauvin</t>
  </si>
  <si>
    <t>Debernard Serge,Chauvin Christine Blottiaux</t>
  </si>
  <si>
    <t>2018VALE0029</t>
  </si>
  <si>
    <t>Amandine Porcher</t>
  </si>
  <si>
    <t>Acceptation des technologies par les aines : analyse et conceptualisation dans le cadre de la conception participative dun calendrier interactif</t>
  </si>
  <si>
    <t>Christine Blottiaux Chauvin,Clement Guerin,Dominique Lorrain,Helene Pigot</t>
  </si>
  <si>
    <t>Chauvin Christine Blottiaux,Guerin Clement,Lorrain Dominique,Pigot Helene</t>
  </si>
  <si>
    <t>148869300,164833927,029979064,224562053</t>
  </si>
  <si>
    <t>Ergonomie &amp; Gerontologie</t>
  </si>
  <si>
    <t>2018LORIL490</t>
  </si>
  <si>
    <t>Samuel Leleu</t>
  </si>
  <si>
    <t>Vers une nouvelle methode efficace et respectueuse de l'environnement pour la protection contre la corrosion des alliages de magnesium pour l'industrie aeronautique</t>
  </si>
  <si>
    <t>Nadine Pebere</t>
  </si>
  <si>
    <t>Pebere Nadine</t>
  </si>
  <si>
    <t>2018INPT0023</t>
  </si>
  <si>
    <t>Sylvain Le Grill</t>
  </si>
  <si>
    <t>23446061X</t>
  </si>
  <si>
    <t>Composite chitosane-phosphate de calcium : synthese par atomisation sechage et caracterisation structurale</t>
  </si>
  <si>
    <t>Ghislaine Bertrand,Fabien Brouillet</t>
  </si>
  <si>
    <t>Bertrand Ghislaine,Brouillet Fabien</t>
  </si>
  <si>
    <t>2018TOU30023</t>
  </si>
  <si>
    <t>Kevin Brousse</t>
  </si>
  <si>
    <t>Integration de micro-supercondensateurs a hautes performances sur puce de silicium et substrats flexibles</t>
  </si>
  <si>
    <t>Patrice Simon,Pierre-Louis Taberna</t>
  </si>
  <si>
    <t>Simon Patrice,Taberna Pierre-Louis</t>
  </si>
  <si>
    <t>2018TOU30090</t>
  </si>
  <si>
    <t>Andre Ebel</t>
  </si>
  <si>
    <t>Etude de l'endommagement des materiaux pour face echappement des moteurs automobiles en service</t>
  </si>
  <si>
    <t>Jacques Lacaze,Benoit Malard</t>
  </si>
  <si>
    <t>Lacaze Jacques,Malard Benoit</t>
  </si>
  <si>
    <t>2018INPT0073</t>
  </si>
  <si>
    <t>Pierre Planques</t>
  </si>
  <si>
    <t>20380404X</t>
  </si>
  <si>
    <t>Elaboration, vieillissement et endommagement de barrieres thermiques de forte epaisseur pour turbomoteur</t>
  </si>
  <si>
    <t>Bernard Viguier,Vanessa Vidal</t>
  </si>
  <si>
    <t>Viguier Bernard,Vidal Vanessa</t>
  </si>
  <si>
    <t>2018INPT0087</t>
  </si>
  <si>
    <t>Pierre Roumanille</t>
  </si>
  <si>
    <t>Materiaux d'assemblage basse temperature pour applications electroniques : de l'interet des oxalates et formiates de metaux</t>
  </si>
  <si>
    <t>Philippe Tailhades,Valerie Baco-Carles</t>
  </si>
  <si>
    <t>Tailhades Philippe,Baco-Carles Valerie</t>
  </si>
  <si>
    <t>03418743X,225459175</t>
  </si>
  <si>
    <t>2018TOU30106</t>
  </si>
  <si>
    <t>Elodie Catherine Martin</t>
  </si>
  <si>
    <t>Metallurgie et comportement mecanique de structures minces brasees pour la production d'echangeurs thermiques</t>
  </si>
  <si>
    <t>Eric Andrieu</t>
  </si>
  <si>
    <t>Andrieu Eric</t>
  </si>
  <si>
    <t>2018INPT0065</t>
  </si>
  <si>
    <t>Mahmoud Harzallah</t>
  </si>
  <si>
    <t>22931841X</t>
  </si>
  <si>
    <t>Caracterisation in-situ et modelisation des mecanismes et couplages thermomecaniques en usinage : application a lalliage de titane Ti-6Al-4V</t>
  </si>
  <si>
    <t>Yann Landon,Thomas Pottier</t>
  </si>
  <si>
    <t>Landon Yann,Pottier Thomas</t>
  </si>
  <si>
    <t>076768724,08149064X</t>
  </si>
  <si>
    <t>2018EMAC0002</t>
  </si>
  <si>
    <t>Guillaume Androuin</t>
  </si>
  <si>
    <t>Caracterisation de la propagation de delaminage en fatigue : essais a resonance et sollicitation a amplitude variable</t>
  </si>
  <si>
    <t>Xiao-Jing Gong,Laurent Michel</t>
  </si>
  <si>
    <t>Gong Xiao-Jing,Michel Laurent</t>
  </si>
  <si>
    <t>2018ESAE0004</t>
  </si>
  <si>
    <t>Ramon Jerez Mesa</t>
  </si>
  <si>
    <t>Study and characterisation of surface integrity modification after ultrasonic vibration-assisted ball burnishing</t>
  </si>
  <si>
    <t>Yann Landon,Jose Antonio Travieso,Gilles Dessein</t>
  </si>
  <si>
    <t>Landon Yann,Travieso Jose Antonio,Dessein Gilles</t>
  </si>
  <si>
    <t>076768724,234459352,153269170</t>
  </si>
  <si>
    <t>2018TOU30024</t>
  </si>
  <si>
    <t>Nicole Vorhauer</t>
  </si>
  <si>
    <t>Experiment based development of a non-isothermal pore network model with secondary capillary invasion</t>
  </si>
  <si>
    <t>Marc Prat,Evangelos Tsotsas</t>
  </si>
  <si>
    <t>Prat Marc,Tsotsas Evangelos</t>
  </si>
  <si>
    <t>058602445,15677030X</t>
  </si>
  <si>
    <t>Genie des Procedes et de l'Environnement</t>
  </si>
  <si>
    <t>2018INPT0082</t>
  </si>
  <si>
    <t>Zeyin Yan</t>
  </si>
  <si>
    <t>Reconstruction de densite d'impulsion et determination de la matrice densite reduite a un electron</t>
  </si>
  <si>
    <t>Jean-Michel Gillet</t>
  </si>
  <si>
    <t>Gillet Jean-Michel</t>
  </si>
  <si>
    <t>2018SACLC001</t>
  </si>
  <si>
    <t>Adrien Goeller</t>
  </si>
  <si>
    <t>Contribution a la perception augmentee de scenes dynamiques : schemas temps reels dassimilation de donnees pour la mecanique du solide et des structures</t>
  </si>
  <si>
    <t>Jean-Luc Dion</t>
  </si>
  <si>
    <t>Dion Jean-Luc</t>
  </si>
  <si>
    <t>2018SACLC013</t>
  </si>
  <si>
    <t>Ahmed Sridi</t>
  </si>
  <si>
    <t>Modelisations thermomecanique et numerique du comportement de maconneries en briques alveolees en terre cuite sous chargements mecanique et thermique severes</t>
  </si>
  <si>
    <t>Hachmi Ben Dhia</t>
  </si>
  <si>
    <t>Ben Dhia Hachmi</t>
  </si>
  <si>
    <t>2018SACLC047</t>
  </si>
  <si>
    <t>Arthur Salmon</t>
  </si>
  <si>
    <t>Diagnostics et cinetiques des especes reactives oxygenees et azotees dans des decharges hors-equilibre a pression atmospherique pour la bio-decontamination</t>
  </si>
  <si>
    <t>Christophe Laux,Gabi-Daniel Stancu</t>
  </si>
  <si>
    <t>Laux Christophe,Stancu Gabi-Daniel</t>
  </si>
  <si>
    <t>2018SACLC003</t>
  </si>
  <si>
    <t>Alfonso Panunzio</t>
  </si>
  <si>
    <t>22547994X</t>
  </si>
  <si>
    <t>Influence des irregularites de la voie sur la fatigue du rail</t>
  </si>
  <si>
    <t>Guillaume Puel,Regis Cottereau</t>
  </si>
  <si>
    <t>Puel Guillaume,Cottereau Regis</t>
  </si>
  <si>
    <t>Transport et genie civil</t>
  </si>
  <si>
    <t>2018SACLC016</t>
  </si>
  <si>
    <t>Samir Ouedraogo</t>
  </si>
  <si>
    <t>22496755X</t>
  </si>
  <si>
    <t>Antenne Multifonction pour Radar et Communication</t>
  </si>
  <si>
    <t>Regis Guinvarc'h,Israel Hinostroza</t>
  </si>
  <si>
    <t>Guinvarc'h Regis,Hinostroza Israel</t>
  </si>
  <si>
    <t>2018SACLC010</t>
  </si>
  <si>
    <t>Jeremy Pepin</t>
  </si>
  <si>
    <t>Developpement de limagerie metabolique par IRM-CEST : application a la maladie de Huntington</t>
  </si>
  <si>
    <t>Julien Valette</t>
  </si>
  <si>
    <t>Valette Julien</t>
  </si>
  <si>
    <t>2018SACLS032</t>
  </si>
  <si>
    <t>Doriane Djomani-Siawa</t>
  </si>
  <si>
    <t>Heterostructures allotropiques de semiconducteurs IV dans des nanofils : nouvelles opportunites more-than-Moore</t>
  </si>
  <si>
    <t>Daniel Bouchier,Gilles Patriarche</t>
  </si>
  <si>
    <t>Bouchier Daniel,Patriarche Gilles</t>
  </si>
  <si>
    <t>2018SACLS074</t>
  </si>
  <si>
    <t>Shuiyan Cao</t>
  </si>
  <si>
    <t>Using plasmonic nanostructures to control electrically excited light emission</t>
  </si>
  <si>
    <t>Elizabeth Boer-Duchemin,Gerald Dujardin</t>
  </si>
  <si>
    <t>Boer-Duchemin Elizabeth,Dujardin Gerald</t>
  </si>
  <si>
    <t>Nanophysique</t>
  </si>
  <si>
    <t>2018SACLS042</t>
  </si>
  <si>
    <t>Lorenzo Ricciardi Celsi</t>
  </si>
  <si>
    <t>Commande non lineaire multi-agents : applications aux systemes en reseau</t>
  </si>
  <si>
    <t>Dorothee Normand-Cyrot,Salvatore Monaco</t>
  </si>
  <si>
    <t>Normand-Cyrot Dorothee,Monaco Salvatore</t>
  </si>
  <si>
    <t>2018SACLS017</t>
  </si>
  <si>
    <t>Romain Bude</t>
  </si>
  <si>
    <t>22761903X</t>
  </si>
  <si>
    <t>Syntheses et caracterisations de materiaux thermoelectriques nanostructures</t>
  </si>
  <si>
    <t>Sebastian Volz,Jinbo Bai</t>
  </si>
  <si>
    <t>Volz Sebastian,Bai Jinbo</t>
  </si>
  <si>
    <t>Science des Materiaux</t>
  </si>
  <si>
    <t>2018SACLC032</t>
  </si>
  <si>
    <t>Fabien Niel</t>
  </si>
  <si>
    <t>Modelisation et controle d'une aile en presence d'oscillations aeroelastiques de grande amplitude et a faible nombre de Reynolds</t>
  </si>
  <si>
    <t>Luca Zaccarian,Alexandre Seuret</t>
  </si>
  <si>
    <t>Zaccarian Luca,Seuret Alexandre</t>
  </si>
  <si>
    <t>2018ESAE0003</t>
  </si>
  <si>
    <t>Dominique Henry</t>
  </si>
  <si>
    <t>Imagerie radar en ondes millimetriques appliquee a la viticulture</t>
  </si>
  <si>
    <t>Herve Aubert</t>
  </si>
  <si>
    <t>Aubert Herve</t>
  </si>
  <si>
    <t>Electromagnetisme et Systemes Haute Frequence</t>
  </si>
  <si>
    <t>2018INPT0044</t>
  </si>
  <si>
    <t>Cecile Fuinel</t>
  </si>
  <si>
    <t>Etude des potentialites de la transduction dielectrique de haute permittivite pour les resonateurs NEMS et MEMS</t>
  </si>
  <si>
    <t>Bernard Legrand</t>
  </si>
  <si>
    <t>Legrand Bernard</t>
  </si>
  <si>
    <t>2018TOU30302</t>
  </si>
  <si>
    <t>Sebastien Wahl</t>
  </si>
  <si>
    <t>Nouvelle technologie de concentration de CO2 integree a la cimenterie : etude d'un nouveau procede de decarbonatation</t>
  </si>
  <si>
    <t>Mehrdji Hemati</t>
  </si>
  <si>
    <t>Hemati Mehrdji</t>
  </si>
  <si>
    <t>2018INPT0014</t>
  </si>
  <si>
    <t>Anne-Sophie Herbert</t>
  </si>
  <si>
    <t>Analyse de mix electriques pour la determination d'inventaires electricite pour ACV consequentielle</t>
  </si>
  <si>
    <t>Catherine Azzaro-Pantel,Denis Le Boulch</t>
  </si>
  <si>
    <t>Azzaro-Pantel Catherine,Le Boulch Denis</t>
  </si>
  <si>
    <t>2018INPT0011</t>
  </si>
  <si>
    <t>Jesus Villalobos Garcia</t>
  </si>
  <si>
    <t>Evaluation d'un systeme de traitement a base de biomasse vegetale pour le traitement decentralise des eaux usees : du pilote a l'echelle industrielle</t>
  </si>
  <si>
    <t>Claire Albasi,Claire Vialle</t>
  </si>
  <si>
    <t>Albasi Claire,Vialle Claire</t>
  </si>
  <si>
    <t>2018INPT0054</t>
  </si>
  <si>
    <t>Audrey Bajul</t>
  </si>
  <si>
    <t>Influence des carboxymethylcelluloses sur la cristallisation des sels tartriques dans les solutions hydroalcooliques et les vins</t>
  </si>
  <si>
    <t>Vincent Gerbaud,Sebastien Teychene</t>
  </si>
  <si>
    <t>Gerbaud Vincent,Teychene Sebastien</t>
  </si>
  <si>
    <t>2018INPT0048</t>
  </si>
  <si>
    <t>Marina Atgie</t>
  </si>
  <si>
    <t>Composition and structure of gum Arabic in solution and at oil-water interfaces</t>
  </si>
  <si>
    <t>Olivier Masbernat,Kevin Roger</t>
  </si>
  <si>
    <t>Masbernat Olivier,Roger Kevin</t>
  </si>
  <si>
    <t>06715591X,180471406</t>
  </si>
  <si>
    <t>2018INPT0024</t>
  </si>
  <si>
    <t>Pierre Champigneux</t>
  </si>
  <si>
    <t>23056514X</t>
  </si>
  <si>
    <t>Comprendre et optimiser les anodes microbiennes grace aux technologies microsystemes</t>
  </si>
  <si>
    <t>Alain Bergel,Marie-Line Delia</t>
  </si>
  <si>
    <t>Bergel Alain,Delia Marie-Line</t>
  </si>
  <si>
    <t>2018INPT0051</t>
  </si>
  <si>
    <t>Pedro Oliveira</t>
  </si>
  <si>
    <t>Des proprietes morphologiques des flocs biologiques aux conditions de fonctionnement de systemes a boues activees</t>
  </si>
  <si>
    <t>Christine Frances,Marion Alliet</t>
  </si>
  <si>
    <t>Frances Christine,Alliet Marion</t>
  </si>
  <si>
    <t>2018INPT0055</t>
  </si>
  <si>
    <t>German Cruz-Gonzalez</t>
  </si>
  <si>
    <t>Degradation de pesticides organochlores par procedes d'oxydation avancee utilisant differents types de rayonnements</t>
  </si>
  <si>
    <t>Carine Julcour-Lebigue,Ulises Javier Jauregui Haza</t>
  </si>
  <si>
    <t>Julcour-Lebigue Carine,Jauregui Haza Ulises Javier</t>
  </si>
  <si>
    <t>es</t>
  </si>
  <si>
    <t>2018INPT0068</t>
  </si>
  <si>
    <t>Jesus Ochoa Robles</t>
  </si>
  <si>
    <t>Multi-objective optimization strategies for design and deployment of hydrogen supply chains</t>
  </si>
  <si>
    <t>Catherine Azzaro-Pantel</t>
  </si>
  <si>
    <t>Azzaro-Pantel Catherine</t>
  </si>
  <si>
    <t>2018INPT0062</t>
  </si>
  <si>
    <t>Fang Lei</t>
  </si>
  <si>
    <t>Innovative solutions for acoustic resonance characterization in metal halide lamps</t>
  </si>
  <si>
    <t>Pascal Maussion,Georges Zissis</t>
  </si>
  <si>
    <t>Maussion Pascal,Zissis Georges</t>
  </si>
  <si>
    <t>2018INPT0041</t>
  </si>
  <si>
    <t>Gabriel Khoury</t>
  </si>
  <si>
    <t>Energy efficiency improvement of a squirrel-cage induction motor through the control strategy</t>
  </si>
  <si>
    <t>Maurice Fadel,Ragi Ghosn</t>
  </si>
  <si>
    <t>Fadel Maurice,Ghosn Ragi</t>
  </si>
  <si>
    <t>2018INPT0012</t>
  </si>
  <si>
    <t>Clement Garreau</t>
  </si>
  <si>
    <t>Etude et modelisation de strategies de regulation lineaires decouplantes appliquees a un convertisseur multicellulaire parallele</t>
  </si>
  <si>
    <t>Guillaume Gateau</t>
  </si>
  <si>
    <t>Gateau Guillaume</t>
  </si>
  <si>
    <t>2018INPT0040</t>
  </si>
  <si>
    <t>Mohamed Khaled Kahalerras</t>
  </si>
  <si>
    <t>Caracterisation des materiaux piezoelectriques dedies a la generation des decharges plasmas pour applications biomedicales</t>
  </si>
  <si>
    <t>Jean-Francois Rouchon,Francois Pigache</t>
  </si>
  <si>
    <t>Rouchon Jean-Francois,Pigache Francois</t>
  </si>
  <si>
    <t>2018INPT0019</t>
  </si>
  <si>
    <t>Pedro Rynkiewicz</t>
  </si>
  <si>
    <t>Contribution a la mise en oeuvre de synthese de filtres accordables simultanement en frequence et bande passante. : Application aux frequences millimetriques et submillimetriques en technologie BiCMOS.</t>
  </si>
  <si>
    <t>Gaetan Prigent,Anne-Laure Franc</t>
  </si>
  <si>
    <t>Prigent Gaetan,Franc Anne-Laure</t>
  </si>
  <si>
    <t>2018INPT0069</t>
  </si>
  <si>
    <t>Julien Fontaine</t>
  </si>
  <si>
    <t>Deformation controlee d'une membrane par actionnement piezoelectrique : application au refroidissement de composants electriques a forte dissipation</t>
  </si>
  <si>
    <t>2018INPT0037</t>
  </si>
  <si>
    <t>Olivier Lafforgue</t>
  </si>
  <si>
    <t>Rheology of bronchial mucus : characterization and modeling for clearance helping by a medical device</t>
  </si>
  <si>
    <t>Sebastien Poncet,Julien Favier,Isabelle Seyssiecq</t>
  </si>
  <si>
    <t>Poncet Sebastien,Favier Julien,Seyssiecq Isabelle</t>
  </si>
  <si>
    <t>095148140,11452243X,226920836</t>
  </si>
  <si>
    <t>2018AIXM0213</t>
  </si>
  <si>
    <t>Felix Gendre</t>
  </si>
  <si>
    <t>Developpement de methodes de Boltzmann sur reseau en maillages non-uniformes pour l'aeroacoustique automobile</t>
  </si>
  <si>
    <t>Pierre Sagaut,Guillaume Fritz</t>
  </si>
  <si>
    <t>Sagaut Pierre,Fritz Guillaume</t>
  </si>
  <si>
    <t>2018AIXM0196</t>
  </si>
  <si>
    <t>Daniel Tormo Borreda</t>
  </si>
  <si>
    <t>Evaluation de dispositifs systeme-sur-puce pour des applications de type simulateurs temps reel embarques de systemes electriques</t>
  </si>
  <si>
    <t>Eric Monmasson</t>
  </si>
  <si>
    <t>Monmasson Eric</t>
  </si>
  <si>
    <t>Cergy-Pontoise</t>
  </si>
  <si>
    <t>03463486X</t>
  </si>
  <si>
    <t>Genie electrique et electronique - Cergy</t>
  </si>
  <si>
    <t>2018CERG0969</t>
  </si>
  <si>
    <t>Guillaume Bracq</t>
  </si>
  <si>
    <t>Thermodynamique et comportement mecanique de materiaux multi-composants</t>
  </si>
  <si>
    <t>Ivan Guillot,Jean-Marc Joubert</t>
  </si>
  <si>
    <t>Guillot Ivan,Joubert Jean-Marc</t>
  </si>
  <si>
    <t>2018PESC1049</t>
  </si>
  <si>
    <t>Thomas Benoudiba-Campanini</t>
  </si>
  <si>
    <t>22822442X</t>
  </si>
  <si>
    <t>Approche parcimonieuse pour limagerie 3D haute resolution de surface equivalente radar.</t>
  </si>
  <si>
    <t>Jean-Francois Giovannelli,Pierre Minvielle</t>
  </si>
  <si>
    <t>Giovannelli Jean-Francois,Minvielle Pierre</t>
  </si>
  <si>
    <t>2018BORD0110</t>
  </si>
  <si>
    <t>Chantal Kassargy</t>
  </si>
  <si>
    <t>Contribution a letude de la valorisation energetique des residus de plastique par craquage catalytique</t>
  </si>
  <si>
    <t>Mohand Tazerout,Khalil Kahine</t>
  </si>
  <si>
    <t>Tazerout Mohand,Kahine Khalil</t>
  </si>
  <si>
    <t>2018IMTA0077</t>
  </si>
  <si>
    <t>Ali Darwich</t>
  </si>
  <si>
    <t>Approche pixel de la soustraction d'arriere-plan en video, basee sur un melange de gaussiennes imprecises</t>
  </si>
  <si>
    <t>Andre Bigand,Yasser Mohanna</t>
  </si>
  <si>
    <t>Bigand Andre,Mohanna Yasser</t>
  </si>
  <si>
    <t>Automatique, Genie informatique, Traitement du signal et des Images</t>
  </si>
  <si>
    <t>2018DUNK0479</t>
  </si>
  <si>
    <t>Yu-Tang Wu</t>
  </si>
  <si>
    <t>Forster Resonance Energy Transfer Immunoassays Using Engineered Proteins for Breast Cancer Biomarker Detection</t>
  </si>
  <si>
    <t>Niko Hildebrandt</t>
  </si>
  <si>
    <t>Hildebrandt Niko</t>
  </si>
  <si>
    <t>2018SACLS340</t>
  </si>
  <si>
    <t>Yasser Bouzid</t>
  </si>
  <si>
    <t>Guidance and control system for autonomous aerial vehicles navigation</t>
  </si>
  <si>
    <t>Yasmina Bestaoui,Houria Siguerdidjane</t>
  </si>
  <si>
    <t>Bestaoui Yasmina,Siguerdidjane Houria</t>
  </si>
  <si>
    <t>2018SACLE014</t>
  </si>
  <si>
    <t>Alaeddin Burak Irez</t>
  </si>
  <si>
    <t>Conception, elaboration et caracterisation des composites modifiees par incorporation de particules de caoutchouc recyclees et devulcanisees a base depoxy : Une approche experimentale pour des mecanismes de renforcement</t>
  </si>
  <si>
    <t>Emin Bayraktar</t>
  </si>
  <si>
    <t>Bayraktar Emin</t>
  </si>
  <si>
    <t>Mecanique des materiaux</t>
  </si>
  <si>
    <t>2018SACLC053</t>
  </si>
  <si>
    <t>Mahmoud Khamlia</t>
  </si>
  <si>
    <t>Contribution a la modelisation et la commande des dirigeables gros porteurs non-conventionels</t>
  </si>
  <si>
    <t>Jean Lerbet</t>
  </si>
  <si>
    <t>Lerbet Jean</t>
  </si>
  <si>
    <t>2018SACLE023</t>
  </si>
  <si>
    <t>Yi Ding</t>
  </si>
  <si>
    <t>Application de la chimiluminescence de flamme et du courant dionisation a la surveillance de letat de combustion pour une chaudiere a gaz domestique</t>
  </si>
  <si>
    <t>Thierry Schuller,Nasser Darabiha</t>
  </si>
  <si>
    <t>Schuller Thierry,Darabiha Nasser</t>
  </si>
  <si>
    <t>2018SACLC039</t>
  </si>
  <si>
    <t>Christopher James</t>
  </si>
  <si>
    <t>Simulation du rayonnement de l'entree atmospherique sur les planetes gazeuses geantes</t>
  </si>
  <si>
    <t>Christophe Laux,Richard Morgan,David Gildfind,Timothy McIntyre</t>
  </si>
  <si>
    <t>Laux Christophe,Morgan Richard,Gildfind David,McIntyre Timothy</t>
  </si>
  <si>
    <t>116055790,182088758,233579788,233579869</t>
  </si>
  <si>
    <t>Thermique</t>
  </si>
  <si>
    <t>2018SACLC085</t>
  </si>
  <si>
    <t>Cedric Mehl</t>
  </si>
  <si>
    <t>Simulation aux Grandes Echelles et chimie complexe pour la modelisation de la structure chimique des flammes turbulentes</t>
  </si>
  <si>
    <t>Benoit Fiorina</t>
  </si>
  <si>
    <t>Fiorina Benoit</t>
  </si>
  <si>
    <t>2018SACLC052</t>
  </si>
  <si>
    <t>Walter Batista Pessoa</t>
  </si>
  <si>
    <t>Probing chalcogenide films by advanced X-ray metrology for the semiconductor industry</t>
  </si>
  <si>
    <t>Marie-Christine Lepy</t>
  </si>
  <si>
    <t>Lepy Marie-Christine</t>
  </si>
  <si>
    <t>Physique des accelerateurs</t>
  </si>
  <si>
    <t>2018SACLS330</t>
  </si>
  <si>
    <t>Gael Saib</t>
  </si>
  <si>
    <t>Conception d'impulsions radiofrequence en transmission parallele pour la selection homogene de tranches et leur application a l'angiographie en temps de vol du cerveau humain en IRM a 7 Tesla</t>
  </si>
  <si>
    <t>Alexis Amadon</t>
  </si>
  <si>
    <t>Amadon Alexis</t>
  </si>
  <si>
    <t>2018SACLS163</t>
  </si>
  <si>
    <t>Artem Baranov</t>
  </si>
  <si>
    <t>Cellules solaires a multijonctions par integration monolithique de nitrures dilues sur substrats darseniure de gallium (GaAs) et de silicium (Si) : etudes des defauts.</t>
  </si>
  <si>
    <t>Jean-Paul Kleider,Alexander Gudovskikh</t>
  </si>
  <si>
    <t>Kleider Jean-Paul,Gudovskikh Alexander</t>
  </si>
  <si>
    <t>03273039X,230416667</t>
  </si>
  <si>
    <t>2018SACLS137</t>
  </si>
  <si>
    <t>Felicia Julea</t>
  </si>
  <si>
    <t>Conditions de validite de l'Elastographie par Resonance Magnetique</t>
  </si>
  <si>
    <t>Luc Darrasse</t>
  </si>
  <si>
    <t>Darrasse Luc</t>
  </si>
  <si>
    <t>2018SACLS053</t>
  </si>
  <si>
    <t>Carole Lazarus</t>
  </si>
  <si>
    <t>L'echantillonnage compressif en IRM : conception optimisee de trajectoires dechantillonnage pour accelerer lIRM</t>
  </si>
  <si>
    <t>Philippe Ciuciu</t>
  </si>
  <si>
    <t>Ciuciu Philippe</t>
  </si>
  <si>
    <t>2018SACLS309</t>
  </si>
  <si>
    <t>Amin Fehri</t>
  </si>
  <si>
    <t>Image Characterization by Morphological Hierarchical Representations</t>
  </si>
  <si>
    <t>Fernand Meyer,Santiago Velasco-Forero</t>
  </si>
  <si>
    <t>Meyer Fernand,Velasco-Forero Santiago</t>
  </si>
  <si>
    <t>2018PSLEM063</t>
  </si>
  <si>
    <t>Alexandre Moutte</t>
  </si>
  <si>
    <t>Etude de jets turbulents a masse volumique variable : impact de la variation de masse volumique sur la structure fine et le melange</t>
  </si>
  <si>
    <t>Fabien Anselmet,Muriel Amielh</t>
  </si>
  <si>
    <t>Anselmet Fabien,Amielh Muriel</t>
  </si>
  <si>
    <t>2018ECDM0003</t>
  </si>
  <si>
    <t>William Seez</t>
  </si>
  <si>
    <t>Rotational, progressive and periodic free-surface waves : determination and stability</t>
  </si>
  <si>
    <t>Malek Abid,Christian Kharif</t>
  </si>
  <si>
    <t>Abid Malek,Kharif Christian</t>
  </si>
  <si>
    <t>2018AIXM0130</t>
  </si>
  <si>
    <t>Mokhles Kouas</t>
  </si>
  <si>
    <t>Caracterisation cinetique de la biodegradation de substrats solides et application a loptimisation et a la modelisation de la co-digestion</t>
  </si>
  <si>
    <t>Jerome Harmand,Sami Sayadi</t>
  </si>
  <si>
    <t>Harmand Jerome,Sayadi Sami</t>
  </si>
  <si>
    <t>132145308,03416068X</t>
  </si>
  <si>
    <t>2018MONTG021</t>
  </si>
  <si>
    <t>Izabel Kronenberg</t>
  </si>
  <si>
    <t>Elimination des micropolluants aromatiques et persistants de boues de station d'epuration au cours de la digestion anaerobie assistee par electrolyse microbienne et materiaux conducteurs</t>
  </si>
  <si>
    <t>Dominique Patureau</t>
  </si>
  <si>
    <t>Patureau Dominique</t>
  </si>
  <si>
    <t>2018NSAM0008</t>
  </si>
  <si>
    <t>Gilles Duteil</t>
  </si>
  <si>
    <t>Localisation, caracterisation et modelisation de sources d'intermodulation passive : application aux antennes pour les reseaux radio-mobiles</t>
  </si>
  <si>
    <t>Franck Colombel</t>
  </si>
  <si>
    <t>Colombel Franck</t>
  </si>
  <si>
    <t>2018REN1S118</t>
  </si>
  <si>
    <t>Marija Tomic</t>
  </si>
  <si>
    <t>Manipulation robotique a deux mains inspiree des aptitudes humaines</t>
  </si>
  <si>
    <t>Christine Chevallereau,Kosta Jovanovic</t>
  </si>
  <si>
    <t>Chevallereau Christine,Jovanovic Kosta</t>
  </si>
  <si>
    <t>2018ECDN0017</t>
  </si>
  <si>
    <t>Remy Ul</t>
  </si>
  <si>
    <t>Ceramiques piezoelectriques : le titanate de baryum dope pour transducteurs acoustiques</t>
  </si>
  <si>
    <t>Louis-pascal Tran-huu-hue</t>
  </si>
  <si>
    <t>Tran-huu-hue Louis-pascal</t>
  </si>
  <si>
    <t>2018ISAB0005</t>
  </si>
  <si>
    <t>Gilles Thing Leo</t>
  </si>
  <si>
    <t>Projet de construction et fonctions d'usage : metriques de degradation et reajustement dynamique des performances</t>
  </si>
  <si>
    <t>Christophe Gobin,Ahmed Mebarki</t>
  </si>
  <si>
    <t>Gobin Christophe,Mebarki Ahmed</t>
  </si>
  <si>
    <t>2018PESC1055</t>
  </si>
  <si>
    <t>Sicong Ren</t>
  </si>
  <si>
    <t>Mesures de champs et simulations par element finis de l'interaction entre vieillissement dynamique et endommagement dans les alliages metalliques</t>
  </si>
  <si>
    <t>Thilo Morgeneyer,Matthieu Maziere,Samuel Forest</t>
  </si>
  <si>
    <t>Morgeneyer Thilo,Maziere Matthieu,Forest Samuel</t>
  </si>
  <si>
    <t>192751239,129972177,06771708X</t>
  </si>
  <si>
    <t>2018PSLEM001</t>
  </si>
  <si>
    <t>Clement Defaisse</t>
  </si>
  <si>
    <t>Etude de la rupture ductile d'un acier a tres haute resistance pour des applications aeronautiques</t>
  </si>
  <si>
    <t>2018PSLEM010</t>
  </si>
  <si>
    <t>Nicolas Ellero</t>
  </si>
  <si>
    <t>Synthese dobservateurs intervalles a entrees inconnues pour les systemes lineaires a parametres variants</t>
  </si>
  <si>
    <t>David Henry,David Gucik-Derigny</t>
  </si>
  <si>
    <t>Henry David,Gucik-Derigny David</t>
  </si>
  <si>
    <t>2018BORD0106</t>
  </si>
  <si>
    <t>Alexandra Pavlova</t>
  </si>
  <si>
    <t>Mode-locked microlasers based on photonic crystal and graphene</t>
  </si>
  <si>
    <t>Xavier Letartre,Christelle Monat,Elena Obraztsova</t>
  </si>
  <si>
    <t>Letartre Xavier,Monat Christelle,Obraztsova Elena</t>
  </si>
  <si>
    <t>130140945,075649578,183574885</t>
  </si>
  <si>
    <t>Electronique, Electrotechnique et Automatique</t>
  </si>
  <si>
    <t>2018LYSEC002</t>
  </si>
  <si>
    <t>Julien Caroux</t>
  </si>
  <si>
    <t>Etude et conception d'assemblages de fibres dhydrogel dalcool polyvinylique pour la reconstruction ligamentaire</t>
  </si>
  <si>
    <t>Laurent Corte</t>
  </si>
  <si>
    <t>Corte Laurent</t>
  </si>
  <si>
    <t>2018PSLEM014</t>
  </si>
  <si>
    <t>Athina Alevizaki</t>
  </si>
  <si>
    <t>23288269X</t>
  </si>
  <si>
    <t>Analysis and control of elastic waves in phononic structures of poroelastic inclusions in a fluid</t>
  </si>
  <si>
    <t>Bruno Morvan,Nikolaos Stefanou</t>
  </si>
  <si>
    <t>Morvan Bruno,Stefanou Nikolaos</t>
  </si>
  <si>
    <t>2018NORMLH24</t>
  </si>
  <si>
    <t>Rania Rizk</t>
  </si>
  <si>
    <t>Refroidissement passif de batteries lithium pour le stockage d'energie</t>
  </si>
  <si>
    <t>Hasna Louahlia-Gualous,Pierre Schaetzel</t>
  </si>
  <si>
    <t>Louahlia-Gualous Hasna,Schaetzel Pierre</t>
  </si>
  <si>
    <t>2018NORMC228</t>
  </si>
  <si>
    <t>Sophal Try</t>
  </si>
  <si>
    <t>Production d'aromes par fermentation en milieu solide</t>
  </si>
  <si>
    <t>Yves Wache,Joelle De Coninck,Thavarith Chunhieng</t>
  </si>
  <si>
    <t>Wache Yves,De Coninck Joelle,Chunhieng Thavarith</t>
  </si>
  <si>
    <t>067231306,117568449,076110761</t>
  </si>
  <si>
    <t>2018UBFCK013</t>
  </si>
  <si>
    <t>Rabeb Yahyaoui</t>
  </si>
  <si>
    <t>Identification de defauts dans les convertisseurs statiques DC/DC a composants SiC destines aux applications pile a combustible</t>
  </si>
  <si>
    <t>Daniel Hissel,Alexandre de Bernardinis,Arnaud Gaillard</t>
  </si>
  <si>
    <t>Hissel Daniel,Bernardinis Alexandre de,Gaillard Arnaud</t>
  </si>
  <si>
    <t>05984003X,147011906,146607856</t>
  </si>
  <si>
    <t>2018UBFCD036</t>
  </si>
  <si>
    <t>Justine Giez</t>
  </si>
  <si>
    <t>Effets de charge et de geometrie sur le bruit d'interaction rotor-rotor des doublets d'helices contra-rotatives</t>
  </si>
  <si>
    <t>Michel Roger,Stephane Moreau</t>
  </si>
  <si>
    <t>Roger Michel,Moreau Stephane</t>
  </si>
  <si>
    <t>2018LYSEC005</t>
  </si>
  <si>
    <t>Aymen Jallouli</t>
  </si>
  <si>
    <t>Modeling and characterization of nonlinear phenomena in circular capacitive micromachined ultrasonic transducers with geometrical imperfections</t>
  </si>
  <si>
    <t>Joseph Lardies,Najib Kacem</t>
  </si>
  <si>
    <t>Lardies Joseph,Kacem Najib</t>
  </si>
  <si>
    <t>2018UBFCD011</t>
  </si>
  <si>
    <t>Jean-Francois Monier</t>
  </si>
  <si>
    <t>Analyse de la modelisation turbulente en ecoulements tourbillonnaires</t>
  </si>
  <si>
    <t>Liang Shao</t>
  </si>
  <si>
    <t>Shao Liang</t>
  </si>
  <si>
    <t>2018LYSEC015</t>
  </si>
  <si>
    <t>Quentin Sirvin</t>
  </si>
  <si>
    <t>Etude du comportement mecanique de toles en alliage de titane et des parametres procede dans les operations d'emboutissage a hautes temperatures</t>
  </si>
  <si>
    <t>Luc Penazzi,Vincent Lionel Sebastien Velay</t>
  </si>
  <si>
    <t>Penazzi Luc,Velay Vincent Lionel Sebastien</t>
  </si>
  <si>
    <t>05687278X,079452337</t>
  </si>
  <si>
    <t>2018EMAC0003</t>
  </si>
  <si>
    <t>Mathieu Geisert</t>
  </si>
  <si>
    <t>Optimal control and machine learning for humanoid and aerial robots</t>
  </si>
  <si>
    <t>Nicolas Mansard</t>
  </si>
  <si>
    <t>Mansard Nicolas</t>
  </si>
  <si>
    <t>2018ISAT0011</t>
  </si>
  <si>
    <t>Sergio Waitman</t>
  </si>
  <si>
    <t>A piecewise-affine approach to nonlinear performance</t>
  </si>
  <si>
    <t>Gerard Scorletti,Laurent Bako,Paolo Massioni</t>
  </si>
  <si>
    <t>Scorletti Gerard,Bako Laurent,Massioni Paolo</t>
  </si>
  <si>
    <t>15032748X,134443438,192013513</t>
  </si>
  <si>
    <t>2018LYSEC017</t>
  </si>
  <si>
    <t>Han Meng</t>
  </si>
  <si>
    <t>Acoustic properties of novel multifunctional sandwich structures and porous absorbing materials</t>
  </si>
  <si>
    <t>Marie-Annick Galland,Mohamed Ichchou,Tianjian Lu</t>
  </si>
  <si>
    <t>Galland Marie-Annick,Ichchou Mohamed,Lu Tianjian</t>
  </si>
  <si>
    <t>075876000,130458155,202695247</t>
  </si>
  <si>
    <t>Mecanique, Energetique, Genie Civil et Acoustique</t>
  </si>
  <si>
    <t>2018LYSEC008</t>
  </si>
  <si>
    <t>Mona Abtini</t>
  </si>
  <si>
    <t>Plans predictifs a taille fixe et sequentiels pour le krigeage</t>
  </si>
  <si>
    <t>Celine Helbert,Maria-Joao Rendas,Luc Pronzato</t>
  </si>
  <si>
    <t>Helbert Celine,Rendas Maria-Joao,Pronzato Luc</t>
  </si>
  <si>
    <t>098838814,139454888,031512933</t>
  </si>
  <si>
    <t>2018LYSEC019</t>
  </si>
  <si>
    <t>Marion Capuano</t>
  </si>
  <si>
    <t>Simulations numeriques d'ecoulements diphasiques compressibles, visqueux et conductifs a l'aide de schemas aux differences finies d'ordre eleve</t>
  </si>
  <si>
    <t>Christophe Bogey</t>
  </si>
  <si>
    <t>Bogey Christophe</t>
  </si>
  <si>
    <t>2018LYSEC016</t>
  </si>
  <si>
    <t>Florian Guillois</t>
  </si>
  <si>
    <t>Analyse du transport turbulent dans une zone de melange issue de l'instabilite de Richtmyer-Meshkov a l'aide d'un modele a fonction de densite de probabilite : Analyse du transport de lenergie turbulente</t>
  </si>
  <si>
    <t>Serge Simoens</t>
  </si>
  <si>
    <t>Simoens Serge</t>
  </si>
  <si>
    <t>2018LYSEC020</t>
  </si>
  <si>
    <t>Kesavan Ravi</t>
  </si>
  <si>
    <t>Mechanistic understanding of high strain rate impact behavior of ultra-high molecular weight polyethylene and the mechanism of coating formation during cold spraying</t>
  </si>
  <si>
    <t>Olivier Lame,Kazuhiro Ogawa</t>
  </si>
  <si>
    <t>Lame Olivier,Ogawa Kazuhiro</t>
  </si>
  <si>
    <t>Material science</t>
  </si>
  <si>
    <t>2018LYSEI008</t>
  </si>
  <si>
    <t>Samantha Saxer</t>
  </si>
  <si>
    <t>Synthese de structures macromoleculaires aromatiques et heterocycliques originales par voies non conventionnelles</t>
  </si>
  <si>
    <t>Jerome Dupuy</t>
  </si>
  <si>
    <t>Dupuy Jerome</t>
  </si>
  <si>
    <t>2018LYSEI038</t>
  </si>
  <si>
    <t>Huu Viet Tran</t>
  </si>
  <si>
    <t>Contribution a letude de flambage des coques cylindriques minces raidies et non-raidies : Vers une optimisation des regles de dimensionnement</t>
  </si>
  <si>
    <t>Ali Limam</t>
  </si>
  <si>
    <t>Limam Ali</t>
  </si>
  <si>
    <t>2018LYSEI067</t>
  </si>
  <si>
    <t>Thi Thanh Huyen Bui (Nguyen)</t>
  </si>
  <si>
    <t>Terminaisons verticales de jonction remplies avec des couches dielectriques isolantes pour des application haute tension utilisant des composants grand-gap de forte puissance</t>
  </si>
  <si>
    <t>Herve Morel</t>
  </si>
  <si>
    <t>Morel Herve</t>
  </si>
  <si>
    <t>11641393X</t>
  </si>
  <si>
    <t>2018LYSEI061</t>
  </si>
  <si>
    <t>Man Liang</t>
  </si>
  <si>
    <t>Optimisation du reseau de routes en zone terminale</t>
  </si>
  <si>
    <t>Daniel Delahaye,Pierre Marechal</t>
  </si>
  <si>
    <t>Delahaye Daniel,Marechal Pierre</t>
  </si>
  <si>
    <t>Aeronautique, astronautique</t>
  </si>
  <si>
    <t>2018TOU30003</t>
  </si>
  <si>
    <t>Clement Gazzino</t>
  </si>
  <si>
    <t>Strategies de maintien a poste pour un satellite geostationnaire a propulsion tout electrique</t>
  </si>
  <si>
    <t>Denis Arzelier,Christophe Louembet</t>
  </si>
  <si>
    <t>Arzelier Denis,Louembet Christophe</t>
  </si>
  <si>
    <t>11501831X,12057912X</t>
  </si>
  <si>
    <t>2018TOU30001</t>
  </si>
  <si>
    <t>Layal Ghossein</t>
  </si>
  <si>
    <t>Alimentation de circuit de commande rapprochee  Gate-drive  pour nouveaux convertisseurs de puissance haute tension</t>
  </si>
  <si>
    <t>2018LYSEI016</t>
  </si>
  <si>
    <t>Leonard Serrano</t>
  </si>
  <si>
    <t>Systemes epoxyde : cuisson hors autoclave et basse temperature</t>
  </si>
  <si>
    <t>Philippe Olivier,Jacques Cinquin</t>
  </si>
  <si>
    <t>Olivier Philippe,Cinquin Jacques</t>
  </si>
  <si>
    <t>2018TOU30007</t>
  </si>
  <si>
    <t>Camille Spigolis</t>
  </si>
  <si>
    <t>Silicone blends for aeronautic applications</t>
  </si>
  <si>
    <t>Materiaux polymeres</t>
  </si>
  <si>
    <t>2018LYSEI031</t>
  </si>
  <si>
    <t>Hugo Reynes</t>
  </si>
  <si>
    <t>Conception d'un module electronique de puissance pour application haute tension</t>
  </si>
  <si>
    <t>2018LYSEI035</t>
  </si>
  <si>
    <t>Julian Rolland</t>
  </si>
  <si>
    <t>Le circuit tribologique : Un outil d'optimisation du 3eme corps</t>
  </si>
  <si>
    <t>Aurelien Saulot</t>
  </si>
  <si>
    <t>Saulot Aurelien</t>
  </si>
  <si>
    <t>2018LYSEI024</t>
  </si>
  <si>
    <t>Amanda Velazquez Salazar</t>
  </si>
  <si>
    <t>Mesure de charge d'espace par la methode (F)LIMM : vers une caracterisation sous contrainte electrique DC externe</t>
  </si>
  <si>
    <t>Laurent Berquez,Didier Marty-Dessus</t>
  </si>
  <si>
    <t>Berquez Laurent,Marty-Dessus Didier</t>
  </si>
  <si>
    <t>2018TOU30051</t>
  </si>
  <si>
    <t>Gabriel Lemercier</t>
  </si>
  <si>
    <t>Conception et realisation de microdispositifs electrochimiques, pour l'analyse de l'activite bioenergetique de mitochondries isolees, dans le cadre de la mise au point de traitements innovants des leucemies aigues myeloides</t>
  </si>
  <si>
    <t>Jerome Launay,Jean-Emmanuel Sarry</t>
  </si>
  <si>
    <t>Launay Jerome,Sarry Jean-Emmanuel</t>
  </si>
  <si>
    <t>Biotechnologies</t>
  </si>
  <si>
    <t>2018TOU30054</t>
  </si>
  <si>
    <t>Baptiste Blaineau</t>
  </si>
  <si>
    <t>Electro-hydro-dynamique pour les systemes diphasiques capillaires : etude des interactions entre un champ electrique et un fluide dielectrique pouvant etre sous forme liquide ou liquide-vapeur</t>
  </si>
  <si>
    <t>Marc Miscevic,Yves Bertin,Sebastien Dutour</t>
  </si>
  <si>
    <t>Miscevic Marc,Bertin Yves,Dutour Sebastien</t>
  </si>
  <si>
    <t>086821881,074495097,060272546</t>
  </si>
  <si>
    <t>Energetique et transferts</t>
  </si>
  <si>
    <t>2018TOU30022</t>
  </si>
  <si>
    <t>Marina Labalette</t>
  </si>
  <si>
    <t>Integration 3D de dispositifs memoires resistives complementaires dans le back end of line du CMOS</t>
  </si>
  <si>
    <t>Dominique Drouin,Abdelkader Souifi</t>
  </si>
  <si>
    <t>Drouin Dominique,Souifi Abdelkader</t>
  </si>
  <si>
    <t>Electronique, electrotechnique et automatique</t>
  </si>
  <si>
    <t>2018LYSEI037</t>
  </si>
  <si>
    <t>Rabii Mlika</t>
  </si>
  <si>
    <t>Nitsche method for frictional contact and self-contact : Mathematical and numerical study</t>
  </si>
  <si>
    <t>Yves Renard</t>
  </si>
  <si>
    <t>Renard Yves</t>
  </si>
  <si>
    <t>2018LYSEI002</t>
  </si>
  <si>
    <t>Pauline Cusseau</t>
  </si>
  <si>
    <t>The role of polymer additives on the behavior of engine lubricants in elastohydrodynamic and thin film regimes : From rheology to tribology</t>
  </si>
  <si>
    <t>Philippe Vergne</t>
  </si>
  <si>
    <t>Vergne Philippe</t>
  </si>
  <si>
    <t>2018LYSEI020</t>
  </si>
  <si>
    <t>Souha Kassab</t>
  </si>
  <si>
    <t>Formation de voies vibroacoustique pour la detection d'une source monopolaire dans une coque cylindrique remplie de fluide lourd : Developpements numeriques et experimentaux</t>
  </si>
  <si>
    <t>Laurent Maxit</t>
  </si>
  <si>
    <t>Maxit Laurent</t>
  </si>
  <si>
    <t>2018LYSEI047</t>
  </si>
  <si>
    <t>Gabriel Larribe</t>
  </si>
  <si>
    <t>Synthese de mousses silicone par la voie emulsion</t>
  </si>
  <si>
    <t>Etienne Fleury</t>
  </si>
  <si>
    <t>Fleury Etienne</t>
  </si>
  <si>
    <t>2018LYSEI032</t>
  </si>
  <si>
    <t>Ali Bouzrara</t>
  </si>
  <si>
    <t>Etude experimentale des ejecteurs : Application a la recuperation de l'energie de detente des machines frigorifiques au CO2</t>
  </si>
  <si>
    <t>Ezzedine Nehdi,Philippe Haberschill</t>
  </si>
  <si>
    <t>Nehdi Ezzedine,Haberschill Philippe</t>
  </si>
  <si>
    <t>2018LYSEI065</t>
  </si>
  <si>
    <t>Tanguy Pouzol</t>
  </si>
  <si>
    <t>Monitoring and modelling of pharmaceuticals in wastewater : Daily and hourly loads in both hospital and urban wastewater</t>
  </si>
  <si>
    <t>Jean-Luc Bertrand-Krajewski</t>
  </si>
  <si>
    <t>Bertrand-Krajewski Jean-Luc</t>
  </si>
  <si>
    <t>Gene civil</t>
  </si>
  <si>
    <t>2018LYSEI009</t>
  </si>
  <si>
    <t>Susana Sanchez Restrepo</t>
  </si>
  <si>
    <t>Intuitive, iterative and assisted virtual guides programming for human-robot comanipulation</t>
  </si>
  <si>
    <t>Daniel Sidobre,Philippe Fraisse</t>
  </si>
  <si>
    <t>Sidobre Daniel,Fraisse Philippe</t>
  </si>
  <si>
    <t>12266504X,050516590</t>
  </si>
  <si>
    <t>Robotique et automatique</t>
  </si>
  <si>
    <t>2018TOU30035</t>
  </si>
  <si>
    <t>Florent Ganet-Mattei</t>
  </si>
  <si>
    <t>Fabrication additive de materiaux electroactifs pour applications a la mecatronique</t>
  </si>
  <si>
    <t>2018LYSEI011</t>
  </si>
  <si>
    <t>Hector Escamilla Nunez</t>
  </si>
  <si>
    <t>Contribution au guidage des avions en trafic a haute densite</t>
  </si>
  <si>
    <t>Felix Mora-Camino,Antoine Drouin</t>
  </si>
  <si>
    <t>Mora-Camino Felix,Drouin Antoine</t>
  </si>
  <si>
    <t>Signal, image, acoustique et optimisation</t>
  </si>
  <si>
    <t>2018TOU30074</t>
  </si>
  <si>
    <t>Jeremy Le Pavic</t>
  </si>
  <si>
    <t>Methodologie de dimensionnement dun assemblage colle pour application aerospatiale</t>
  </si>
  <si>
    <t>David Thevenet</t>
  </si>
  <si>
    <t>Thevenet David</t>
  </si>
  <si>
    <t>2018ENTA0001</t>
  </si>
  <si>
    <t>Guy-De-Patience Ftatsi Mbetmi</t>
  </si>
  <si>
    <t>Fiabilite residuelle des ouvrages en beton degrades par reaction alcali-granulat : application au barrage hydroelectrique de Song Loulou</t>
  </si>
  <si>
    <t>Frederic Duprat,Tibi Beda</t>
  </si>
  <si>
    <t>Duprat Frederic,Beda Tibi</t>
  </si>
  <si>
    <t>2018TOU30116</t>
  </si>
  <si>
    <t>Tam Nguyen-Tat</t>
  </si>
  <si>
    <t>Application de la technique d'emission acoustique pour evaluer l'endommagement mecanique dans le beton</t>
  </si>
  <si>
    <t>Jean-Paul Balayssac</t>
  </si>
  <si>
    <t>Balayssac Jean-Paul</t>
  </si>
  <si>
    <t>2018TOU30119</t>
  </si>
  <si>
    <t>Fei Wang</t>
  </si>
  <si>
    <t>Study of radiative properties : application to fast determination of temperature and iron concentration for MAG-P Arc (Ar-CO2-Fe mixtures) and to estimation of photobiological hazards for argon GTAW Arc</t>
  </si>
  <si>
    <t>Yann Cressault,Huan Li</t>
  </si>
  <si>
    <t>Cressault Yann,Li Huan</t>
  </si>
  <si>
    <t>Ingenierie des plasmas</t>
  </si>
  <si>
    <t>2018TOU30121</t>
  </si>
  <si>
    <t>Tristan Dewolf</t>
  </si>
  <si>
    <t>Nano-caracterisation des mecanismes de commutation dans les memoires resistives a base d'HfO2</t>
  </si>
  <si>
    <t>Sylvie Schamm,Guillaume Audoit</t>
  </si>
  <si>
    <t>Schamm Sylvie,Audoit Guillaume</t>
  </si>
  <si>
    <t>Physique de la matiere</t>
  </si>
  <si>
    <t>2018TOU30223</t>
  </si>
  <si>
    <t>Nicolas Staub</t>
  </si>
  <si>
    <t>Models, algorithms and architectures for cooperative manipulation with aerial and ground robots</t>
  </si>
  <si>
    <t>Antonio Franchi</t>
  </si>
  <si>
    <t>Franchi Antonio</t>
  </si>
  <si>
    <t>22542004X</t>
  </si>
  <si>
    <t>2018TOU30169</t>
  </si>
  <si>
    <t>Andrea Cardenas Olaya</t>
  </si>
  <si>
    <t>Digital instrumentation for the measurement of high spectral purity signals</t>
  </si>
  <si>
    <t>Enrico Rubiola,Claudio Calosso,Jean-Michel Friedt</t>
  </si>
  <si>
    <t>Rubiola Enrico,Calosso Claudio,Friedt Jean-Michel</t>
  </si>
  <si>
    <t>130261513,191469378,059631503</t>
  </si>
  <si>
    <t>2018UBFCD019</t>
  </si>
  <si>
    <t>Valentin Magnier</t>
  </si>
  <si>
    <t>23187152X</t>
  </si>
  <si>
    <t>Fusion de donnees multi-capteurs pour l'estimation de la zone navigable pour le vehicule a conduite automatisee</t>
  </si>
  <si>
    <t>Dominique Gruyer</t>
  </si>
  <si>
    <t>Gruyer Dominique</t>
  </si>
  <si>
    <t>2018SACLE003</t>
  </si>
  <si>
    <t>Khouloud Latrach</t>
  </si>
  <si>
    <t>Vers la robotisation du forage sonique de pre-soutenement : controle frontiere de vibration axiale</t>
  </si>
  <si>
    <t>Lotfi Beji</t>
  </si>
  <si>
    <t>Beji Lotfi</t>
  </si>
  <si>
    <t>16756997X</t>
  </si>
  <si>
    <t>2018SACLE046</t>
  </si>
  <si>
    <t>Ahmed Abdellatif Hamed Ibrahim</t>
  </si>
  <si>
    <t>Jambe Humanoide Hydraulique pour HYDROiD</t>
  </si>
  <si>
    <t>Fethi Ben Ouezdou,Samer Alfayad</t>
  </si>
  <si>
    <t>Ben Ouezdou Fethi,Alfayad Samer</t>
  </si>
  <si>
    <t>2018SACLV038</t>
  </si>
  <si>
    <t>Daria Terescenco</t>
  </si>
  <si>
    <t>Evaluation et comprehension de la structure de lemulsifiant et son impact sur les proprietes physiques, physico-chimiques et sensorielles demulsions cosmetiques</t>
  </si>
  <si>
    <t>Michel Grisel,Celine Picard</t>
  </si>
  <si>
    <t>Grisel Michel,Picard Celine</t>
  </si>
  <si>
    <t>2018NORMLH05</t>
  </si>
  <si>
    <t>Zeye Tian</t>
  </si>
  <si>
    <t>Homogenization of mechanical and thermal properties of fired clay bricks : effects of porosity</t>
  </si>
  <si>
    <t>2018ISAT0010</t>
  </si>
  <si>
    <t>Ibrahim Alachek</t>
  </si>
  <si>
    <t>Comportement au cours du temps des elements de structure multi-materiaux colles : application aux structures hybrides beton  GFRP</t>
  </si>
  <si>
    <t>Bruno Jurkiewiez,Nadege Reboul</t>
  </si>
  <si>
    <t>Jurkiewiez Bruno,Reboul Nadege</t>
  </si>
  <si>
    <t>2018LYSE1111</t>
  </si>
  <si>
    <t>Celine Vicard</t>
  </si>
  <si>
    <t>Etude et modelisation de la synthese du polyamide 6 pour la mise en uvre de composites thermoplastiques par voie liquide reactive</t>
  </si>
  <si>
    <t>Gerard Bernhart,Arthur Cantarel</t>
  </si>
  <si>
    <t>Bernhart Gerard,Cantarel Arthur</t>
  </si>
  <si>
    <t>2018EMAC0001</t>
  </si>
  <si>
    <t>Aurelien Mondiere</t>
  </si>
  <si>
    <t>Controle des proprietes mecaniques de lacier Ferrium M54 par la maitrise de sa microstructure au cours du traitement thermique dans loptique dapplications aeronautiques</t>
  </si>
  <si>
    <t>Denis Delagnes</t>
  </si>
  <si>
    <t>Delagnes Denis</t>
  </si>
  <si>
    <t>2018EMAC0006</t>
  </si>
  <si>
    <t>Rababe Sani</t>
  </si>
  <si>
    <t>Etude des transformations microstructurales de melanges argile/Combustibles Solides de Recuperation (CSR) lors de la cuisson : relations entre proprietes physico-chimiques, mecaniques et thermiques</t>
  </si>
  <si>
    <t>Ange Nzihou,Doan Pham Minh</t>
  </si>
  <si>
    <t>Nzihou Ange,Pham Minh Doan</t>
  </si>
  <si>
    <t>077228677,10920686X</t>
  </si>
  <si>
    <t>2018EMAC0005</t>
  </si>
  <si>
    <t>Vianney Masson</t>
  </si>
  <si>
    <t>Sound propagation in a possibly lined annular duct with swirling and sheared mean flow : application to fan broadband noise prediction</t>
  </si>
  <si>
    <t>Michel Roger</t>
  </si>
  <si>
    <t>Roger Michel</t>
  </si>
  <si>
    <t>2018LYSEC007</t>
  </si>
  <si>
    <t>Estelle Marc</t>
  </si>
  <si>
    <t>Analyse de la reponse tribologique d'un contact cylindre/plan soumis a des sollicitations de fretting sous chargement complexe : influence d'une solution Lithium-Bore</t>
  </si>
  <si>
    <t>Siegfried Fouvry,Christian Phalippou</t>
  </si>
  <si>
    <t>Fouvry Siegfried,Phalippou Christian</t>
  </si>
  <si>
    <t>2018LYSEC001</t>
  </si>
  <si>
    <t>Bassem Dahroug</t>
  </si>
  <si>
    <t>Micro-Robotic Cholesteatoma Surgery : clinical requirements analysis and image-based control under constraints</t>
  </si>
  <si>
    <t>Nicolas Andreff,Brahim Tamadazte,Laurent Tavernier,Stefan Weber</t>
  </si>
  <si>
    <t>Andreff Nicolas,Tamadazte Brahim,Tavernier Laurent,Weber Stefan</t>
  </si>
  <si>
    <t>154344710,14491347X,058500626,227821920</t>
  </si>
  <si>
    <t>2018UBFCD016</t>
  </si>
  <si>
    <t>Zakia Bazari</t>
  </si>
  <si>
    <t>23069912X</t>
  </si>
  <si>
    <t>Modelisation du contact pneumatique/chaussee pour l'evaluation du bruit de roulement</t>
  </si>
  <si>
    <t>Alain Le Bot</t>
  </si>
  <si>
    <t>Le Bot Alain</t>
  </si>
  <si>
    <t>2018LYSEC010</t>
  </si>
  <si>
    <t>Myriam Bahrar</t>
  </si>
  <si>
    <t>Contribution au developpement et a lanalyse dune enveloppe de batiment multifonctionnelle dans le cadre de loptimisation du confort dans lhabitat</t>
  </si>
  <si>
    <t>Amir Si Larbi,Mohamed El Mankibi,Michelle Salvia</t>
  </si>
  <si>
    <t>Si Larbi Amir,El Mankibi Mohamed,Salvia Michelle</t>
  </si>
  <si>
    <t>162161468,083847421,075877317</t>
  </si>
  <si>
    <t>2018LYSEE001</t>
  </si>
  <si>
    <t>Maxime Limousin</t>
  </si>
  <si>
    <t>23077380X</t>
  </si>
  <si>
    <t>Developpement dinserts de moule pour linjection plastique en acier inoxydable martensitique et en verre metallique massif produits par Laser Beam Melting (LBM)</t>
  </si>
  <si>
    <t>Philippe Bertrand,Christophe Colin</t>
  </si>
  <si>
    <t>Bertrand Philippe,Colin Christophe</t>
  </si>
  <si>
    <t>2018LYSEE003</t>
  </si>
  <si>
    <t>Belynda Kassou (Benane)</t>
  </si>
  <si>
    <t>Mecanique des lits de silices granulaires pour loptimisation des curs de panneaux isolants sous vide (PIV)</t>
  </si>
  <si>
    <t>Christian Olagnon</t>
  </si>
  <si>
    <t>Olagnon Christian</t>
  </si>
  <si>
    <t>2018LYSEI007</t>
  </si>
  <si>
    <t>Yue Ma</t>
  </si>
  <si>
    <t>Modeles compacts electro-thermiques du premier ordre et consideration de bruit pour les circuits 3D</t>
  </si>
  <si>
    <t>Christian Gontrand</t>
  </si>
  <si>
    <t>Gontrand Christian</t>
  </si>
  <si>
    <t>Micro/nano electronic</t>
  </si>
  <si>
    <t>2018LYSEI042</t>
  </si>
  <si>
    <t>Heloise Blache</t>
  </si>
  <si>
    <t>L'isosorbide en tant que composant pour les polyurethanes</t>
  </si>
  <si>
    <t>2018LYSEI026</t>
  </si>
  <si>
    <t>Alejandro Kayum Jimenez Zenteno</t>
  </si>
  <si>
    <t>Micro-dispositifs pour l'isolement des cellules tumorales circulantes en routine clinique</t>
  </si>
  <si>
    <t>Christophe Vieu,Aline Cerf</t>
  </si>
  <si>
    <t>Vieu Christophe,Cerf Aline</t>
  </si>
  <si>
    <t>Nano-physique, nano-composants, nano-mesures</t>
  </si>
  <si>
    <t>2018TOU30154</t>
  </si>
  <si>
    <t>Khley Cheng</t>
  </si>
  <si>
    <t>Elaboration de nano-photocatalyseurs mixtes a base d'oxide de metal ZrTi-O</t>
  </si>
  <si>
    <t>Andrei Kanaev,Y Sok Khay Chhor</t>
  </si>
  <si>
    <t>Kanaev Andrei,Chhor Y Sok Khay</t>
  </si>
  <si>
    <t>Sorbonne Paris Cite</t>
  </si>
  <si>
    <t>19077990X</t>
  </si>
  <si>
    <t>2018USPCD039</t>
  </si>
  <si>
    <t>Victor Engelhardt</t>
  </si>
  <si>
    <t>Contribution au developpement d'antennes miniatures integrant des fonctionnalites de capteurs</t>
  </si>
  <si>
    <t>Herve Aubert,Christophe Delaveaud</t>
  </si>
  <si>
    <t>Aubert Herve,Delaveaud Christophe</t>
  </si>
  <si>
    <t>2018INPT0067</t>
  </si>
  <si>
    <t>Pedro Rodrigues</t>
  </si>
  <si>
    <t>Modelisation multiphysique de flammes turbulentes suitees avec la prise en compte des transferts radiatifs et des transferts de chaleur parietaux.</t>
  </si>
  <si>
    <t>Nasser Darabiha</t>
  </si>
  <si>
    <t>Darabiha Nasser</t>
  </si>
  <si>
    <t>Combustion</t>
  </si>
  <si>
    <t>2018SACLC041</t>
  </si>
  <si>
    <t>Sarah Dine</t>
  </si>
  <si>
    <t>24252267X</t>
  </si>
  <si>
    <t>Tungstene et alliages nanostructures dans le systeme W-V-Cr pour la fusion : synthese, densification et proprietes mecaniques</t>
  </si>
  <si>
    <t>Dominique Vrel</t>
  </si>
  <si>
    <t>Vrel Dominique</t>
  </si>
  <si>
    <t>Genie des procedes specialite Chimie des materiaux</t>
  </si>
  <si>
    <t>2018USPCD036</t>
  </si>
  <si>
    <t>Narcisse Nya Kamtchoum</t>
  </si>
  <si>
    <t>Modeles multicellulaires pour les reseaux mobiles 4G</t>
  </si>
  <si>
    <t>Serge Fdida,Bruno Baynat</t>
  </si>
  <si>
    <t>Fdida Serge,Baynat Bruno</t>
  </si>
  <si>
    <t>Reseaux et telecommunications</t>
  </si>
  <si>
    <t>2018SORUS079</t>
  </si>
  <si>
    <t>Solenne Page</t>
  </si>
  <si>
    <t>Commande d'un deambulateur robotise par la caracterisation posturale</t>
  </si>
  <si>
    <t>Guillaume Morel</t>
  </si>
  <si>
    <t>Morel Guillaume</t>
  </si>
  <si>
    <t>2018SORUS221</t>
  </si>
  <si>
    <t>Yoann Brouard</t>
  </si>
  <si>
    <t>Caracterisation et optimisation d'un composite biosource pour l'habitat</t>
  </si>
  <si>
    <t>Narayanaswami Ranganathan,Pierre Ouagne</t>
  </si>
  <si>
    <t>Ranganathan Narayanaswami,Ouagne Pierre</t>
  </si>
  <si>
    <t>09427195X,178726575</t>
  </si>
  <si>
    <t>2018TOUR4024</t>
  </si>
  <si>
    <t>Boris Rodrigues Goncalves</t>
  </si>
  <si>
    <t>Developpement d'un pixel innovant de type "temps de vol" pour des capteurs d'images 3D-CMOS</t>
  </si>
  <si>
    <t>Guo Neng Lu,Francois Roy</t>
  </si>
  <si>
    <t>Lu Guo Neng,Roy Francois</t>
  </si>
  <si>
    <t>Microelectronique</t>
  </si>
  <si>
    <t>2018LYSE1173</t>
  </si>
  <si>
    <t>Francois Rasselet</t>
  </si>
  <si>
    <t>Analyse et modelisation du comportement mecanique d'un composite renforce de fibres de carbone, soumis a des chargements complexes</t>
  </si>
  <si>
    <t>Jacques Renard,Sebastien Joannes</t>
  </si>
  <si>
    <t>Renard Jacques,Joannes Sebastien</t>
  </si>
  <si>
    <t>2018PSLEM078</t>
  </si>
  <si>
    <t>Dai viet Tran</t>
  </si>
  <si>
    <t>Patch-based Bayesian approaches for image restoration</t>
  </si>
  <si>
    <t>Francoise Dibos</t>
  </si>
  <si>
    <t>Dibos Francoise</t>
  </si>
  <si>
    <t>Mathematiques appliquees et applications des mathematiques</t>
  </si>
  <si>
    <t>2018USPCD049</t>
  </si>
  <si>
    <t>Emin Zerman</t>
  </si>
  <si>
    <t>Evaluation et analyse de la qualite video a haute gamme dynamique</t>
  </si>
  <si>
    <t>Frederic Dufaux,Giuseppe Valenzise</t>
  </si>
  <si>
    <t>Dufaux Frederic,Valenzise Giuseppe</t>
  </si>
  <si>
    <t>2018ENST0003</t>
  </si>
  <si>
    <t>Simon Charlemagne</t>
  </si>
  <si>
    <t>Dynamique non lineaire dun assemblage doscillateurs : application au controle</t>
  </si>
  <si>
    <t>Claude-Henri Lamarque,Alireza Ture Savadkoohi</t>
  </si>
  <si>
    <t>Lamarque Claude-Henri,Ture Savadkoohi Alireza</t>
  </si>
  <si>
    <t>2018LYSET003</t>
  </si>
  <si>
    <t>Stefan Ivanovic</t>
  </si>
  <si>
    <t>Quality based approach for updating geographic authoritative datasets from crowdsourced GPS traces</t>
  </si>
  <si>
    <t>Sebastien Mustiere</t>
  </si>
  <si>
    <t>Mustiere Sebastien</t>
  </si>
  <si>
    <t>2018PESC1068</t>
  </si>
  <si>
    <t>Meng Liao</t>
  </si>
  <si>
    <t>Modeling of fluid flows and heat transfer with interface effects, from molecular interaction to porous media</t>
  </si>
  <si>
    <t>Quy Dong To,Celine Destandau-Leonard,Vincent Monchiet</t>
  </si>
  <si>
    <t>To Quy Dong,Destandau-Leonard Celine,Monchiet Vincent</t>
  </si>
  <si>
    <t>125872666,119225662,11373770X</t>
  </si>
  <si>
    <t>2018PESC1054</t>
  </si>
  <si>
    <t>Sylvain Lassonde</t>
  </si>
  <si>
    <t>Potentiels et limites meteorologiques et climatiques dun foisonnement des energies renouvelables</t>
  </si>
  <si>
    <t>Olivier Boucher,Robert Vautard</t>
  </si>
  <si>
    <t>Boucher Olivier,Vautard Robert</t>
  </si>
  <si>
    <t>071071474,03331697X</t>
  </si>
  <si>
    <t>2018SACLX035</t>
  </si>
  <si>
    <t>Quentin Sabatier</t>
  </si>
  <si>
    <t>Development and validation of stimulation strategies for the optogenetics</t>
  </si>
  <si>
    <t>Ryad Benosman</t>
  </si>
  <si>
    <t>Benosman Ryad</t>
  </si>
  <si>
    <t>2018SORUS083</t>
  </si>
  <si>
    <t>Ahmed Abudabbousa</t>
  </si>
  <si>
    <t>OFDM based Time Difference Of Arrival Estimation</t>
  </si>
  <si>
    <t>Philippe De Doncker</t>
  </si>
  <si>
    <t>De Doncker Philippe</t>
  </si>
  <si>
    <t>2018SORUS112</t>
  </si>
  <si>
    <t>Remi De Mollerat Du Jeu</t>
  </si>
  <si>
    <t>Developpement d'architectures de fibres structurees pour l'amplification d'impulsions haute puissance crete</t>
  </si>
  <si>
    <t>Philippe Roy,Raphael Jamier</t>
  </si>
  <si>
    <t>Roy Philippe,Jamier Raphael</t>
  </si>
  <si>
    <t>2018LIMO0033</t>
  </si>
  <si>
    <t>Jonas Bousmat</t>
  </si>
  <si>
    <t>Experiences et modeles du frottement elastomere sur chaussee en roulement/glissement</t>
  </si>
  <si>
    <t>Alain Le Bot,Julien Scheibert</t>
  </si>
  <si>
    <t>Le Bot Alain,Scheibert Julien</t>
  </si>
  <si>
    <t>2018LYSEC011</t>
  </si>
  <si>
    <t>Viviane Perret</t>
  </si>
  <si>
    <t>Elaboration et validation de criteres ergonomiques pour les Interactions Homme Systeme Simplexe</t>
  </si>
  <si>
    <t>Aline Chevalier</t>
  </si>
  <si>
    <t>Chevalier Aline</t>
  </si>
  <si>
    <t>Toulouse 2</t>
  </si>
  <si>
    <t>Ergonomie</t>
  </si>
  <si>
    <t>2018TOU20028</t>
  </si>
  <si>
    <t>Romain Le Dortz</t>
  </si>
  <si>
    <t>Determination des caracteristiques fondamentales de combustion de pre-melange air-kerosene, de lallumage a la vitesse de flamme : representativite de surrogates mono et multi-composants</t>
  </si>
  <si>
    <t>Marc Bellenoue,Julien Sotton</t>
  </si>
  <si>
    <t>Bellenoue Marc,Sotton Julien</t>
  </si>
  <si>
    <t>060776595,07903716X</t>
  </si>
  <si>
    <t>2018ESMA0008</t>
  </si>
  <si>
    <t>Remi Malbec</t>
  </si>
  <si>
    <t>Systeme microfluidique LAS pour lanalyse de lADN residuel : Application au diagnostic de la maladie de Huntington et a l'analyse de l'ADN circulant dans le sang</t>
  </si>
  <si>
    <t>Aurelien Bancaud,Pierre Joseph,Thierry Leichle</t>
  </si>
  <si>
    <t>Bancaud Aurelien,Joseph Pierre,Leichle Thierry</t>
  </si>
  <si>
    <t>089831160,16921169X,115726268</t>
  </si>
  <si>
    <t>2018ISAT0001</t>
  </si>
  <si>
    <t>Yinghui Liu</t>
  </si>
  <si>
    <t>Caracterisations de materiaux pour la realisation de supercondensateurs pour des applications automobiles</t>
  </si>
  <si>
    <t>2018TOU30209</t>
  </si>
  <si>
    <t>Inaki Mirena Arrieta Galdos</t>
  </si>
  <si>
    <t>Study of microstructural aspects when broaching ferritic-pearlitic steels : influence on cutting mechanisms, tribological and material properties</t>
  </si>
  <si>
    <t>Joel Rech,Cedric Courbon,Pedro Jose Arrazola Arriola</t>
  </si>
  <si>
    <t>Rech Joel,Courbon Cedric,Arrazola Arriola Pedro Jose</t>
  </si>
  <si>
    <t>15052899X,16035871X,081180411</t>
  </si>
  <si>
    <t>2018LYSEE005</t>
  </si>
  <si>
    <t>Manel Beldi</t>
  </si>
  <si>
    <t>Etude et developpement de media filtrants tisses pour la filtration et lelectro-deshydratation des milieux disperses</t>
  </si>
  <si>
    <t>Nemeshwaree Behary Massika,Anne Perwuelz</t>
  </si>
  <si>
    <t>Behary Massika Nemeshwaree,Perwuelz Anne</t>
  </si>
  <si>
    <t>2018LIL1I092</t>
  </si>
  <si>
    <t>Marieme Fall</t>
  </si>
  <si>
    <t>Approche experimentale et numerique de l'usure du carbure de tungstene sous impact-glissement</t>
  </si>
  <si>
    <t>Philippe Kapsa,Vincent Fridrici</t>
  </si>
  <si>
    <t>Kapsa Philippe,Fridrici Vincent</t>
  </si>
  <si>
    <t>052602990,07140158X</t>
  </si>
  <si>
    <t>2018LYSEC009</t>
  </si>
  <si>
    <t>Helene Hourdequin</t>
  </si>
  <si>
    <t>Contribution a la conception et mise en oeuvre de structures de packaging pour la montee en tension des modules de puissance : contraintes sur les isolants</t>
  </si>
  <si>
    <t>Lionel Laudebat,Marie-Laure Locatelli</t>
  </si>
  <si>
    <t>Laudebat Lionel,Locatelli Marie-Laure</t>
  </si>
  <si>
    <t>2018TOU30357</t>
  </si>
  <si>
    <t>Jingyi Wang</t>
  </si>
  <si>
    <t>Contribution to the characterization of stratified structures : electromagnetic analysis of a coaxial cell and a microstrip line</t>
  </si>
  <si>
    <t>Junwu Tao</t>
  </si>
  <si>
    <t>Tao Junwu</t>
  </si>
  <si>
    <t>2018INPT0004</t>
  </si>
  <si>
    <t>Patricia Al alam</t>
  </si>
  <si>
    <t>Microscopie thermique a sonde locale : vers une analyse thermique des nanomateriaux</t>
  </si>
  <si>
    <t>Nathalie Trannoy</t>
  </si>
  <si>
    <t>Trannoy Nathalie</t>
  </si>
  <si>
    <t>SI - Sciences de lIngenieur</t>
  </si>
  <si>
    <t>2018REIMS008</t>
  </si>
  <si>
    <t>Malik Tognan</t>
  </si>
  <si>
    <t>Etude de degradations des performances de Piles a Combustible PEM BT alimentees en H2/O2 lors de campagnes d'endurance : du suivi de l'etat de sante en operation a la modelisation du vieillissement</t>
  </si>
  <si>
    <t>Christophe Turpin</t>
  </si>
  <si>
    <t>Turpin Christophe</t>
  </si>
  <si>
    <t>2018INPT0047</t>
  </si>
  <si>
    <t>Ibrahim Niang</t>
  </si>
  <si>
    <t>Contribution a la certification des batiments durables au Senegal : cas d'etude des materiaux de construction biosources a base de Typha</t>
  </si>
  <si>
    <t>Salif Gaye,Ton Hoang Mai</t>
  </si>
  <si>
    <t>Gaye Salif,Mai Ton Hoang</t>
  </si>
  <si>
    <t>SGM - Sciences et Genie des Materiaux</t>
  </si>
  <si>
    <t>2018REIMS030</t>
  </si>
  <si>
    <t>Mohamad El asswad</t>
  </si>
  <si>
    <t>Nouvelles methodologies pour les robots humanoides integres hydrauliques legers</t>
  </si>
  <si>
    <t>Fethi Ben Ouezdou,Samer Alfayad,Khaled Khalil</t>
  </si>
  <si>
    <t>Ben Ouezdou Fethi,Alfayad Samer,Khalil Khaled</t>
  </si>
  <si>
    <t>090166949,142954012,168191377</t>
  </si>
  <si>
    <t>2018SACLV023</t>
  </si>
  <si>
    <t>Manon Kania</t>
  </si>
  <si>
    <t>Caracterisation des depots de surface des filtres plantes de roseaux a ecoulement vertical. Role et evolution de la matiere organique particulaire</t>
  </si>
  <si>
    <t>Remy Gourdon,Mathieu Gautier</t>
  </si>
  <si>
    <t>Gourdon Remy,Gautier Mathieu</t>
  </si>
  <si>
    <t>Chimie, environnement</t>
  </si>
  <si>
    <t>2018LYSEI045</t>
  </si>
  <si>
    <t>Zeineb Baklouti</t>
  </si>
  <si>
    <t>Systeme de planification de chemins aeriens en 3D : preparation de missions et replanification en cas d'urgence</t>
  </si>
  <si>
    <t>Abdelhakim Artiba,Rabie Ben Atitallah,David Duvivier</t>
  </si>
  <si>
    <t>Artiba Abdelhakim,Ben Atitallah Rabie,Duvivier David</t>
  </si>
  <si>
    <t>090174429,128199989,059895780</t>
  </si>
  <si>
    <t>2018VALE0033</t>
  </si>
  <si>
    <t>Sandra Poeuf</t>
  </si>
  <si>
    <t>Equations d'etat des produits de detonation des explosifs solides</t>
  </si>
  <si>
    <t>Ashwin Chinnayya,Gerard Baudin</t>
  </si>
  <si>
    <t>Chinnayya Ashwin,Baudin Gerard</t>
  </si>
  <si>
    <t>2018ESMA0007</t>
  </si>
  <si>
    <t>Bassam Bou-Fakhreddine</t>
  </si>
  <si>
    <t>Modeling, Control and Optimization Of Cascade Hydroelectric-Irrigation Plants : Operation and Planning</t>
  </si>
  <si>
    <t>Alain Faye,Yann Pollet,Imad Mougharbel,Sara Abou Chakra</t>
  </si>
  <si>
    <t>Faye Alain,Pollet Yann,Mougharbel Imad,Abou Chakra Sara</t>
  </si>
  <si>
    <t>068662130,140351698,115850619,115613269</t>
  </si>
  <si>
    <t>Genie informatique, automatique et traitement du signal. Informatique</t>
  </si>
  <si>
    <t>2018CNAM1172</t>
  </si>
  <si>
    <t>Suttiya Chiewudomrat</t>
  </si>
  <si>
    <t>Optical characterization of gradient in droplets : application to CO2 capture by MEA spray</t>
  </si>
  <si>
    <t>Lionel Estel,Gerard Grehan</t>
  </si>
  <si>
    <t>Estel Lionel,Grehan Gerard</t>
  </si>
  <si>
    <t>Optique</t>
  </si>
  <si>
    <t>2018NORMIR07</t>
  </si>
  <si>
    <t>Susana Leao</t>
  </si>
  <si>
    <t>Development of a worldwide-regionalised Water Supply mix in Life Cycle Assessment</t>
  </si>
  <si>
    <t>Ralph K. Rosenbaum,Guillaume Junqua</t>
  </si>
  <si>
    <t>Rosenbaum Ralph K.,Junqua Guillaume</t>
  </si>
  <si>
    <t>2018NSAM0011</t>
  </si>
  <si>
    <t>Mattia Damiani</t>
  </si>
  <si>
    <t>Addressing water consumption impacts on freshwater ecosystems : development of a regionalized, global habitat-based model for life cycle impact assessment</t>
  </si>
  <si>
    <t>Ralph K. Rosenbaum</t>
  </si>
  <si>
    <t>Rosenbaum Ralph K.</t>
  </si>
  <si>
    <t>2018NSAM0013</t>
  </si>
  <si>
    <t>Paul Lafourcade</t>
  </si>
  <si>
    <t>Modelisation Multiechelle du Comportement Mecanique d'un Materiau Energetique : Le TATB</t>
  </si>
  <si>
    <t>Olivier Castelnau,Katell Derrien,Christophe Denoual,Jean-Bernard Maillet</t>
  </si>
  <si>
    <t>Castelnau Olivier,Derrien Katell,Denoual Christophe,Maillet Jean-Bernard</t>
  </si>
  <si>
    <t>154986305,16893065X,050354140,226855716</t>
  </si>
  <si>
    <t>Paris, ENSAM</t>
  </si>
  <si>
    <t>02637515X</t>
  </si>
  <si>
    <t>Mecanique-materiaux</t>
  </si>
  <si>
    <t>2018ENAM0030</t>
  </si>
  <si>
    <t>Emmanuel Cottanceau</t>
  </si>
  <si>
    <t>23026770X</t>
  </si>
  <si>
    <t>Simulation numerique du processus dassemblage de cables flexibles en grands deplacements</t>
  </si>
  <si>
    <t>Olivier Thomas,Philippe Veron,Marc Alochet,Renaud Deligny</t>
  </si>
  <si>
    <t>Thomas Olivier,Veron Philippe,Alochet Marc,Deligny Renaud</t>
  </si>
  <si>
    <t>061423793,112481841,230268277,230268471</t>
  </si>
  <si>
    <t>Genie mecanique - procedes de fabrication</t>
  </si>
  <si>
    <t>2018ENAM0011</t>
  </si>
  <si>
    <t>Pascal Pomarede</t>
  </si>
  <si>
    <t>23184171X</t>
  </si>
  <si>
    <t>Detection de l'endommagement dans un composite tisse PA66,6/Fibres de verre a l'aide de techniques ultrasonores en vue d'une prediction de la durabilite de pieces automobiles</t>
  </si>
  <si>
    <t>Fodil Meraghni,Nico Felicien Declercq</t>
  </si>
  <si>
    <t>Meraghni Fodil,Declercq Nico Felicien</t>
  </si>
  <si>
    <t>2018ENAM0024</t>
  </si>
  <si>
    <t>Hao Hu</t>
  </si>
  <si>
    <t>Detection and treatment of inconsistent or locally over-constrained configurations during the manipulation of 3D geometric models made of free-form surfaces</t>
  </si>
  <si>
    <t>Jean-Philippe Pernot,Mathias Kleiner</t>
  </si>
  <si>
    <t>Pernot Jean-Philippe,Kleiner Mathias</t>
  </si>
  <si>
    <t>084566043,13058391X</t>
  </si>
  <si>
    <t>Conception</t>
  </si>
  <si>
    <t>2018ENAM0002</t>
  </si>
  <si>
    <t>Hassen Meftah</t>
  </si>
  <si>
    <t>Etude du comportement dynamique couple au vieillissement des composites totalement recycles a renfort carbone : de la caracterisation a la modelisation</t>
  </si>
  <si>
    <t>Abbas Tcharkhtchi,Hachmi Ben Daly,Joseph Fitoussi,Sahbi Tamboura</t>
  </si>
  <si>
    <t>Tcharkhtchi Abbas,Ben Daly Hachmi,Fitoussi Joseph,Tamboura Sahbi</t>
  </si>
  <si>
    <t>127333630,16745305X,154754218,22586360X</t>
  </si>
  <si>
    <t>2018ENAM0014</t>
  </si>
  <si>
    <t>Adrien Donnard</t>
  </si>
  <si>
    <t>Etude du comportement mecanique multiaxial de materiaux cellulaires</t>
  </si>
  <si>
    <t>Philippe Viot,Laurent Maheo</t>
  </si>
  <si>
    <t>Viot Philippe,Maheo Laurent</t>
  </si>
  <si>
    <t>2018ENAM0026</t>
  </si>
  <si>
    <t>Boris Dauriac</t>
  </si>
  <si>
    <t>Contribution a la mise en uvre et levaluation de technologies embarquees pour lappareillage de personnes amputees du membre inferieur</t>
  </si>
  <si>
    <t>Helene Pillet,Francois Lavaste,Xavier Bonnet</t>
  </si>
  <si>
    <t>Pillet Helene,Lavaste Francois,Bonnet Xavier</t>
  </si>
  <si>
    <t>179355643,07916997X,144248093</t>
  </si>
  <si>
    <t>Biomecanique et ingenierie pour la sante</t>
  </si>
  <si>
    <t>2018ENAM0017</t>
  </si>
  <si>
    <t>Maxime Bourgain</t>
  </si>
  <si>
    <t>Analyse biomecanique du swing de golf</t>
  </si>
  <si>
    <t>Philippe Rouch,Patricia Thoreux</t>
  </si>
  <si>
    <t>Rouch Philippe,Thoreux Patricia</t>
  </si>
  <si>
    <t>08630383X,130783994</t>
  </si>
  <si>
    <t>2018ENAM0010</t>
  </si>
  <si>
    <t>Ilias Petropoulos</t>
  </si>
  <si>
    <t>Study of high-order vorticity confinement schemes</t>
  </si>
  <si>
    <t>Paola Cinnella,Michel Costes</t>
  </si>
  <si>
    <t>Cinnella Paola,Costes Michel</t>
  </si>
  <si>
    <t>Genie energetique (AM)</t>
  </si>
  <si>
    <t>2018ENAM0001</t>
  </si>
  <si>
    <t>Laurent Montier</t>
  </si>
  <si>
    <t>Application de methodes de reduction de modeles aux problemes d'electromagnetisme basse frequence</t>
  </si>
  <si>
    <t>Stephane Clenet</t>
  </si>
  <si>
    <t>Clenet Stephane</t>
  </si>
  <si>
    <t>2018ENAM0029</t>
  </si>
  <si>
    <t>Clement Mauduit</t>
  </si>
  <si>
    <t>Evolution des couches grenaillees sous sollicitations mecaniques de l'acier TRIP780 - Etude de la relaxation des contraintes et de la duree de vie en fatigue</t>
  </si>
  <si>
    <t>Laurent Barrallier,Regis Kubler,Sophie Berveiller</t>
  </si>
  <si>
    <t>Barrallier Laurent,Kubler Regis,Berveiller Sophie</t>
  </si>
  <si>
    <t>061650323,142545260,131164902</t>
  </si>
  <si>
    <t>2018ENAM0027</t>
  </si>
  <si>
    <t>Katy Tcha tokey</t>
  </si>
  <si>
    <t>Conception et evaluation de l'experience utilisateur en environnement virtuel immersif.</t>
  </si>
  <si>
    <t>Simon Richir,Emilie Loup-Escande,Olivier Christmann</t>
  </si>
  <si>
    <t>Richir Simon,Loup-Escande Emilie,Christmann Olivier</t>
  </si>
  <si>
    <t>053500466,166259373,134212975</t>
  </si>
  <si>
    <t>2018ENAM0012</t>
  </si>
  <si>
    <t>Maxime Gelineau</t>
  </si>
  <si>
    <t>Etude de limpact du grenaillage sur des composants mecaniques industriels a geometrie complexe</t>
  </si>
  <si>
    <t>Laurent Barrallier,Emmanuelle Rouhaud,Regis Kubler</t>
  </si>
  <si>
    <t>Barrallier Laurent,Rouhaud Emmanuelle,Kubler Regis</t>
  </si>
  <si>
    <t>061650323,061128015,142545260</t>
  </si>
  <si>
    <t>2018ENAM0006</t>
  </si>
  <si>
    <t>Foued Abroug</t>
  </si>
  <si>
    <t>Effet des defauts dusinage sur la tenue en fatigue de pieces aeronautiques.</t>
  </si>
  <si>
    <t>Guenael Germain,Franck Morel</t>
  </si>
  <si>
    <t>Germain Guenael,Morel Franck</t>
  </si>
  <si>
    <t>2018ENAM0016</t>
  </si>
  <si>
    <t>Johan Merzouki</t>
  </si>
  <si>
    <t>etude des chargements thermomecaniques induits par le resserrement du trou en percage du Ti6Al4V sous assistance cryogenique</t>
  </si>
  <si>
    <t>Gerard Poulachon,Frederic Rossi,Yessine Ayed</t>
  </si>
  <si>
    <t>Poulachon Gerard,Rossi Frederic,Ayed Yessine</t>
  </si>
  <si>
    <t>080709729,115327738,177335785</t>
  </si>
  <si>
    <t>2018ENAM0025</t>
  </si>
  <si>
    <t>Yajie Li</t>
  </si>
  <si>
    <t>Design, Fabrication and Application of Polymeric Porous Media</t>
  </si>
  <si>
    <t>Azita Ahmadi-Senichault,Aziz Omari,Hongting Pu</t>
  </si>
  <si>
    <t>Ahmadi-Senichault Azita,Omari Aziz,Pu Hongting</t>
  </si>
  <si>
    <t>129646105,225641852,183008189</t>
  </si>
  <si>
    <t>2018ENAM0009</t>
  </si>
  <si>
    <t>Meriem Hayani mechkouri</t>
  </si>
  <si>
    <t>Integration des comportements vibratoires dans les systemes de Conception et Fabrication Assistees par Ordinateur (CFAO)</t>
  </si>
  <si>
    <t>Philippe Veron</t>
  </si>
  <si>
    <t>Veron Philippe</t>
  </si>
  <si>
    <t>2018ENAM0013</t>
  </si>
  <si>
    <t>Marc Borsenberger</t>
  </si>
  <si>
    <t>Contribution a lidentification de linteraction parametres procedes  proprietes demploi des produits : Application au forgeage et aux proprietes electromagnetiques dune roue polaire dalternateur</t>
  </si>
  <si>
    <t>Regis Bigot,Abdelkader Benabou,Cyrille Baudouin</t>
  </si>
  <si>
    <t>Bigot Regis,Benabou Abdelkader,Baudouin Cyrille</t>
  </si>
  <si>
    <t>061493384,070384207,114316252</t>
  </si>
  <si>
    <t>2018ENAM0015</t>
  </si>
  <si>
    <t>Clement Nony</t>
  </si>
  <si>
    <t>Modelisation multi-echelles de l'endommagement d'un composite a resine thermodurcissable renforce de fibres courtes de carbones</t>
  </si>
  <si>
    <t>Fodil Meraghni</t>
  </si>
  <si>
    <t>Meraghni Fodil</t>
  </si>
  <si>
    <t>2018ENAM0021</t>
  </si>
  <si>
    <t>Francis Praud</t>
  </si>
  <si>
    <t>Multi-scale modelling of thermoplastic-based woven composites, cyclic and time-dependent behaviour</t>
  </si>
  <si>
    <t>2018ENAM0018</t>
  </si>
  <si>
    <t>Matthieu Sacher</t>
  </si>
  <si>
    <t>23170156X</t>
  </si>
  <si>
    <t>Methodes avancees d'optimisation par meta-modeles  Applicationa la performance des voiliers de competition</t>
  </si>
  <si>
    <t>Jacques Andre Astolfi,Olivier P. Le Maitre</t>
  </si>
  <si>
    <t>Astolfi Jacques Andre,Le Maitre Olivier P.</t>
  </si>
  <si>
    <t>2018ENAM0032</t>
  </si>
  <si>
    <t>Edouard Gauthier</t>
  </si>
  <si>
    <t>Comportement mecano-fiabiliste de structures composites  approche materiaux</t>
  </si>
  <si>
    <t>Laurent Guillaumat</t>
  </si>
  <si>
    <t>Guillaumat Laurent</t>
  </si>
  <si>
    <t>2018ENAM0031</t>
  </si>
  <si>
    <t>Alexandre Renault</t>
  </si>
  <si>
    <t>Calcul et optimisation dabsorbeurs pendulaires dans une chaine de traction automobile</t>
  </si>
  <si>
    <t>Olivier Thomas,Herve Mahe</t>
  </si>
  <si>
    <t>Thomas Olivier,Mahe Herve</t>
  </si>
  <si>
    <t>2018ENAM0022</t>
  </si>
  <si>
    <t>Abdelkader Krimi</t>
  </si>
  <si>
    <t>23462308X</t>
  </si>
  <si>
    <t>Modelisation des ecoulements fluide multiphasiques avec une approche SPH</t>
  </si>
  <si>
    <t>Sofiane Khelladi,Mehdi Rezoug,Michael Deligant</t>
  </si>
  <si>
    <t>Khelladi Sofiane,Rezoug Mehdi,Deligant Michael</t>
  </si>
  <si>
    <t>152322752,170444708,154991589</t>
  </si>
  <si>
    <t>Genie mecanique - Procedes de fabrication</t>
  </si>
  <si>
    <t>2018ENAM0004</t>
  </si>
  <si>
    <t>Tarik Azzam</t>
  </si>
  <si>
    <t>Aerodynamique et controle de l'ecoulement de jeu dans un ventilateur axial obtenu par rotomoulage.</t>
  </si>
  <si>
    <t>Farid Bakir,Hamid Ouali</t>
  </si>
  <si>
    <t>Bakir Farid,Ouali Hamid</t>
  </si>
  <si>
    <t>2018ENAM0080</t>
  </si>
  <si>
    <t>Miguel Ruiz Bailon</t>
  </si>
  <si>
    <t>Traitement physique et catalytique des vapeurs de pyrolyse flash : vers la double valorisation matiere-energie</t>
  </si>
  <si>
    <t>Laurent Van de Steene</t>
  </si>
  <si>
    <t>Van de Steene Laurent</t>
  </si>
  <si>
    <t>2018MONTG025</t>
  </si>
  <si>
    <t>Emna Abouda</t>
  </si>
  <si>
    <t>Etude de revetements durs pour la tenue a lusure par rechargement laser dans la robinetterie nucleaire sur des fonctions de guidage et detancheite</t>
  </si>
  <si>
    <t>Pascal Aubry,Patrice Peyre,Morgan Dal</t>
  </si>
  <si>
    <t>Aubry Pascal,Peyre Patrice,Dal Morgan</t>
  </si>
  <si>
    <t>184304245,143445960,192970224</t>
  </si>
  <si>
    <t>2018ENAM0007</t>
  </si>
  <si>
    <t>Valerie Gunenthiram</t>
  </si>
  <si>
    <t>Comprehension de la formation de porosites en fabrication additive (LBM). Analyse experimentale de linteraction laser  lit de poudre  bain liquide.</t>
  </si>
  <si>
    <t>Patrice Peyre,Matthieu Schneider,Morgan Dal</t>
  </si>
  <si>
    <t>Peyre Patrice,Schneider Matthieu,Dal Morgan</t>
  </si>
  <si>
    <t>143445960,114181586,192970224</t>
  </si>
  <si>
    <t>2018ENAM0028</t>
  </si>
  <si>
    <t>Pamela Moceri</t>
  </si>
  <si>
    <t>Du cur droit normal au pathologique : analyse de la forme et de la fonction dans differentes conditions de charge a l'aide de limagerie medicale et de la modelisation</t>
  </si>
  <si>
    <t>Maxime Sermesant</t>
  </si>
  <si>
    <t>Sermesant Maxime</t>
  </si>
  <si>
    <t>Universite Cote d'Azur (ComUE)</t>
  </si>
  <si>
    <t>Automatique, traitement du signal et des images</t>
  </si>
  <si>
    <t>2018AZUR4003</t>
  </si>
  <si>
    <t>Jean-Dominique Favreau</t>
  </si>
  <si>
    <t>Vectorisation compacte dimages par approches stochastiques</t>
  </si>
  <si>
    <t>Florent Lafarge,Adrien Rousseau</t>
  </si>
  <si>
    <t>Lafarge Florent,Rousseau Adrien</t>
  </si>
  <si>
    <t>12991326X,167067990</t>
  </si>
  <si>
    <t>2018AZUR4004</t>
  </si>
  <si>
    <t>Qiang Ma</t>
  </si>
  <si>
    <t>Modelisation hydrologique deterministe pour les systemes d'aide a la decision en temps reel : application au bassin versant Var, France</t>
  </si>
  <si>
    <t>Philippe Audra</t>
  </si>
  <si>
    <t>Audra Philippe</t>
  </si>
  <si>
    <t>2018AZUR4015</t>
  </si>
  <si>
    <t>Akimu Ayan Niyi Dihissou</t>
  </si>
  <si>
    <t>Systeme antennaire directif et reconfigurable pour reseaux de capteurs sans fil</t>
  </si>
  <si>
    <t>Robert Staraj</t>
  </si>
  <si>
    <t>Staraj Robert</t>
  </si>
  <si>
    <t>2018AZUR4013</t>
  </si>
  <si>
    <t>Cheick Diakite</t>
  </si>
  <si>
    <t>Identification dun modele de mesure au sol du diagramme de rayonnement des antennes installees sur aeronefs</t>
  </si>
  <si>
    <t>Claire Migliaccio</t>
  </si>
  <si>
    <t>Migliaccio Claire</t>
  </si>
  <si>
    <t>2018AZUR4007</t>
  </si>
  <si>
    <t>Lian Guey Ler</t>
  </si>
  <si>
    <t>Resilience et smart water management : strategies de mise en uvre pour les villes intelligentes</t>
  </si>
  <si>
    <t>Philippe Gourbesville,Gyewoon Choi</t>
  </si>
  <si>
    <t>Gourbesville Philippe,Choi Gyewoon</t>
  </si>
  <si>
    <t>2018AZUR4045</t>
  </si>
  <si>
    <t>Fernando Israel Ireta Munoz</t>
  </si>
  <si>
    <t>Estimation de pose globale et suivi pour la localisation RGB-D et cartographie 3D</t>
  </si>
  <si>
    <t>Andrew Ian Comport</t>
  </si>
  <si>
    <t>Comport Andrew Ian</t>
  </si>
  <si>
    <t>2018AZUR4054</t>
  </si>
  <si>
    <t>Fatima Harkouss</t>
  </si>
  <si>
    <t>Conception optimale de batiments a energie nette nulle sous differents climats</t>
  </si>
  <si>
    <t>Pascal Henry Biwole,Farouk Fardoun</t>
  </si>
  <si>
    <t>Biwole Pascal Henry,Fardoun Farouk</t>
  </si>
  <si>
    <t>2018AZUR4044</t>
  </si>
  <si>
    <t>Chaka Kone</t>
  </si>
  <si>
    <t>Architecture logicielle et materielle d'un systeme de detection des emotions utilisant les signaux physiologiques. Application a la mnemotherapie musicale</t>
  </si>
  <si>
    <t>Cecile Belleudy,Nhan Le Thanh</t>
  </si>
  <si>
    <t>Belleudy Cecile,Le Thanh Nhan</t>
  </si>
  <si>
    <t>2018AZUR4042</t>
  </si>
  <si>
    <t>Nikolai Schmitt</t>
  </si>
  <si>
    <t>Methodes Galerkin discontinues pour la simulation et la calibration de modeles de dispersion non-locaux en nanophotonique</t>
  </si>
  <si>
    <t>Stephane Lanteri</t>
  </si>
  <si>
    <t>Lanteri Stephane</t>
  </si>
  <si>
    <t>2018AZUR4066</t>
  </si>
  <si>
    <t>Cyril Buey</t>
  </si>
  <si>
    <t>Conception et mesure de systemes multi-antennes pour les futures technologies 5G</t>
  </si>
  <si>
    <t>Jean-Yves Dauvignac</t>
  </si>
  <si>
    <t>Dauvignac Jean-Yves</t>
  </si>
  <si>
    <t>2018AZUR4023</t>
  </si>
  <si>
    <t>Cherifa Dad</t>
  </si>
  <si>
    <t>Methodologie et algorithmes pour la distribution large echelle de co-simulations de systemes complexes : application aux reseaux electriques intelligents (Smart Grids)</t>
  </si>
  <si>
    <t>Stephane Vialle</t>
  </si>
  <si>
    <t>Vialle Stephane</t>
  </si>
  <si>
    <t>CentraleSupelec</t>
  </si>
  <si>
    <t>Informatique (STIC)</t>
  </si>
  <si>
    <t>2018CSUP0004</t>
  </si>
  <si>
    <t>Samantha Bourrioux</t>
  </si>
  <si>
    <t>Laser-pyrolysed ZnFe2O4 anode for lithium-ion batteries : understanding of the lithium storage mechanisms</t>
  </si>
  <si>
    <t>Alain Pasturel,Madhavi Srinivasan</t>
  </si>
  <si>
    <t>Pasturel Alain,Srinivasan Madhavi</t>
  </si>
  <si>
    <t>Universite Grenoble Alpes (ComUE)</t>
  </si>
  <si>
    <t>Materiaux, Mecanique, Genie civil, Electrochimie</t>
  </si>
  <si>
    <t>2018GREAI014</t>
  </si>
  <si>
    <t>Noah Ben Jbara</t>
  </si>
  <si>
    <t>Risk management in supply chains : a simulation and model-based approach</t>
  </si>
  <si>
    <t>Gulgun Alpan,Pierre David</t>
  </si>
  <si>
    <t>Alpan Gulgun,David Pierre</t>
  </si>
  <si>
    <t>Genie Industriel</t>
  </si>
  <si>
    <t>2018GREAI003</t>
  </si>
  <si>
    <t>Thomas Le Coz</t>
  </si>
  <si>
    <t>22708778X</t>
  </si>
  <si>
    <t>Fonctionnalisation d'un fil metallique par croissance de films minces dans un magnetron cylindrique inverse</t>
  </si>
  <si>
    <t>Ana Lacoste,Marc Mantel</t>
  </si>
  <si>
    <t>Lacoste Ana,Mantel Marc</t>
  </si>
  <si>
    <t>Mecanique des fluides Energetique, Procedes</t>
  </si>
  <si>
    <t>2018GREAI016</t>
  </si>
  <si>
    <t>Alexandre Herisson</t>
  </si>
  <si>
    <t>Flottation reactive a l'ozone de contaminants modeles issus de papiers recuperes : etude hydrodynamique et reactivite</t>
  </si>
  <si>
    <t>Marc Aurousseau</t>
  </si>
  <si>
    <t>Aurousseau Marc</t>
  </si>
  <si>
    <t>2018GREAI104</t>
  </si>
  <si>
    <t>Bastian Okto Bangkit Sentosa</t>
  </si>
  <si>
    <t>Assessing the structural elements of reinforced concrete buildings by using dynamic measurements</t>
  </si>
  <si>
    <t>Olivier Ple,Jean-Patrick Plassiard,Quoc-Bao Bui</t>
  </si>
  <si>
    <t>Ple Olivier,Plassiard Jean-Patrick,Bui Quoc-Bao</t>
  </si>
  <si>
    <t>103268863,128867086,144165139</t>
  </si>
  <si>
    <t>Genie civil et Sciences de l'habitat</t>
  </si>
  <si>
    <t>2018GREAA008</t>
  </si>
  <si>
    <t>Fabio Gracia Danies</t>
  </si>
  <si>
    <t>Application de la Methode des Points Materiels aux phenomenes gravitaires</t>
  </si>
  <si>
    <t>Pascal Villard,Vincent Richefeu</t>
  </si>
  <si>
    <t>Villard Pascal,Richefeu Vincent</t>
  </si>
  <si>
    <t>2018GREAI009</t>
  </si>
  <si>
    <t>Clara Lagomarsini</t>
  </si>
  <si>
    <t>Contribution a la conception de generateurs hybrides souples : association de materiaux electro-actifs</t>
  </si>
  <si>
    <t>Alain Sylvestre</t>
  </si>
  <si>
    <t>Sylvestre Alain</t>
  </si>
  <si>
    <t>2018GREAT001</t>
  </si>
  <si>
    <t>Abdul sattar Kaddour</t>
  </si>
  <si>
    <t>Antennes agiles pour la miniaturisation dantenne large bande</t>
  </si>
  <si>
    <t>Christophe Delaveaud,Serge Bories</t>
  </si>
  <si>
    <t>Delaveaud Christophe,Bories Serge</t>
  </si>
  <si>
    <t>Optique et radiofrequences</t>
  </si>
  <si>
    <t>2018GREAT014</t>
  </si>
  <si>
    <t>Anil Bharwal</t>
  </si>
  <si>
    <t>Cellules solaires a colorant tout solide composees d'une electrode de TiO2 a porosite hierarchisee et d'un electrolyte polyliquides ioniques a matrice polysiloxane</t>
  </si>
  <si>
    <t>Fannie Alloin,Cristina Iojoiu,Catherine Henrist</t>
  </si>
  <si>
    <t>Alloin Fannie,Iojoiu Cristina,Henrist Catherine</t>
  </si>
  <si>
    <t>089282647,067704190,184564662</t>
  </si>
  <si>
    <t>2018GREAI007</t>
  </si>
  <si>
    <t>Javier Arias zapata</t>
  </si>
  <si>
    <t>Lithographie a tres haute resolution par l'auto-assemblage du PS-b-PDMS et les gravures plasma associees : application a la fabrication de matrices de nanorubans de graphene</t>
  </si>
  <si>
    <t>Marc Zelsmann,Gilles Cunge</t>
  </si>
  <si>
    <t>Zelsmann Marc,Cunge Gilles</t>
  </si>
  <si>
    <t>07808198X,176493689</t>
  </si>
  <si>
    <t>Nano electronique et nano technologies</t>
  </si>
  <si>
    <t>2018GREAT011</t>
  </si>
  <si>
    <t>Natalia Salamon</t>
  </si>
  <si>
    <t>Developpement de systemes de recuperation denergie thermique</t>
  </si>
  <si>
    <t>Simon Perraud</t>
  </si>
  <si>
    <t>Perraud Simon</t>
  </si>
  <si>
    <t>2018GREAI011</t>
  </si>
  <si>
    <t>Quang Linh Lam</t>
  </si>
  <si>
    <t>Advanced control of microgrids for frequency and voltage stability : robust control co-design and real-time validation</t>
  </si>
  <si>
    <t>Delphine Riu</t>
  </si>
  <si>
    <t>Riu Delphine</t>
  </si>
  <si>
    <t>2018GREAT002</t>
  </si>
  <si>
    <t>Ilhem Ben Cheikh</t>
  </si>
  <si>
    <t>Etude experimentale et investigation numerique de la multi-fissuration des films minces deposes sur un substrat souple</t>
  </si>
  <si>
    <t>Guillaume Parry,Rafael Estevez,Davy Dalmas</t>
  </si>
  <si>
    <t>Parry Guillaume,Estevez Rafael,Dalmas Davy</t>
  </si>
  <si>
    <t>088615103,096204605,060380624</t>
  </si>
  <si>
    <t>2018GREAI006</t>
  </si>
  <si>
    <t>Cecile Nail</t>
  </si>
  <si>
    <t>Etude de memoire non-volatile hybride CBRAM OXRAM pour faible consommation et forte fiabilite</t>
  </si>
  <si>
    <t>Christophe Vallee</t>
  </si>
  <si>
    <t>Vallee Christophe</t>
  </si>
  <si>
    <t>2018GREAT010</t>
  </si>
  <si>
    <t>Bassel El Merabi</t>
  </si>
  <si>
    <t>Comportement mecanique des joints cohesifs de beton-granite au niveau de l'interface barrage-fondation : influence geometrique et mecanique des asperites</t>
  </si>
  <si>
    <t>Frederic Dufour</t>
  </si>
  <si>
    <t>Dufour Frederic</t>
  </si>
  <si>
    <t>2018GREAI008</t>
  </si>
  <si>
    <t>Reynald Alcotte</t>
  </si>
  <si>
    <t>Epitaxie en phase vapeur aux organometalliques de semiconducteurs III-As sur substrat silicium et formation de contacts ohmiques pour les applications photoniques et RF sur silicium</t>
  </si>
  <si>
    <t>Thierry Baron,Yann Bogumilowicz</t>
  </si>
  <si>
    <t>Baron Thierry,Bogumilowicz Yann</t>
  </si>
  <si>
    <t>2018GREAT005</t>
  </si>
  <si>
    <t>Ahmad Chaker</t>
  </si>
  <si>
    <t>Etude des structures MIM a base de dioxyde de titane pour des applications DRAM</t>
  </si>
  <si>
    <t>Ahmad Bsiesy</t>
  </si>
  <si>
    <t>Bsiesy Ahmad</t>
  </si>
  <si>
    <t>06090755X</t>
  </si>
  <si>
    <t>2018GREAT007</t>
  </si>
  <si>
    <t>Julie Nabias</t>
  </si>
  <si>
    <t>Capteur de courant a Magneto-Impedance Geante (GMI) souple et portatif</t>
  </si>
  <si>
    <t>Jean-Paul Yonnet</t>
  </si>
  <si>
    <t>Yonnet Jean-Paul</t>
  </si>
  <si>
    <t>2018GREAT013</t>
  </si>
  <si>
    <t>Tara Benkel</t>
  </si>
  <si>
    <t>Contribution a la conception et realisation dun insert supraconducteur haute temperature critique pour lobtention de champ magnetique intense</t>
  </si>
  <si>
    <t>Pascal Tixador</t>
  </si>
  <si>
    <t>Tixador Pascal</t>
  </si>
  <si>
    <t>2018GREAT009</t>
  </si>
  <si>
    <t>Ahmed Hadj said</t>
  </si>
  <si>
    <t>Integration du stockage dans les methodes de planification des reseaux electriques basse tension</t>
  </si>
  <si>
    <t>Raphael Caire,Marie-Cecile Alvarez-Herault,Vincent Debusschere</t>
  </si>
  <si>
    <t>Caire Raphael,Alvarez-Herault Marie-Cecile,Debusschere Vincent</t>
  </si>
  <si>
    <t>081852029,190678798,143101404</t>
  </si>
  <si>
    <t>2018GREAT004</t>
  </si>
  <si>
    <t>Maria Calero Pastor</t>
  </si>
  <si>
    <t>22698799X</t>
  </si>
  <si>
    <t>Methode simplifiee d'evaluation de la performance energetique utilisable en conception et alimentee par des donnees issues de politiques publiques de produit : application aux systemes de chauffage de batiments</t>
  </si>
  <si>
    <t>Daniel Brissaud,Fabrice Mathieux</t>
  </si>
  <si>
    <t>Brissaud Daniel,Mathieux Fabrice</t>
  </si>
  <si>
    <t>Genie Industriel : conception et production</t>
  </si>
  <si>
    <t>2018GREAI015</t>
  </si>
  <si>
    <t>Loic Schneider</t>
  </si>
  <si>
    <t>Etablissement de regles de dessin pour les niveaux VIA du noeud technologique 10 nm avec le procede d'impression DSA</t>
  </si>
  <si>
    <t>Claire Fenouillet-Beranger</t>
  </si>
  <si>
    <t>Fenouillet-Beranger Claire</t>
  </si>
  <si>
    <t>06122555X</t>
  </si>
  <si>
    <t>2018GREAT006</t>
  </si>
  <si>
    <t>Nadia Ben Dahmane</t>
  </si>
  <si>
    <t>Etude du cloquage de films minces elastoplastiques sur substrat rigide</t>
  </si>
  <si>
    <t>Guillaume Parry,Rafael Estevez</t>
  </si>
  <si>
    <t>Parry Guillaume,Estevez Rafael</t>
  </si>
  <si>
    <t>2018GREAI013</t>
  </si>
  <si>
    <t>Walid Aouimeur</t>
  </si>
  <si>
    <t>Systemes de mesure integre sub-millimetrique en bande G (140-220 GHz) en technologie BiCMOS 55 nm</t>
  </si>
  <si>
    <t>Jean-Daniel Arnould,Christophe Gaquiere</t>
  </si>
  <si>
    <t>Arnould Jean-Daniel,Gaquiere Christophe</t>
  </si>
  <si>
    <t>2018GREAT046</t>
  </si>
  <si>
    <t>Guillaume Lefevre</t>
  </si>
  <si>
    <t>Synthese et etude electrochimique de materiaux silicates utilises en tant qu'electrode positive pour les accumulateurs Li-Ion</t>
  </si>
  <si>
    <t>Sebastien Martinet,Jean-Baptiste Ducros</t>
  </si>
  <si>
    <t>Martinet Sebastien,Ducros Jean-Baptiste</t>
  </si>
  <si>
    <t>10360605X,113181035</t>
  </si>
  <si>
    <t>2018GREAI021</t>
  </si>
  <si>
    <t>Dinh Truc Ha</t>
  </si>
  <si>
    <t>Line outage vulnerabilities of power systems : models and indicators</t>
  </si>
  <si>
    <t>Nicolas Retiere,Jean-Guy Caputo</t>
  </si>
  <si>
    <t>Retiere Nicolas,Caputo Jean-Guy</t>
  </si>
  <si>
    <t>2018GREAT018</t>
  </si>
  <si>
    <t>Carlos PLuA</t>
  </si>
  <si>
    <t>Developpement dune strategie dimplementation numerique pour milieu continu poreux de 2nd gradient basee sur les elements finis isogeometriques, application a un milieu partiellement sature</t>
  </si>
  <si>
    <t>Pierre Besuelle,Claudio Tamagnini</t>
  </si>
  <si>
    <t>Besuelle Pierre,Tamagnini Claudio</t>
  </si>
  <si>
    <t>2018GREAI019</t>
  </si>
  <si>
    <t>Francois Olivier</t>
  </si>
  <si>
    <t>Etude des caracteristiques electro-optiques de micro-LED GaN pour application aux micro-ecrans haute-luminance</t>
  </si>
  <si>
    <t>Francois Templier</t>
  </si>
  <si>
    <t>Templier Francois</t>
  </si>
  <si>
    <t>2018GREAT019</t>
  </si>
  <si>
    <t>Kevin Morot</t>
  </si>
  <si>
    <t>Integration et modelisation RF des interconnexions 3D pour linterposeur photonique</t>
  </si>
  <si>
    <t>Bernard Flechet,Thierry Lacrevaz</t>
  </si>
  <si>
    <t>Flechet Bernard,Lacrevaz Thierry</t>
  </si>
  <si>
    <t>102939373,10293908X</t>
  </si>
  <si>
    <t>2018GREAT067</t>
  </si>
  <si>
    <t>Thomas Boussey</t>
  </si>
  <si>
    <t>Etude et dimensionnement de machine a flux axial pour le vehicule hybride electrique</t>
  </si>
  <si>
    <t>Afef Kedous-Lebouc,Laurent Gerbaud,Lauric Garbuio</t>
  </si>
  <si>
    <t>Kedous-Lebouc Afef,Gerbaud Laurent,Garbuio Lauric</t>
  </si>
  <si>
    <t>050337386,077046196,108961672</t>
  </si>
  <si>
    <t>2018GREAT017</t>
  </si>
  <si>
    <t>Mouhannad Dbeiss</t>
  </si>
  <si>
    <t>Mission Profile-Based Accelerated Ageing Tests of SiC MOSFET and Si IGBT Power Modules in DC/AC Photovoltaic Inverters</t>
  </si>
  <si>
    <t>Yvan Avenas</t>
  </si>
  <si>
    <t>Avenas Yvan</t>
  </si>
  <si>
    <t>2018GREAT020</t>
  </si>
  <si>
    <t>Florentin Chambettaz</t>
  </si>
  <si>
    <t>Caracterisation et developpement d'un procede de gravure sequentiel controle a l'echelle nanometrique</t>
  </si>
  <si>
    <t>Laurent Vallier</t>
  </si>
  <si>
    <t>Vallier Laurent</t>
  </si>
  <si>
    <t>2018GREAT023</t>
  </si>
  <si>
    <t>Hakim Dhahbi</t>
  </si>
  <si>
    <t>Caracterisation et modelisation de materiaux magnetiques pour capteurs de courant.</t>
  </si>
  <si>
    <t>Afef Kedous-Lebouc</t>
  </si>
  <si>
    <t>Kedous-Lebouc Afef</t>
  </si>
  <si>
    <t>2018GREAT027</t>
  </si>
  <si>
    <t>Maxime Garcia barros</t>
  </si>
  <si>
    <t>Developpement et caracterisation de procedes de gravure des espaceurs Si3N4 et SiCO pour la technologie FDSOI 14nm.</t>
  </si>
  <si>
    <t>Nicolas Posseme</t>
  </si>
  <si>
    <t>Posseme Nicolas</t>
  </si>
  <si>
    <t>2018GREAT028</t>
  </si>
  <si>
    <t>Maxime Bizouerne</t>
  </si>
  <si>
    <t>23043293X</t>
  </si>
  <si>
    <t>Developpement de procedes de gravure plasma sans dommages pour l'integration de l'InGaAs comme canal tridimensionnel de transistor nMOS non-planaire</t>
  </si>
  <si>
    <t>Erwine Pargon</t>
  </si>
  <si>
    <t>Pargon Erwine</t>
  </si>
  <si>
    <t>2018GREAT030</t>
  </si>
  <si>
    <t>Mouhamad Alayan</t>
  </si>
  <si>
    <t>Etude des memoires resistives (RRAM) a base dHfO2 : caracterisation et modelisation de la fiabilite des cellules memoire et des nouveaux dispositifs d'acces (Selecteurs)</t>
  </si>
  <si>
    <t>Barbara De Salvo</t>
  </si>
  <si>
    <t>De Salvo Barbara</t>
  </si>
  <si>
    <t>2018GREAT032</t>
  </si>
  <si>
    <t>Bahram Ehsandoust</t>
  </si>
  <si>
    <t>Separation de Sources Dans des Melanges non-Lineaires</t>
  </si>
  <si>
    <t>Christian Jutten,Massoud Babaiezadeh Malmiri</t>
  </si>
  <si>
    <t>Jutten Christian,Babaiezadeh Malmiri Massoud</t>
  </si>
  <si>
    <t>Signal image parole telecoms</t>
  </si>
  <si>
    <t>2018GREAT033</t>
  </si>
  <si>
    <t>Leo Sterna</t>
  </si>
  <si>
    <t>Etude et mise en uvre de nouveaux transistors GaN bidirectionnels au sein de structures d'electronique de puissance a hautes performances</t>
  </si>
  <si>
    <t>Jean-Paul Ferrieux,David Frey,Pierre Perichon,Othman Ladhari,Pierre-Olivier Jeannin</t>
  </si>
  <si>
    <t>Ferrieux Jean-Paul,Frey David,Perichon Pierre,Ladhari Othman,Jeannin Pierre-Olivier</t>
  </si>
  <si>
    <t>029296927,074759825,230629482,230629628,159338603</t>
  </si>
  <si>
    <t>2018GREAT037</t>
  </si>
  <si>
    <t>Jeremy Dubeuf</t>
  </si>
  <si>
    <t>Etude et implementation de contre-mesures materielles pour la protection de dispositifs de cryptographie ECDSA</t>
  </si>
  <si>
    <t>Vincent Beroulle,David Hely</t>
  </si>
  <si>
    <t>Beroulle Vincent,Hely David</t>
  </si>
  <si>
    <t>07094122X,101274793</t>
  </si>
  <si>
    <t>2018GREAT048</t>
  </si>
  <si>
    <t>Karthik Periyasamy</t>
  </si>
  <si>
    <t>Production de bioethanol a partir de biomasse lignocellulosique en utilisant des enzymes cellulolytiques immobilisees</t>
  </si>
  <si>
    <t>Marc Aurousseau,Gerard Mortha,Sivanesan Subramanian</t>
  </si>
  <si>
    <t>Aurousseau Marc,Mortha Gerard,Subramanian Sivanesan</t>
  </si>
  <si>
    <t>098996096,092732453,229049168</t>
  </si>
  <si>
    <t>2018GREAI024</t>
  </si>
  <si>
    <t>Patricia Castillo Moreno</t>
  </si>
  <si>
    <t>Developpement d'un procede de production d'hydrogene photofermentaire a partir de lactoserum</t>
  </si>
  <si>
    <t>Jean-Pierre Magnin,Juan Carlos Serrato</t>
  </si>
  <si>
    <t>Magnin Jean-Pierre,Serrato Juan Carlos</t>
  </si>
  <si>
    <t>2018GREAI029</t>
  </si>
  <si>
    <t>Aurelie Marty</t>
  </si>
  <si>
    <t>Etude des interactions materiaux et des mecanismes electrochimiques aux interfaces des electrodes dun empilement memoire a base doxydes metalliques</t>
  </si>
  <si>
    <t>Patrice Gonon</t>
  </si>
  <si>
    <t>Gonon Patrice</t>
  </si>
  <si>
    <t>2018GREAT038</t>
  </si>
  <si>
    <t>Nicolas Moisson franckhauser</t>
  </si>
  <si>
    <t>Development of methods and tools for the design and optimisation of Brushless Doubly-Fed Induction Machines for variable speed application in Hydro-generation</t>
  </si>
  <si>
    <t>Frederic Wurtz,Lauric Garbuio</t>
  </si>
  <si>
    <t>Wurtz Frederic,Garbuio Lauric</t>
  </si>
  <si>
    <t>2018GREAT031</t>
  </si>
  <si>
    <t>Clement Nguyen</t>
  </si>
  <si>
    <t>Caracterisation electrique et modelisation de la dynamique de commutation resistive dans des memoires OxRAM a base de HfO2</t>
  </si>
  <si>
    <t>Gerard Ghibaudo</t>
  </si>
  <si>
    <t>Ghibaudo Gerard</t>
  </si>
  <si>
    <t>2018GREAT035</t>
  </si>
  <si>
    <t>Timothee Allenet</t>
  </si>
  <si>
    <t>Realisation d'un micro-capteur optofluidique pour la mesure deportee de radionucleides</t>
  </si>
  <si>
    <t>Jean-Emmanuel Broquin,Davide Bucci</t>
  </si>
  <si>
    <t>Broquin Jean-Emmanuel,Bucci Davide</t>
  </si>
  <si>
    <t>2018GREAT041</t>
  </si>
  <si>
    <t>Deepak Kunhappan</t>
  </si>
  <si>
    <t>Modelisation numerique de lecoulement de suspensions de fibres souples en regime inertiel.</t>
  </si>
  <si>
    <t>Guillaume Balarac,Pierre Dumont,Barthelemy Harthong,Bruno Chareyre</t>
  </si>
  <si>
    <t>Balarac Guillaume,Dumont Pierre,Harthong Barthelemy,Chareyre Bruno</t>
  </si>
  <si>
    <t>113910967,170671097,200697234,076577635</t>
  </si>
  <si>
    <t>2018GREAI045</t>
  </si>
  <si>
    <t>Olivier Arguence</t>
  </si>
  <si>
    <t>Modelisation des ilots non-intentionnels et caracterisation des methodes passives de detection dilotage</t>
  </si>
  <si>
    <t>Bertrand Raison</t>
  </si>
  <si>
    <t>Raison Bertrand</t>
  </si>
  <si>
    <t>10359714X</t>
  </si>
  <si>
    <t>2018GREAT045</t>
  </si>
  <si>
    <t>Anton Dogadov</t>
  </si>
  <si>
    <t>Separation des signaux de deux extenseurs des doigts a partir d'electromyogrammes de surface haute densite et modelisation biomecanique du mecanisme extenseur</t>
  </si>
  <si>
    <t>Franck Quaine,Christine Serviere</t>
  </si>
  <si>
    <t>Quaine Franck,Serviere Christine</t>
  </si>
  <si>
    <t>Mouvement et comportement pour la sante et l'autonomie</t>
  </si>
  <si>
    <t>2018GREAS034</t>
  </si>
  <si>
    <t>Amine Lakcher</t>
  </si>
  <si>
    <t>Nouvelles perspectives de metrologie dimensionnelle par imagerie de microscope electronique pour le controle de la variabilite des procedes de fabrication des circuits integres</t>
  </si>
  <si>
    <t>Cecile Gourgon</t>
  </si>
  <si>
    <t>Gourgon Cecile</t>
  </si>
  <si>
    <t>15877101X</t>
  </si>
  <si>
    <t>2018GREAT052</t>
  </si>
  <si>
    <t>Gaetan Perez</t>
  </si>
  <si>
    <t>Caracterisation de diodes Schottky en diamant de structure pseudo-verticale</t>
  </si>
  <si>
    <t>Nicolas Rouger,Pierre Lefranc,Pierre-Olivier Jeannin</t>
  </si>
  <si>
    <t>Rouger Nicolas,Lefranc Pierre,Jeannin Pierre-Olivier</t>
  </si>
  <si>
    <t>190456760,105681687,159338603</t>
  </si>
  <si>
    <t>2018GREAT051</t>
  </si>
  <si>
    <t>Corentin Carmignani</t>
  </si>
  <si>
    <t>Conception, realisation et caracterisation des proprietes electriques d'un capteur silicium micro-nano permettant une Co integration CMOS / nano objets</t>
  </si>
  <si>
    <t>Thomas Ernst</t>
  </si>
  <si>
    <t>Ernst Thomas</t>
  </si>
  <si>
    <t>2018GREAT043</t>
  </si>
  <si>
    <t>Mouawad Merhej</t>
  </si>
  <si>
    <t>Integration 3D des transistors a nanofils de silicium-germanium sur puces CMOS</t>
  </si>
  <si>
    <t>Bassem Salem,Dominique Drouin</t>
  </si>
  <si>
    <t>Salem Bassem,Drouin Dominique</t>
  </si>
  <si>
    <t>2018GREAT050</t>
  </si>
  <si>
    <t>Vadim Girardeau</t>
  </si>
  <si>
    <t>Imagerie photo-acoustique a detection optique</t>
  </si>
  <si>
    <t>Eric Lacot</t>
  </si>
  <si>
    <t>Lacot Eric</t>
  </si>
  <si>
    <t>2018GREAT049</t>
  </si>
  <si>
    <t>Alice Robba</t>
  </si>
  <si>
    <t>Developpement et comprehension des mecanismes electrochimiques des accumulateurs Lithium-ion/Soufre</t>
  </si>
  <si>
    <t>Renaud Bouchet,Fannie Alloin</t>
  </si>
  <si>
    <t>Bouchet Renaud,Alloin Fannie</t>
  </si>
  <si>
    <t>2018GREAI049</t>
  </si>
  <si>
    <t>Fatme Mazeh</t>
  </si>
  <si>
    <t>Modelisation Numerique de la Reponse du Radar a la Neige pour Mesurer sa Profondeur avec la Technique de la Retrodiffusion Multiple</t>
  </si>
  <si>
    <t>Fabien Ndagijimana,Jalal Jomaah</t>
  </si>
  <si>
    <t>Ndagijimana Fabien,Jomaah Jalal</t>
  </si>
  <si>
    <t>2018GREAT055</t>
  </si>
  <si>
    <t>Johanna Desmaisons</t>
  </si>
  <si>
    <t>Use of nanocellulose for security paper</t>
  </si>
  <si>
    <t>Julien Bras,Alain Dufresne</t>
  </si>
  <si>
    <t>Bras Julien,Dufresne Alain</t>
  </si>
  <si>
    <t>14346812X,079954782</t>
  </si>
  <si>
    <t>2018GREAI055</t>
  </si>
  <si>
    <t>Maxime Velay</t>
  </si>
  <si>
    <t>Methodes doptimisation distribuee pour lexploitation securisee des reseaux electriques interconnectes</t>
  </si>
  <si>
    <t>Yvon Besanger,Nicolas Retiere</t>
  </si>
  <si>
    <t>Besanger Yvon,Retiere Nicolas</t>
  </si>
  <si>
    <t>2018GREAT063</t>
  </si>
  <si>
    <t>Solene Comby Dassonneville</t>
  </si>
  <si>
    <t>Developpement et application d'un nanoindenteur in situ MEB couple a des mesures electriques</t>
  </si>
  <si>
    <t>Marc Verdier,Fabien Volpi</t>
  </si>
  <si>
    <t>Verdier Marc,Volpi Fabien</t>
  </si>
  <si>
    <t>2018GREAI047</t>
  </si>
  <si>
    <t>Csaba Nagy</t>
  </si>
  <si>
    <t>Modelisation numerique multiphysique et multi-echelles de la solidification des alliages sous la convection forcee.</t>
  </si>
  <si>
    <t>Yves Du Terrail Couvat,Olga Budenkova,Andras Roosz</t>
  </si>
  <si>
    <t>Du Terrail Couvat Yves,Budenkova Olga,Roosz Andras</t>
  </si>
  <si>
    <t>184255163,231481071,151655014</t>
  </si>
  <si>
    <t>2018GREAI054</t>
  </si>
  <si>
    <t>Ali Waqar Azim</t>
  </si>
  <si>
    <t>Signal Processing Techniques for Optical Wireless Communication Systems</t>
  </si>
  <si>
    <t>Yannis Le Guennec,Ghislaine Maury</t>
  </si>
  <si>
    <t>Le Guennec Yannis,Maury Ghislaine</t>
  </si>
  <si>
    <t>2018GREAT059</t>
  </si>
  <si>
    <t>Li Liu</t>
  </si>
  <si>
    <t>Modelisation pour la reconnaissance continue de la langue francaise parlee completee a l'aide de methodes avancees d'apprentissage automatique</t>
  </si>
  <si>
    <t>Denis Beautemps,Gang Feng</t>
  </si>
  <si>
    <t>Beautemps Denis,Feng Gang</t>
  </si>
  <si>
    <t>2018GREAT057</t>
  </si>
  <si>
    <t>Maxime France pillois</t>
  </si>
  <si>
    <t>Support materiel pour la communication inter-processus dans un systeme multi-coeur</t>
  </si>
  <si>
    <t>Frederic Rousseau,Jerome Martin</t>
  </si>
  <si>
    <t>Rousseau Frederic,Martin Jerome</t>
  </si>
  <si>
    <t>2018GREAT062</t>
  </si>
  <si>
    <t>Adrian Abdala Rendon hernandez</t>
  </si>
  <si>
    <t>Design, modeling and evaluation of a thermo-magnetically activated piezoelectric generator</t>
  </si>
  <si>
    <t>Skandar Basrour</t>
  </si>
  <si>
    <t>Basrour Skandar</t>
  </si>
  <si>
    <t>2018GREAT070</t>
  </si>
  <si>
    <t>Hani Malloug</t>
  </si>
  <si>
    <t>23356926X</t>
  </si>
  <si>
    <t>Conception de generateurs sinusoidaux embarques pour l'auto-test des circuits mixtes</t>
  </si>
  <si>
    <t>Salvador Mir</t>
  </si>
  <si>
    <t>Mir Salvador</t>
  </si>
  <si>
    <t>2018GREAT069</t>
  </si>
  <si>
    <t>Xiaoyu Qiu</t>
  </si>
  <si>
    <t>Procede d'exfoliation du graphite en phase liquide dans des laboratoires sur puce</t>
  </si>
  <si>
    <t>Frederic Ayela</t>
  </si>
  <si>
    <t>Ayela Frederic</t>
  </si>
  <si>
    <t>2018GREAI056</t>
  </si>
  <si>
    <t>Kevin Herbreteau</t>
  </si>
  <si>
    <t>Developpement dun outil physique oriente conception pour la simulation des excursions de puissance non protegee dans un RNR-Na</t>
  </si>
  <si>
    <t>Pablo Rubiolo</t>
  </si>
  <si>
    <t>Rubiolo Pablo</t>
  </si>
  <si>
    <t>2018GREAI051</t>
  </si>
  <si>
    <t>Marine Roux</t>
  </si>
  <si>
    <t>Inference de graphes par une procedure de test multiple avec application en Neuroimagerie</t>
  </si>
  <si>
    <t>Sophie Achard,Pierre Borgnat,Etienne Roquain</t>
  </si>
  <si>
    <t>Achard Sophie,Borgnat Pierre,Roquain Etienne</t>
  </si>
  <si>
    <t>078145414,078817269,121165418</t>
  </si>
  <si>
    <t>2018GREAT058</t>
  </si>
  <si>
    <t>Damien Nouguier</t>
  </si>
  <si>
    <t>Etude statistique et modelisation de la degradation NBTI pour les technologies CMOS FDSOI et BULK.</t>
  </si>
  <si>
    <t>2018GREAT068</t>
  </si>
  <si>
    <t>Mohamad Awad</t>
  </si>
  <si>
    <t>Conception d'un circuit electonique pour la recuperation d'energie electromagnetique en technologie FDSOI 28 nm</t>
  </si>
  <si>
    <t>Philippe Benech,Jean-Marc Duchamp</t>
  </si>
  <si>
    <t>Benech Philippe,Duchamp Jean-Marc</t>
  </si>
  <si>
    <t>2018GREAT060</t>
  </si>
  <si>
    <t>Reem Abdul rahman</t>
  </si>
  <si>
    <t>22666693X</t>
  </si>
  <si>
    <t>Experimental analysis of the confined behavior of concrete under static and dynamic shear loading</t>
  </si>
  <si>
    <t>Pascal Forquin</t>
  </si>
  <si>
    <t>Forquin Pascal</t>
  </si>
  <si>
    <t>Grenoble Alpes</t>
  </si>
  <si>
    <t>2018GREAI012</t>
  </si>
  <si>
    <t>Mateus Antunes oliveira leite</t>
  </si>
  <si>
    <t>23056156X</t>
  </si>
  <si>
    <t>Construction de modeles reduits pour la simulation dynamique et optimisation de modeles electromagnetiques numeriques</t>
  </si>
  <si>
    <t>Benoit Delinchant,Joao Antonio de Vasconcelos,Jean-Michel Guichon</t>
  </si>
  <si>
    <t>Delinchant Benoit,Vasconcelos Joao Antonio de,Guichon Jean-Michel</t>
  </si>
  <si>
    <t>075146053,082950997,061182486</t>
  </si>
  <si>
    <t>2018GREAT034</t>
  </si>
  <si>
    <t>Evan Oudot</t>
  </si>
  <si>
    <t>Oxydes metalliques pour la passivation de l'interface Si / SiO2 des capteurs d'images CMOS</t>
  </si>
  <si>
    <t>2018GREAT036</t>
  </si>
  <si>
    <t>Ahmed Altaher</t>
  </si>
  <si>
    <t>Mise en uvre dun cadre de surete de fonctionnement pour les systemes d'automatisation de sous-stations intelligentes : application a la distribution de lenergie electrique</t>
  </si>
  <si>
    <t>Jean-Marc Thiriet</t>
  </si>
  <si>
    <t>Thiriet Jean-Marc</t>
  </si>
  <si>
    <t>Automatique - productique</t>
  </si>
  <si>
    <t>2018GREAT012</t>
  </si>
  <si>
    <t>Van Tu Doan</t>
  </si>
  <si>
    <t>Modeles reduits pour des analyses parametriques du flambement de structures : application a la fabrication additive</t>
  </si>
  <si>
    <t>Thierry Tison,Hakim Naceur,Franck Massa</t>
  </si>
  <si>
    <t>Tison Thierry,Naceur Hakim,Massa Franck</t>
  </si>
  <si>
    <t>095007105,073942731,094993750</t>
  </si>
  <si>
    <t>2018VALE0017</t>
  </si>
  <si>
    <t>Elodie Morretton</t>
  </si>
  <si>
    <t>Une demarche de conception de pieces legeres pour la fabrication additive basee sur l'optimisation topologique</t>
  </si>
  <si>
    <t>Frederic Vignat</t>
  </si>
  <si>
    <t>Vignat Frederic</t>
  </si>
  <si>
    <t>2018GREAI017</t>
  </si>
  <si>
    <t>Iliass Nifa</t>
  </si>
  <si>
    <t>Caracterisation et modelisation du gaz 2D des dispositifs MIS-HEMTs sur GaN</t>
  </si>
  <si>
    <t>Edwige Bano,Gerard Ghibaudo,Charles Leroux</t>
  </si>
  <si>
    <t>Bano Edwige,Ghibaudo Gerard,Leroux Charles</t>
  </si>
  <si>
    <t>114975981,069253099,033961271</t>
  </si>
  <si>
    <t>2018GREAT015</t>
  </si>
  <si>
    <t>Antoine Laurent</t>
  </si>
  <si>
    <t>Etude des mecanismes physiques de fiabilite sur transistors Trigate/Nanowire</t>
  </si>
  <si>
    <t>2018GREAT024</t>
  </si>
  <si>
    <t>Jean-Baptiste Henry</t>
  </si>
  <si>
    <t>Contribution a l'etude experimentale des resistances d'acces dans les transistors de dimensions deca-nanometrique des technologies CMOS FD-SOI</t>
  </si>
  <si>
    <t>2018GREAT039</t>
  </si>
  <si>
    <t>Christophe Penisson</t>
  </si>
  <si>
    <t>Etudes thermodynamiques de fluides complexes par un dispositif de caracterisation microfluidique integre</t>
  </si>
  <si>
    <t>Jean-Christophe Gabriel</t>
  </si>
  <si>
    <t>Gabriel Jean-Christophe</t>
  </si>
  <si>
    <t>2018GREAT066</t>
  </si>
  <si>
    <t>Tan Quang Duong</t>
  </si>
  <si>
    <t>Commande a gains variables de lerreur de contour pour lusinage multiaxes</t>
  </si>
  <si>
    <t>Pedro Rodriguez Ayerbe,Sylvain Lavernhe</t>
  </si>
  <si>
    <t>Rodriguez Ayerbe Pedro,Lavernhe Sylvain</t>
  </si>
  <si>
    <t>2018SACLC009</t>
  </si>
  <si>
    <t>Pei San Kong</t>
  </si>
  <si>
    <t>A novel hydrophobic ZRO2-SIO2 based heterogeneous acid catalyst for the esterification of glycerol with oleic acid</t>
  </si>
  <si>
    <t>Patrick Cognet,Mohamed Kheireddine Aroua</t>
  </si>
  <si>
    <t>Cognet Patrick,Aroua Mohamed Kheireddine</t>
  </si>
  <si>
    <t>081162472,19164580X</t>
  </si>
  <si>
    <t>2018INPT0042</t>
  </si>
  <si>
    <t>Chaima Zidi</t>
  </si>
  <si>
    <t>Energy efficient underwater acoustic sensor networks</t>
  </si>
  <si>
    <t>Ahmed Mehaoua</t>
  </si>
  <si>
    <t>Mehaoua Ahmed</t>
  </si>
  <si>
    <t>Reseaux</t>
  </si>
  <si>
    <t>2018USPCB003</t>
  </si>
  <si>
    <t>Somik Chakravarty</t>
  </si>
  <si>
    <t>Mechanical properties of cohesionless and cohesive bulk solids : transition from non-cohesive to cohesive powders</t>
  </si>
  <si>
    <t>Martin Morgeneyer</t>
  </si>
  <si>
    <t>Morgeneyer Martin</t>
  </si>
  <si>
    <t>Genie des Procedes Industriels et developpement durable : Transformations integrees de la matiere renouvelable (EA-4297)</t>
  </si>
  <si>
    <t>2018COMP2423</t>
  </si>
  <si>
    <t>Noemie Frealle</t>
  </si>
  <si>
    <t>Formation a la gestion de crise a lechelle communale : methode delaboration et de mise en uvre de scenarios de crise credibles, pedagogiques et interactifs</t>
  </si>
  <si>
    <t>Sophie Sauvagnargues</t>
  </si>
  <si>
    <t>Sauvagnargues Sophie</t>
  </si>
  <si>
    <t>Sciences et Genie de lEnvironnement</t>
  </si>
  <si>
    <t>2018LYSEM009</t>
  </si>
  <si>
    <t>Estelle Altazin</t>
  </si>
  <si>
    <t>Stabilite et replanification dun systeme ferroviaire dense</t>
  </si>
  <si>
    <t>Stephane Dauzere-Peres</t>
  </si>
  <si>
    <t>Dauzere-Peres Stephane</t>
  </si>
  <si>
    <t>2018LYSEM008</t>
  </si>
  <si>
    <t>David Allioux</t>
  </si>
  <si>
    <t>Etude de micro-disques de carbure de silicium sur substrat de silicium, vers une application doptique non-lineaire integree du proche au moyen infrarouge</t>
  </si>
  <si>
    <t>Regis Orobtchouk</t>
  </si>
  <si>
    <t>Orobtchouk Regis</t>
  </si>
  <si>
    <t>Electronique, micro et nano-electronique, optique et laser</t>
  </si>
  <si>
    <t>2018LYSEI049</t>
  </si>
  <si>
    <t>Dacheng Zhang</t>
  </si>
  <si>
    <t>Contribution to prognostics of proton exchange membrane fuel cells : approaches based on degradation information at multiple levels</t>
  </si>
  <si>
    <t>Catherine Cadet,Christophe Berenguer</t>
  </si>
  <si>
    <t>Cadet Catherine,Berenguer Christophe</t>
  </si>
  <si>
    <t>2018GREAT003</t>
  </si>
  <si>
    <t>Malek Ben salem</t>
  </si>
  <si>
    <t>24490698X</t>
  </si>
  <si>
    <t>Model selection and adaptive sampling in surrogate modeling : Kriging and beyond.</t>
  </si>
  <si>
    <t>Olivier Roustant</t>
  </si>
  <si>
    <t>Roustant Olivier</t>
  </si>
  <si>
    <t>2018LYSEM006</t>
  </si>
  <si>
    <t>Hocine Daou</t>
  </si>
  <si>
    <t>Methodologie de conception numerique d'un module de puissance dedie a l'automobile en vue de l'optimisation des surtensions, des pertes et des emissions conduites</t>
  </si>
  <si>
    <t>Francois Costa,Mickael Petit,Eric Laboure</t>
  </si>
  <si>
    <t>Costa Francois,Petit Mickael,Laboure Eric</t>
  </si>
  <si>
    <t>070832781,202975479,160358280</t>
  </si>
  <si>
    <t>2018SACLN016</t>
  </si>
  <si>
    <t>Fadi Nader Fouad Zaki</t>
  </si>
  <si>
    <t>Characterization, modeling and aging behavior of GaN power transistors</t>
  </si>
  <si>
    <t>Zoubir Khatir</t>
  </si>
  <si>
    <t>Khatir Zoubir</t>
  </si>
  <si>
    <t>2018SACLN001</t>
  </si>
  <si>
    <t>Gnimdu Dadanema</t>
  </si>
  <si>
    <t>Methodologie de modelisation dune structure de conversion DC-DC a composants SiC en vue de son optimisation CEM et thermique</t>
  </si>
  <si>
    <t>Francois Costa,Jean-Luc Schanen</t>
  </si>
  <si>
    <t>Costa Francois,Schanen Jean-Luc</t>
  </si>
  <si>
    <t>2018SACLN018</t>
  </si>
  <si>
    <t>Francois Soleilhet</t>
  </si>
  <si>
    <t>Etudes experimentales et numeriques des materiaux cimentaires sous sollicitations hydro-mecaniques</t>
  </si>
  <si>
    <t>Fabrice Gatuingt</t>
  </si>
  <si>
    <t>Gatuingt Fabrice</t>
  </si>
  <si>
    <t>05251241X</t>
  </si>
  <si>
    <t>2018SACLN013</t>
  </si>
  <si>
    <t>Ya Shan Shih</t>
  </si>
  <si>
    <t>Etude de dispositifs piezoelectriques et de leurs interfaces pour la recuperation d'energie</t>
  </si>
  <si>
    <t>Dejan Vasic,WenJong Wu</t>
  </si>
  <si>
    <t>Vasic Dejan,Wu WenJong</t>
  </si>
  <si>
    <t>2018SACLN007</t>
  </si>
  <si>
    <t>Chabakata Mahamat</t>
  </si>
  <si>
    <t>Analyse et commandes des convertisseurs multi-niveaux pour un generateur photovoltaique connecte au reseau electrique</t>
  </si>
  <si>
    <t>Francois Costa</t>
  </si>
  <si>
    <t>Costa Francois</t>
  </si>
  <si>
    <t>2018SACLN024</t>
  </si>
  <si>
    <t>Dounia Oustad</t>
  </si>
  <si>
    <t>Etude de l'interet de la montee en tension du bus DC pour minimiser les pertes dans l'onduleur d'un vehicule electrique</t>
  </si>
  <si>
    <t>Stephane Lefebvre</t>
  </si>
  <si>
    <t>Lefebvre Stephane</t>
  </si>
  <si>
    <t>2018SACLN008</t>
  </si>
  <si>
    <t>Jean-Michel Ars</t>
  </si>
  <si>
    <t>Inversion conjointe geophysique appliquee a l'exploration en geothermie profonde dans le Massif Central</t>
  </si>
  <si>
    <t>Pascal Tarits</t>
  </si>
  <si>
    <t>Tarits Pascal</t>
  </si>
  <si>
    <t>Geophysique</t>
  </si>
  <si>
    <t>2018BRES0025</t>
  </si>
  <si>
    <t>Justine Coton</t>
  </si>
  <si>
    <t>utilisation de nouvelles technologies pour levaluation clinique des activites motrices de patients</t>
  </si>
  <si>
    <t>Francois Villeneuve,Guillaume Thomann</t>
  </si>
  <si>
    <t>Villeneuve Francois,Thomann Guillaume</t>
  </si>
  <si>
    <t>070159092,07915347X</t>
  </si>
  <si>
    <t>2018GREAI005</t>
  </si>
  <si>
    <t>Ekaterina Shipilova</t>
  </si>
  <si>
    <t>Separation of signals originating from simultaneous seismic sources by greedy signal decomposition methods</t>
  </si>
  <si>
    <t>Michel Barret,Matthieu Bloch</t>
  </si>
  <si>
    <t>Barret Michel,Bloch Matthieu</t>
  </si>
  <si>
    <t>097489158,12490002X</t>
  </si>
  <si>
    <t>Traitement du Signal (STIC)</t>
  </si>
  <si>
    <t>2018CSUP0005</t>
  </si>
  <si>
    <t>Xavier Bednarek</t>
  </si>
  <si>
    <t>Simulation de l'homogeneisation de poudres dans un melangeur conique a vis par la methode des elements discrets</t>
  </si>
  <si>
    <t>Olivier Bonnefoy</t>
  </si>
  <si>
    <t>Bonnefoy Olivier</t>
  </si>
  <si>
    <t>2018LYSEM016</t>
  </si>
  <si>
    <t>Mohamed Karasad</t>
  </si>
  <si>
    <t>23530946X</t>
  </si>
  <si>
    <t>Tatouage des images medicales partagees</t>
  </si>
  <si>
    <t>Gouenou Coatrieux</t>
  </si>
  <si>
    <t>Coatrieux Gouenou</t>
  </si>
  <si>
    <t>07413924X</t>
  </si>
  <si>
    <t>2018IMTA0076</t>
  </si>
  <si>
    <t>Trung-Kien Pham</t>
  </si>
  <si>
    <t>Etude experimentale et modelisation de la cristallisation dhydrates de methane en ecoulement a partir dune dispersion eau-huile a fort pourcentage deau</t>
  </si>
  <si>
    <t>Jean-Michel Herri</t>
  </si>
  <si>
    <t>Herri Jean-Michel</t>
  </si>
  <si>
    <t>2018LYSEM012</t>
  </si>
  <si>
    <t>Michal Mroz</t>
  </si>
  <si>
    <t>Design et optimisation structurale d'un alliage a forte entropie (HEA) de la famille CoCrFeMnNi a haute resistance mecanique.</t>
  </si>
  <si>
    <t>Anna Fraczkiewicz</t>
  </si>
  <si>
    <t>Fraczkiewicz Anna</t>
  </si>
  <si>
    <t>2018LYSEM003</t>
  </si>
  <si>
    <t>Luis Corona Galvan</t>
  </si>
  <si>
    <t>Prototypage rapide de pieces en acier : etude du depot de matiere et d'energie lors de la fusion a l'arc d'un fil par le procede MIG-CMT</t>
  </si>
  <si>
    <t>2018MONTS062</t>
  </si>
  <si>
    <t>Bastien Clausse</t>
  </si>
  <si>
    <t>Modelisation des traducteurs electromagnetiques acoustiques (EMAT) pour le controle non-destructif (CND) de milieux ferromagnetiques</t>
  </si>
  <si>
    <t>Alain Lhemery</t>
  </si>
  <si>
    <t>Lhemery Alain</t>
  </si>
  <si>
    <t>2018SACLX011</t>
  </si>
  <si>
    <t>Bilel Sdiri</t>
  </si>
  <si>
    <t>24225957X</t>
  </si>
  <si>
    <t>2D/3D Endoscopic image enhancement and analysis for video guided surgery</t>
  </si>
  <si>
    <t>Azeddine Beghdadi</t>
  </si>
  <si>
    <t>Beghdadi Azeddine</t>
  </si>
  <si>
    <t>Signaux et Images</t>
  </si>
  <si>
    <t>2018USPCD030</t>
  </si>
  <si>
    <t>Hassan Oukraou</t>
  </si>
  <si>
    <t>Gradually detuned coupled waveguides for quantum-like robust light transfer and splitting</t>
  </si>
  <si>
    <t>Germano Montemezzani,Virginie Coda</t>
  </si>
  <si>
    <t>Montemezzani Germano,Coda Virginie</t>
  </si>
  <si>
    <t>13149077X,119457989</t>
  </si>
  <si>
    <t>Photonique (SPI)</t>
  </si>
  <si>
    <t>2018CSUP0007</t>
  </si>
  <si>
    <t>Quentin Cridling</t>
  </si>
  <si>
    <t>Influence of the substrate surface on optical properties and color of anodized titanium.</t>
  </si>
  <si>
    <t>David Delafosse</t>
  </si>
  <si>
    <t>Delafosse David</t>
  </si>
  <si>
    <t>2018LYSEM015</t>
  </si>
  <si>
    <t>Mathilde Schoenauer</t>
  </si>
  <si>
    <t>Enhancing perovskite solar cells through upconversion nanoparticles insertion</t>
  </si>
  <si>
    <t>Zhuoying Chen,Lionel Aigouy</t>
  </si>
  <si>
    <t>Chen Zhuoying,Aigouy Lionel</t>
  </si>
  <si>
    <t>2018SORUS369</t>
  </si>
  <si>
    <t>Moulaye Aidara Ndiaye</t>
  </si>
  <si>
    <t>Aide a la decision pour la conception et la gestion de systemes de transport automatises complexes</t>
  </si>
  <si>
    <t>2018LYSEM007</t>
  </si>
  <si>
    <t>Ameni Aschy</t>
  </si>
  <si>
    <t>Imagerie ultrasonore de strucutres composites heterogenes</t>
  </si>
  <si>
    <t>Mourad Bentahar,Nicolas Terrien,Sebastien Robert</t>
  </si>
  <si>
    <t>Bentahar Mourad,Terrien Nicolas,Robert Sebastien</t>
  </si>
  <si>
    <t>096363797,118998161,087627086</t>
  </si>
  <si>
    <t>Physique acoustique</t>
  </si>
  <si>
    <t>2018LEMA1008</t>
  </si>
  <si>
    <t>Alexandre Hiricoiu</t>
  </si>
  <si>
    <t>Contribution a l'analyse experimentale et numerique pour l'elaboration d'absorbeurs d'energie obtenus par procedes de fabrication additive</t>
  </si>
  <si>
    <t>Daniel Coutellier,Hakim Naceur</t>
  </si>
  <si>
    <t>Coutellier Daniel,Naceur Hakim</t>
  </si>
  <si>
    <t>2018VALE0011</t>
  </si>
  <si>
    <t>Agustina Razetti</t>
  </si>
  <si>
    <t>Modelisation et caracterisation de la croissance des axones a partir de donnees in vivo</t>
  </si>
  <si>
    <t>Xavier Descombes</t>
  </si>
  <si>
    <t>Descombes Xavier</t>
  </si>
  <si>
    <t>2018AZUR4016</t>
  </si>
  <si>
    <t>Amira Bouabid</t>
  </si>
  <si>
    <t>Contribution a la conception d'interfaces homme-machine distribuees sur tables interactives avec objets tangibles</t>
  </si>
  <si>
    <t>Christophe Kolski,Mohamed Salim Bouhlel,Sophie Lepreux</t>
  </si>
  <si>
    <t>Kolski Christophe,Bouhlel Mohamed Salim,Lepreux Sophie</t>
  </si>
  <si>
    <t>032302800,134331702,09212089X</t>
  </si>
  <si>
    <t>2018VALE0004</t>
  </si>
  <si>
    <t>Marine Stojanovic</t>
  </si>
  <si>
    <t>Study and modeling of inter-component coupling for filtrer design : Application to automotive EMI filters</t>
  </si>
  <si>
    <t>Richard Perdriau,Frederic Lafon</t>
  </si>
  <si>
    <t>Perdriau Richard,Lafon Frederic</t>
  </si>
  <si>
    <t>2018ISAR0014</t>
  </si>
  <si>
    <t>Boutheina Maaloul</t>
  </si>
  <si>
    <t>Des algorithmes de detection d'accidents routiers par video surveillance</t>
  </si>
  <si>
    <t>Smail Niar,Carlos Valderrama</t>
  </si>
  <si>
    <t>Niar Smail,Valderrama Carlos</t>
  </si>
  <si>
    <t>2018VALE0028</t>
  </si>
  <si>
    <t>Mohamed Hassan Ali</t>
  </si>
  <si>
    <t>Couplage diagnostic pronostic pour la maintenance previsionnelle des systemes photovoltaiques</t>
  </si>
  <si>
    <t>Ahmed El Hajjaji,Abdelhamid Rabhi</t>
  </si>
  <si>
    <t>El Hajjaji Ahmed,Rabhi Abdelhamid</t>
  </si>
  <si>
    <t>2018AMIE0016</t>
  </si>
  <si>
    <t>Romain Berges</t>
  </si>
  <si>
    <t>Dispositif conformable de recuperation d'energie radiofrequence : vers l'autonomie des objets communicants</t>
  </si>
  <si>
    <t>Valerie Vigneras,Ludivine Fadel Taris</t>
  </si>
  <si>
    <t>Vigneras Valerie,Fadel Taris Ludivine</t>
  </si>
  <si>
    <t>2018BORD0117</t>
  </si>
  <si>
    <t>Thomas Franck</t>
  </si>
  <si>
    <t>Modelisation, analyse et pilotage des parcours des personnes agees en soins aigus et sur le long terme</t>
  </si>
  <si>
    <t>Xiaolan Xie</t>
  </si>
  <si>
    <t>Xie Xiaolan</t>
  </si>
  <si>
    <t>2018LYSEM014</t>
  </si>
  <si>
    <t>Mehdi Tha</t>
  </si>
  <si>
    <t>Modelisation dune poutre a microstructure bi-stable</t>
  </si>
  <si>
    <t>Corrado Maurini</t>
  </si>
  <si>
    <t>Maurini Corrado</t>
  </si>
  <si>
    <t>2018SORUS236</t>
  </si>
  <si>
    <t>Alexandra Delorme-Costil</t>
  </si>
  <si>
    <t>Modeles predictifs et adaptatifs pour la gestion energetique du batiment residentiel individuel : reseaux de neurones artificiels bases sur les donnees usuellement disponibles</t>
  </si>
  <si>
    <t>Jean-Jacques Bezian</t>
  </si>
  <si>
    <t>Bezian Jean-Jacques</t>
  </si>
  <si>
    <t>03517434X</t>
  </si>
  <si>
    <t>2018EMAC0020</t>
  </si>
  <si>
    <t>Matthieu Quantin</t>
  </si>
  <si>
    <t>Proposition de chainage des connaissances historiques et patrimoniales Approche multi-echelles et multi-criteres de corpus textuels</t>
  </si>
  <si>
    <t>2018ECDN0014</t>
  </si>
  <si>
    <t>Yrvann Emzivat</t>
  </si>
  <si>
    <t>Safety System Architecture for the Design of Dependable and Adaptable Autonomous Vehicles</t>
  </si>
  <si>
    <t>Olivier Henri Roux</t>
  </si>
  <si>
    <t>Roux Olivier Henri</t>
  </si>
  <si>
    <t>2018ECDN0009</t>
  </si>
  <si>
    <t>Kosseila Bellache</t>
  </si>
  <si>
    <t>Caracterisation Multi-physique des elements de stockage electrochimique et electrostatique dedies aux systemes Multi sources : Approche systemique pour la gestion dynamique d'energie electrique</t>
  </si>
  <si>
    <t>Brayima Dakyo,Mamadou Bailo Camara</t>
  </si>
  <si>
    <t>Dakyo Brayima,Camara Mamadou Bailo</t>
  </si>
  <si>
    <t>2018NORMLH21</t>
  </si>
  <si>
    <t>Sergey Basov</t>
  </si>
  <si>
    <t>Nouvelles approches pour le design de composites multiferroiques nanostructures de type (1-3)</t>
  </si>
  <si>
    <t>Catherine Elissalde,Luc Piraux</t>
  </si>
  <si>
    <t>Elissalde Catherine,Piraux Luc</t>
  </si>
  <si>
    <t>2018BORD0007</t>
  </si>
  <si>
    <t>Lauren Farcot</t>
  </si>
  <si>
    <t>Etude dun systeme de stockage de chaleur thermochimique avec reacteur separe</t>
  </si>
  <si>
    <t>Nolwenn Le Pierres,Jean-Francois Fourmigue</t>
  </si>
  <si>
    <t>Le Pierres Nolwenn,Fourmigue Jean-Francois</t>
  </si>
  <si>
    <t>09747438X,191098515</t>
  </si>
  <si>
    <t>Energetique et genie des procedes</t>
  </si>
  <si>
    <t>2018GREAA001</t>
  </si>
  <si>
    <t>Nicolas Cellier</t>
  </si>
  <si>
    <t>Optimisation d'echangeurs a films ruisselants</t>
  </si>
  <si>
    <t>Christian Ruyer-Quil,Philippe Bandelier,Nadia Caney</t>
  </si>
  <si>
    <t>Ruyer-Quil Christian,Bandelier Philippe,Caney Nadia</t>
  </si>
  <si>
    <t>182255727,190000406,199190194</t>
  </si>
  <si>
    <t>2018GREAA003</t>
  </si>
  <si>
    <t>Paul Zehner</t>
  </si>
  <si>
    <t>Etude aeroacoustique de l'interaction orthogonale pale/tourbillon</t>
  </si>
  <si>
    <t>Xavier Gloerfelt,Fabrice Falissard,Yves Delrieux</t>
  </si>
  <si>
    <t>Gloerfelt Xavier,Falissard Fabrice,Delrieux Yves</t>
  </si>
  <si>
    <t>131326392,111662400,056913915</t>
  </si>
  <si>
    <t>Acoustique (AM)</t>
  </si>
  <si>
    <t>2018ENAM0005</t>
  </si>
  <si>
    <t>Michel Kledy</t>
  </si>
  <si>
    <t>Developpement d'une methode de mesure des champs de vitesse et de temperature liquide en ecoulement diphasique bouillant en conditions reacteurs ou simulantes</t>
  </si>
  <si>
    <t>Henda Djeridi,Stephane Barre</t>
  </si>
  <si>
    <t>Djeridi Henda,Barre Stephane</t>
  </si>
  <si>
    <t>2018GREAI035</t>
  </si>
  <si>
    <t>Maria Eulaidia de Araujo</t>
  </si>
  <si>
    <t>De lacte dabandon des dechets vers un partage des responsabilites dans la gestion des residus solides au Bresil : Application a la ville de Fortaleza</t>
  </si>
  <si>
    <t>Chantal Berdier</t>
  </si>
  <si>
    <t>Berdier Chantal</t>
  </si>
  <si>
    <t>Geographie, amenagement et urbanisme</t>
  </si>
  <si>
    <t>2018LYSEI051</t>
  </si>
  <si>
    <t>Jianming Yang</t>
  </si>
  <si>
    <t>Study and optimization of an optical see-through near to eye display system for augmented reality</t>
  </si>
  <si>
    <t>Philippe Gerard</t>
  </si>
  <si>
    <t>Gerard Philippe</t>
  </si>
  <si>
    <t>2018STRAD007</t>
  </si>
  <si>
    <t>Li Zheng</t>
  </si>
  <si>
    <t>Improving performance measurement of engineering projects : methods to develop indicators</t>
  </si>
  <si>
    <t>Claude Baron,Philippe Esteban</t>
  </si>
  <si>
    <t>Baron Claude,Esteban Philippe</t>
  </si>
  <si>
    <t>2018ISAT0006</t>
  </si>
  <si>
    <t>Marco Tognon</t>
  </si>
  <si>
    <t>Theory and Applications for Control and Motion Planning of Aerial Robots in Physical Interaction with particular focus on Tethered Aerial Vehicles</t>
  </si>
  <si>
    <t>Antonio Franchi,Juan Cortes</t>
  </si>
  <si>
    <t>Franchi Antonio,Cortes Juan</t>
  </si>
  <si>
    <t>22542004X,07673658X</t>
  </si>
  <si>
    <t>2018ISAT0030</t>
  </si>
  <si>
    <t>Matthieu Joly</t>
  </si>
  <si>
    <t>Conception d'un systeme d'analyse multi-capteur ISFET pour la surveillance in-situ de l'azote mineral. Application a la culture du ble dur</t>
  </si>
  <si>
    <t>Pierre Temple-Boyer,Jerome Launay</t>
  </si>
  <si>
    <t>Temple-Boyer Pierre,Launay Jerome</t>
  </si>
  <si>
    <t>Micro et nanosystemes</t>
  </si>
  <si>
    <t>2018ISAT0043</t>
  </si>
  <si>
    <t>Ziad Zamzami</t>
  </si>
  <si>
    <t>Analyse et exploitation de la dynamique naturelle des robots sous-actionnes</t>
  </si>
  <si>
    <t>Faiz Ben Amar</t>
  </si>
  <si>
    <t>Ben Amar Faiz</t>
  </si>
  <si>
    <t>2018SORUS408</t>
  </si>
  <si>
    <t>Marie-Anne Burcklen</t>
  </si>
  <si>
    <t>Conception conjointe de l'optique et du traitement pour l'optimisation des systemes d'imagerie</t>
  </si>
  <si>
    <t>Francois Goudail</t>
  </si>
  <si>
    <t>Goudail Francois</t>
  </si>
  <si>
    <t>2018SACLO001</t>
  </si>
  <si>
    <t>Jyotirmoy Chatterjee</t>
  </si>
  <si>
    <t>Optimisation de jonctions tunnel magnetiques pour STT-MRAM et developpement d'un nouveau procede de nanostructuration de ces jonctions</t>
  </si>
  <si>
    <t>Bernard Dieny,Olivier Pierre Etienne Joubert</t>
  </si>
  <si>
    <t>Dieny Bernard,Joubert Olivier Pierre Etienne</t>
  </si>
  <si>
    <t>2018GREAT130</t>
  </si>
  <si>
    <t>Phuoc Vy</t>
  </si>
  <si>
    <t>Simulation numerique personnalisee du positionnement des guides dans les procedures d'implantation de valve aortique percutanee</t>
  </si>
  <si>
    <t>Stephane Avril</t>
  </si>
  <si>
    <t>Avril Stephane</t>
  </si>
  <si>
    <t>2018LYSEM013</t>
  </si>
  <si>
    <t>Ali Ben-Salem</t>
  </si>
  <si>
    <t>24507600X</t>
  </si>
  <si>
    <t>Aide a la decision pour lautomatisation de la manutention dans une unite de fabrication de semi-conducteurs</t>
  </si>
  <si>
    <t>Galliam Claude Yugma</t>
  </si>
  <si>
    <t>Yugma Galliam Claude</t>
  </si>
  <si>
    <t>2018LYSEM010</t>
  </si>
  <si>
    <t>Quentin Tanguy</t>
  </si>
  <si>
    <t>Design and fabrication of a MEMS scanner for OCT imaging endo-microscopic probe</t>
  </si>
  <si>
    <t>Christophe Gorecki,Philippe Lutz,Huikai Xie,Sylwester Bargiel</t>
  </si>
  <si>
    <t>Gorecki Christophe,Lutz Philippe,Xie Huikai,Bargiel Sylwester</t>
  </si>
  <si>
    <t>050373188,084305428,231945302,187214913</t>
  </si>
  <si>
    <t>Microtechniques</t>
  </si>
  <si>
    <t>2018UBFCD035</t>
  </si>
  <si>
    <t>Carlos Maestre</t>
  </si>
  <si>
    <t>Autonomous and Online Generation of Skills Inferring Actions Adapted to Low-Level and High-Level Contextual States</t>
  </si>
  <si>
    <t>Stephane Doncieux,Christophe Gonzales</t>
  </si>
  <si>
    <t>Doncieux Stephane,Gonzales Christophe</t>
  </si>
  <si>
    <t>2018SORUS123</t>
  </si>
  <si>
    <t>Man Zhang</t>
  </si>
  <si>
    <t>23077170X</t>
  </si>
  <si>
    <t>Modeling of Multiphysics Electromagnetic &amp; Mechanical Coupling and Vibration Controls Applied to Switched Reluctance Machine</t>
  </si>
  <si>
    <t>Xavier Mininger</t>
  </si>
  <si>
    <t>Mininger Xavier</t>
  </si>
  <si>
    <t>2018SACLS287</t>
  </si>
  <si>
    <t>Ali Akbari</t>
  </si>
  <si>
    <t>Modelisation parcimonieuse des signaux : application a la compression d'image, compensation d'erreurs et a l'acquisition comprimee</t>
  </si>
  <si>
    <t>Maria Trocan</t>
  </si>
  <si>
    <t>Trocan Maria</t>
  </si>
  <si>
    <t>2018SORUS461</t>
  </si>
  <si>
    <t>Eric Lao</t>
  </si>
  <si>
    <t>Placement et routage de circuits mixtes analogiques-numeriques CMOS</t>
  </si>
  <si>
    <t>Marie-Minerve Louerat</t>
  </si>
  <si>
    <t>Louerat Marie-Minerve</t>
  </si>
  <si>
    <t>2018SORUS575</t>
  </si>
  <si>
    <t>Julien Ottavi</t>
  </si>
  <si>
    <t>Les nouvelles formes de pratique sonore en reseau : pratique collaborative, creation partagee, Internet comme non-espace, ecoute prolongee et installation permanente</t>
  </si>
  <si>
    <t>Olivier Lussac</t>
  </si>
  <si>
    <t>Lussac Olivier</t>
  </si>
  <si>
    <t>Universite de Lorraine</t>
  </si>
  <si>
    <t>Arts</t>
  </si>
  <si>
    <t>2018LORR0266</t>
  </si>
  <si>
    <t>Ludovic Freund</t>
  </si>
  <si>
    <t>Etude du vieillissement hygrothermique des composites renforces de fibres naturelles : approche experimentale et modelisation</t>
  </si>
  <si>
    <t>Pierre Chevrier,Vanessa Bouchart</t>
  </si>
  <si>
    <t>Chevrier Pierre,Bouchart Vanessa</t>
  </si>
  <si>
    <t>2018LORR0086</t>
  </si>
  <si>
    <t>Ouardia Sediki</t>
  </si>
  <si>
    <t>Etude des mecanismes dinstabilite et denvol des particules en lien avec lhydratation des sols fins</t>
  </si>
  <si>
    <t>Mahdia Hattab,Andry Rico Razakamanantsoa</t>
  </si>
  <si>
    <t>Hattab Mahdia,Razakamanantsoa Andry Rico</t>
  </si>
  <si>
    <t>2018LORR0114</t>
  </si>
  <si>
    <t>Hawraa Haj Hassan</t>
  </si>
  <si>
    <t>Detection et classification temps reel de biocellules anormales par technique de segmentation dimages</t>
  </si>
  <si>
    <t>Camel Tanougast,Youssef Harkouss,Ahmad Chaddad</t>
  </si>
  <si>
    <t>Tanougast Camel,Harkouss Youssef,Chaddad Ahmad</t>
  </si>
  <si>
    <t>059282568,14293643X,228063361</t>
  </si>
  <si>
    <t>Systemes electroniques</t>
  </si>
  <si>
    <t>2018LORR0043</t>
  </si>
  <si>
    <t>Khadija Bousmar</t>
  </si>
  <si>
    <t>Conception d'un solveur materiel specifique pour la resolution rapide du probleme SAT applique a l'evaluation du risque en genie industriel</t>
  </si>
  <si>
    <t>Sofiene Dellagi,Fabrice Monteiro</t>
  </si>
  <si>
    <t>Dellagi Sofiene,Monteiro Fabrice</t>
  </si>
  <si>
    <t>Automatique, Traitement du Signal et des Images, Genie Informatique</t>
  </si>
  <si>
    <t>2018LORR0341</t>
  </si>
  <si>
    <t>Subrata Panda</t>
  </si>
  <si>
    <t>Nouveaux procedes d'elaborations par torsion sous forte pression de differentes natures de poudres de magnesium pour l'amelioration du stockage de l'hydrogene</t>
  </si>
  <si>
    <t>Thierry Grosdidier,Laszlo S. Toth</t>
  </si>
  <si>
    <t>Grosdidier Thierry,Toth Laszlo S.</t>
  </si>
  <si>
    <t>07912206X,060978732</t>
  </si>
  <si>
    <t>2018LORR0337</t>
  </si>
  <si>
    <t>Hana Kriaa</t>
  </si>
  <si>
    <t>Imagerie de dislocations par contraste de canalisation des electrons : theorie et experience</t>
  </si>
  <si>
    <t>Nabila Maloufi,Antoine Guitton</t>
  </si>
  <si>
    <t>Maloufi Nabila,Guitton Antoine</t>
  </si>
  <si>
    <t>2018LORR0336</t>
  </si>
  <si>
    <t>Hawraa Ayoub</t>
  </si>
  <si>
    <t>Procede photo-Fenton heterogene pour l'elimination des micropolluants a tres faible concentration de la riviere Meurthe</t>
  </si>
  <si>
    <t>Thibault Roques-Carmes,Olivier Potier,Bachar Koubaissy,Joumana Toufaily</t>
  </si>
  <si>
    <t>Roques-Carmes Thibault,Potier Olivier,Koubaissy Bachar,Toufaily Joumana</t>
  </si>
  <si>
    <t>069809100,091954045,121934128,070382972</t>
  </si>
  <si>
    <t>Genie des procedes et des produits</t>
  </si>
  <si>
    <t>2018LORR0025</t>
  </si>
  <si>
    <t>Maria Rita Chini</t>
  </si>
  <si>
    <t>Analyse des heterogeneites de microstructure et de microtexture heritees par transformation de phase  dans des pieces massives en alliage Ti-10V-2Fe-3Al : influence sur la dispersion des proprietes mecaniques</t>
  </si>
  <si>
    <t>Lionel Germain,Nathalie Gey</t>
  </si>
  <si>
    <t>Germain Lionel,Gey Nathalie</t>
  </si>
  <si>
    <t>2018LORR0149</t>
  </si>
  <si>
    <t>Georgia Ramantani</t>
  </si>
  <si>
    <t>Contribution des sources epileptiques inter-critiques et critiques a lEEG de scalp</t>
  </si>
  <si>
    <t>Louis Maillard,Laurent Koessler</t>
  </si>
  <si>
    <t>Maillard Louis,Koessler Laurent</t>
  </si>
  <si>
    <t>Sciences de la vie et de la sante</t>
  </si>
  <si>
    <t>2018LORR0034</t>
  </si>
  <si>
    <t>Julie Kabil</t>
  </si>
  <si>
    <t>22820481X</t>
  </si>
  <si>
    <t>Etude des interactions par radiofrequence entre multiples dispositifs medicaux pour la compatibilite IRM</t>
  </si>
  <si>
    <t>Pierre-Andre Vuissoz,Alexia Missoffe</t>
  </si>
  <si>
    <t>Vuissoz Pierre-Andre,Missoffe Alexia</t>
  </si>
  <si>
    <t>Automatique, Traitement du signal et des images, Genie informatique</t>
  </si>
  <si>
    <t>2018LORR0001</t>
  </si>
  <si>
    <t>Jean-Charles Watrin</t>
  </si>
  <si>
    <t>Caracterisation et modelisation du comportement a l'endommagement des rotules de suspension automobile : developpement d'un outil d'aide a la conception et l'optimisation</t>
  </si>
  <si>
    <t>Mohammed Nouari</t>
  </si>
  <si>
    <t>Nouari Mohammed</t>
  </si>
  <si>
    <t>2018LORR0183</t>
  </si>
  <si>
    <t>Mohamad Taki Asghar</t>
  </si>
  <si>
    <t>Nouvelles strategies de controle avance pour les procedes siderurgiques</t>
  </si>
  <si>
    <t>Marc Jungers,Irinel Constantin Morarescu</t>
  </si>
  <si>
    <t>Jungers Marc,Morarescu Irinel Constantin</t>
  </si>
  <si>
    <t>2018LORR0077</t>
  </si>
  <si>
    <t>Krishnan Srinivasarengan</t>
  </si>
  <si>
    <t>Estimation d'etat, estimation parametrique et identifiabilite des modeles quasi-LPV</t>
  </si>
  <si>
    <t>Christophe Aubrun,Didier Maquin</t>
  </si>
  <si>
    <t>Aubrun Christophe,Maquin Didier</t>
  </si>
  <si>
    <t>2018LORR0059</t>
  </si>
  <si>
    <t>Charlotte Grosse</t>
  </si>
  <si>
    <t>Development of innovative bio-based treatments for wood modification with bio-polyesters</t>
  </si>
  <si>
    <t>Philippe Gerardin,Marion Noel</t>
  </si>
  <si>
    <t>Gerardin Philippe,Noel Marion</t>
  </si>
  <si>
    <t>070661766,11890180X</t>
  </si>
  <si>
    <t>Sciences du bois et des fibres</t>
  </si>
  <si>
    <t>2018LORR0213</t>
  </si>
  <si>
    <t>Issam Bencheikh</t>
  </si>
  <si>
    <t>Simulation multi-etapes de lusure des outils de coupe revetus par une modelisation XFEM/Level-set</t>
  </si>
  <si>
    <t>2018LORR0094</t>
  </si>
  <si>
    <t>Nicolas Maury</t>
  </si>
  <si>
    <t>Influence de la microstructure initiale sur les evolutions microstructurales au cours du revenu et du vieillissement dans l'alliage de titane -metastable Ti-17</t>
  </si>
  <si>
    <t>Moukrane Dehmas,Elisabeth M. Aeby-Gautier</t>
  </si>
  <si>
    <t>Dehmas Moukrane,Aeby-Gautier Elisabeth M.</t>
  </si>
  <si>
    <t>2018LORR0125</t>
  </si>
  <si>
    <t>Frederic Bier</t>
  </si>
  <si>
    <t>Conception et synthese dune matrice polymere thermoplastique pour lobtention de materiaux composites recyclables, resistants au feu et utilisables dans lindustrie</t>
  </si>
  <si>
    <t>Alain Durand,Jean-Luc Six</t>
  </si>
  <si>
    <t>Durand Alain,Six Jean-Luc</t>
  </si>
  <si>
    <t>2018LORR0040</t>
  </si>
  <si>
    <t>Dorra Ibrahim</t>
  </si>
  <si>
    <t>Synthese et caracterisation de materiaux a base de SnTe pour la conversion denergie par effets thermoelectriques</t>
  </si>
  <si>
    <t>Bertrand Lenoir,Christophe Candolfi</t>
  </si>
  <si>
    <t>Lenoir Bertrand,Candolfi Christophe</t>
  </si>
  <si>
    <t>2018LORR0137</t>
  </si>
  <si>
    <t>Roxane Trehorel</t>
  </si>
  <si>
    <t>Comportement mecanique haute temperature du superalliage monocristallin AM1 : etude in situ par une nouvelle technique de diffraction en rayonnement synchrotron</t>
  </si>
  <si>
    <t>Alain Jacques</t>
  </si>
  <si>
    <t>Jacques Alain</t>
  </si>
  <si>
    <t>2018LORR0055</t>
  </si>
  <si>
    <t>Antonio Aguilera Miguel</t>
  </si>
  <si>
    <t>Transfert de matiere dans les milieux complexes. Ingenierie inverse : de la propriete dusage au materiau</t>
  </si>
  <si>
    <t>Christophe Castel,Veronique Sadtler,Philippe Marchal</t>
  </si>
  <si>
    <t>Castel Christophe,Sadtler Veronique,Marchal Philippe</t>
  </si>
  <si>
    <t>136519490,132159740,069293996</t>
  </si>
  <si>
    <t>2018LORR0046</t>
  </si>
  <si>
    <t>Thomas Gasparotto</t>
  </si>
  <si>
    <t>Modelisation de levacuation des personnes en situation dincendie</t>
  </si>
  <si>
    <t>Pascal Boulet,Anthony Collin</t>
  </si>
  <si>
    <t>Boulet Pascal,Collin Anthony</t>
  </si>
  <si>
    <t>2018LORR0128</t>
  </si>
  <si>
    <t>Ali Abakar</t>
  </si>
  <si>
    <t>Caracteristiques mecaniques et thermiques de largile stabilisee par la gomme arabique et renforcee par la paille de riz</t>
  </si>
  <si>
    <t>Riad Benelmir,Jean-Louis Tanguier</t>
  </si>
  <si>
    <t>Benelmir Riad,Tanguier Jean-Louis</t>
  </si>
  <si>
    <t>2018LORR0066</t>
  </si>
  <si>
    <t>Jean-Patrick Barbe</t>
  </si>
  <si>
    <t>Modelisation des echangeurs-reacteurs compacts</t>
  </si>
  <si>
    <t>Laurent Falk,Jean-Marc Commenge</t>
  </si>
  <si>
    <t>Falk Laurent,Commenge Jean-Marc</t>
  </si>
  <si>
    <t>Genie des procedes, des produits et des molecules</t>
  </si>
  <si>
    <t>2018LORR0146</t>
  </si>
  <si>
    <t>Olivier Skiba</t>
  </si>
  <si>
    <t>Developpement d'un procede de nitruration pour l'aeronautique. Etude des mecanismes de durcissement sur des alliages fer-chrome nitrures</t>
  </si>
  <si>
    <t>Thierry Czerwiec,Gregory Marcos</t>
  </si>
  <si>
    <t>Czerwiec Thierry,Marcos Gregory</t>
  </si>
  <si>
    <t>2018LORR0099</t>
  </si>
  <si>
    <t>Alexy Dianoux</t>
  </si>
  <si>
    <t>Identification, optimisation et mise en forme de materiaux intermetalliques pour la conversion thermomagnetique de la chaleur</t>
  </si>
  <si>
    <t>Thomas Mazet</t>
  </si>
  <si>
    <t>Mazet Thomas</t>
  </si>
  <si>
    <t>Sciences des materiaux. Ingenierie des materiaux</t>
  </si>
  <si>
    <t>2018LORR0075</t>
  </si>
  <si>
    <t>Marc Buffo</t>
  </si>
  <si>
    <t>Contribution a la conception, par validation numerique et experimentale, et loptimisation pour laeronautique de contacteur hybride haute tension DC</t>
  </si>
  <si>
    <t>Shahrokh Saadate</t>
  </si>
  <si>
    <t>Saadate Shahrokh</t>
  </si>
  <si>
    <t>2018LORR0024</t>
  </si>
  <si>
    <t>Vincent Feynerol</t>
  </si>
  <si>
    <t>Traitement de minerais de fer par lixiviation alcaline suivi de leur electrolyse en milieu alcalin</t>
  </si>
  <si>
    <t>Marie-Noelle Pons,Francois Lapicque</t>
  </si>
  <si>
    <t>Pons Marie-Noelle,Lapicque Francois</t>
  </si>
  <si>
    <t>03247301X,032806604</t>
  </si>
  <si>
    <t>2018LORR0163</t>
  </si>
  <si>
    <t>Quentin Grandemange</t>
  </si>
  <si>
    <t>Contribution a la modelisation et a la detection d'anomalies du traffic Internet a partir de mesures d'un coeur de reseau operateur</t>
  </si>
  <si>
    <t>Marion Gilson</t>
  </si>
  <si>
    <t>Gilson Marion</t>
  </si>
  <si>
    <t>2018LORR0061</t>
  </si>
  <si>
    <t>Gaetan Beneux</t>
  </si>
  <si>
    <t>Developpement de strategies de controle pour le pilotage des convertisseurs avec prise en compte des aspects dynamiques evenementiels</t>
  </si>
  <si>
    <t>Jamal Daafouz,Pierre Riedinger</t>
  </si>
  <si>
    <t>Daafouz Jamal,Riedinger Pierre</t>
  </si>
  <si>
    <t>2018LORR0123</t>
  </si>
  <si>
    <t>Mehdi Abadi</t>
  </si>
  <si>
    <t>Realisation d'un reseau de neurones "SOM" sur une architecture materielle adaptable et extensible a base de reseaux sur puce "NoC"</t>
  </si>
  <si>
    <t>Serge Weber,Mohamed Hedi Bedoui,Slavisa Jovanovic,Khaled Ben Khalifa</t>
  </si>
  <si>
    <t>Weber Serge,Bedoui Mohamed Hedi,Jovanovic Slavisa,Ben Khalifa Khaled</t>
  </si>
  <si>
    <t>031823343,078424321,139506292,229921671</t>
  </si>
  <si>
    <t>2018LORR0068</t>
  </si>
  <si>
    <t>Xinxin Zhou</t>
  </si>
  <si>
    <t>23016899X</t>
  </si>
  <si>
    <t>Procede de synthese, proprietes et applications d'elastomeres techniques a base ditaconates</t>
  </si>
  <si>
    <t>Guo Hua Hu,Liqun Zhang</t>
  </si>
  <si>
    <t>Hu Guo Hua,Zhang Liqun</t>
  </si>
  <si>
    <t>2018LORR0006</t>
  </si>
  <si>
    <t>Clement Labintan</t>
  </si>
  <si>
    <t>Modelisation thermomecanique de la paroi des greniers de stockage de cereales en banco</t>
  </si>
  <si>
    <t>Riad Benelmir,Mohamed Gibigaye,Andre Donnot</t>
  </si>
  <si>
    <t>Benelmir Riad,Gibigaye Mohamed,Donnot Andre</t>
  </si>
  <si>
    <t>060157240,23029796X,130435872</t>
  </si>
  <si>
    <t>Mecanique - Genie civil</t>
  </si>
  <si>
    <t>2018LORR0060</t>
  </si>
  <si>
    <t>Yuqi Zhang</t>
  </si>
  <si>
    <t>Comportement mecanique du materiau granulaire en tenant compte de la rupture des particules</t>
  </si>
  <si>
    <t>Ali Daouadji,El Mostafa Daya</t>
  </si>
  <si>
    <t>Daouadji Ali,Daya El Mostafa</t>
  </si>
  <si>
    <t>2018LORR0041</t>
  </si>
  <si>
    <t>Youssef Alilou</t>
  </si>
  <si>
    <t>Impact sur le colmatage en regimes transitoire et permanent des ecoulements dair induits par le plissage des medias filtrants THE</t>
  </si>
  <si>
    <t>Dominique Thomas,Nathalie Bardin-Monnier</t>
  </si>
  <si>
    <t>Thomas Dominique,Bardin-Monnier Nathalie</t>
  </si>
  <si>
    <t>2018LORR0047</t>
  </si>
  <si>
    <t>Thomas Loussouarn</t>
  </si>
  <si>
    <t>23186213X</t>
  </si>
  <si>
    <t>Maitrise de la thermique des fours de maintien en fonderie</t>
  </si>
  <si>
    <t>Denis Maillet,Benjamin Remy</t>
  </si>
  <si>
    <t>Maillet Denis,Remy Benjamin</t>
  </si>
  <si>
    <t>2018LORR0105</t>
  </si>
  <si>
    <t>Nelly Chrystelle Houefa Atinkpahoun</t>
  </si>
  <si>
    <t>Relations entre la variabilite de la pollution des eaux usees urbaines et les contextes geographiques, socio-economiques et culturels au Benin et en France</t>
  </si>
  <si>
    <t>Marie-Noelle Pons,Jean-Pierre Leclerc,Henri H. Soclo</t>
  </si>
  <si>
    <t>Pons Marie-Noelle,Leclerc Jean-Pierre,Soclo Henri H.</t>
  </si>
  <si>
    <t>03247301X,069503516,230459269</t>
  </si>
  <si>
    <t>2018LORR0092</t>
  </si>
  <si>
    <t>Qun Huang</t>
  </si>
  <si>
    <t>Multi-scale modeling and simulation on buckling and wrinkling phenomena</t>
  </si>
  <si>
    <t>Michel Potier-Ferry,Heng Hu</t>
  </si>
  <si>
    <t>Potier-Ferry Michel,Hu Heng</t>
  </si>
  <si>
    <t>073648558,11316534X</t>
  </si>
  <si>
    <t>2018LORR0033</t>
  </si>
  <si>
    <t>Qiao Zhao</t>
  </si>
  <si>
    <t>Conception and optimization of supercritical CO2 Brayton cycles for coal-fired power plant application</t>
  </si>
  <si>
    <t>Jean-Noel Jaubert,Romain Privat</t>
  </si>
  <si>
    <t>Jaubert Jean-Noel,Privat Romain</t>
  </si>
  <si>
    <t>2018LORR0080</t>
  </si>
  <si>
    <t>Jacob Roman Kennedy</t>
  </si>
  <si>
    <t>23053239X</t>
  </si>
  <si>
    <t>Development of a New Generation of Inoculants for Ti-Al Alloys</t>
  </si>
  <si>
    <t>Emmanuel Bouzy,Julien Zollinger</t>
  </si>
  <si>
    <t>Bouzy Emmanuel,Zollinger Julien</t>
  </si>
  <si>
    <t>2018LORR0101</t>
  </si>
  <si>
    <t>Fabien Sta</t>
  </si>
  <si>
    <t>Etude et modelisation de l'influence des proprietes physico-chimiques de suspensions concentrees sur leur comportement rheologique</t>
  </si>
  <si>
    <t>Philippe Marchal,Cecile Lemaitre</t>
  </si>
  <si>
    <t>Marchal Philippe,Lemaitre Cecile</t>
  </si>
  <si>
    <t>2018LORR0012</t>
  </si>
  <si>
    <t>Nicolas Delcey</t>
  </si>
  <si>
    <t>Modelisation electro-thermique d'un pantographe pour un train en mouvement</t>
  </si>
  <si>
    <t>Didier Chamagne,Philippe Baucour,Genevieve Wimmer</t>
  </si>
  <si>
    <t>Chamagne Didier,Baucour Philippe,Wimmer Genevieve</t>
  </si>
  <si>
    <t>074434225,185408141,237604248</t>
  </si>
  <si>
    <t>2018UBFCD001</t>
  </si>
  <si>
    <t>Pierre-Emmanuel Vende</t>
  </si>
  <si>
    <t>Incidence de l'implementation d'un systeme de pulverisation de gouttelettes d'eau sur l'efficacite d'un groupe de production de froid embarque</t>
  </si>
  <si>
    <t>Laurence Fournaison,Anthony Delahaye</t>
  </si>
  <si>
    <t>Fournaison Laurence,Delahaye Anthony</t>
  </si>
  <si>
    <t>2018SORUS463</t>
  </si>
  <si>
    <t>Sassi Ben aziza</t>
  </si>
  <si>
    <t>Etude d'un systeme de conversion analogique-numerique rapide de grande resolution adapte aux nouvelles generations de capteurs d'images CMOS</t>
  </si>
  <si>
    <t>Daniel Dzahini</t>
  </si>
  <si>
    <t>Dzahini Daniel</t>
  </si>
  <si>
    <t>2018GREAT056</t>
  </si>
  <si>
    <t>Ajith Sivadasan</t>
  </si>
  <si>
    <t>Conception et simulation des circuits numeriques en 28nm FDSOI pour la haute fiabilite</t>
  </si>
  <si>
    <t>Lorena Anghel</t>
  </si>
  <si>
    <t>Anghel Lorena</t>
  </si>
  <si>
    <t>2018GREAT118</t>
  </si>
  <si>
    <t>Mohamed Amine Haj kacem</t>
  </si>
  <si>
    <t>Contribution au developpement d'une methodologie de diagnostic des systemes Cyber-Physique</t>
  </si>
  <si>
    <t>Zineb Simeu-Abazi</t>
  </si>
  <si>
    <t>Simeu-Abazi Zineb</t>
  </si>
  <si>
    <t>2018GREAT119</t>
  </si>
  <si>
    <t>Nissrine Boujia</t>
  </si>
  <si>
    <t>Vulnerabilite des ouvrages d'art au risque d'affouillement des fondations</t>
  </si>
  <si>
    <t>Damien Pham Van Bang</t>
  </si>
  <si>
    <t>Pham Van Bang Damien</t>
  </si>
  <si>
    <t>2018PESC1043</t>
  </si>
  <si>
    <t>Robert Allen</t>
  </si>
  <si>
    <t>Exploratory simulations of multiscale effects of deformation twinning on the mechanical behavior of FCC and HCP metals</t>
  </si>
  <si>
    <t>Laszlo S. Toth,Haitham El Kadiri</t>
  </si>
  <si>
    <t>Toth Laszlo S.,El Kadiri Haitham</t>
  </si>
  <si>
    <t>2018LORR0167</t>
  </si>
  <si>
    <t>Andrzej Warchal</t>
  </si>
  <si>
    <t>Study of the influence of additives (antioxidants) on the thermomechanical properties of carbon-bonded refractory composites</t>
  </si>
  <si>
    <t>Marc Huger,Damien Andre</t>
  </si>
  <si>
    <t>Huger Marc,Andre Damien</t>
  </si>
  <si>
    <t>2018LIMO0050</t>
  </si>
  <si>
    <t>Houda Nadir</t>
  </si>
  <si>
    <t>Contribution a la conception d'antennes ultra large bande impulsionnelles d'encombrement reduit</t>
  </si>
  <si>
    <t>Michele Lalande,Noel Feix,Edson Martinod</t>
  </si>
  <si>
    <t>Lalande Michele,Feix Noel,Martinod Edson</t>
  </si>
  <si>
    <t>031263070,061409243,151087830</t>
  </si>
  <si>
    <t>2018LIMO0062</t>
  </si>
  <si>
    <t>Alice Cervellon</t>
  </si>
  <si>
    <t>Proprietes en fatigue a grand et tres grand nombre de cycles et a haute temperature des superalliages base nickel monogranulaires</t>
  </si>
  <si>
    <t>Jonathan Cormier,Yves Nadot,Zeline Hervier</t>
  </si>
  <si>
    <t>Cormier Jonathan,Nadot Yves,Hervier Zeline</t>
  </si>
  <si>
    <t>113850530,073336777,15182424X</t>
  </si>
  <si>
    <t>2018ESMA0009</t>
  </si>
  <si>
    <t>Kevin Attonaty</t>
  </si>
  <si>
    <t>Stockage d'electricite associant un cycle thermodynamique a haut rendement avec un stockage thermique a haute temperature</t>
  </si>
  <si>
    <t>Pascal Stouffs</t>
  </si>
  <si>
    <t>Stouffs Pascal</t>
  </si>
  <si>
    <t>2018PAUU3014</t>
  </si>
  <si>
    <t>Jean-Remy Gloaguen</t>
  </si>
  <si>
    <t>Estimation du niveau sonore de sources d'interet au sein de mixtures sonores urbaines : application au trafic routier</t>
  </si>
  <si>
    <t>Jean-Francois Petiot</t>
  </si>
  <si>
    <t>Petiot Jean-Francois</t>
  </si>
  <si>
    <t>2018ECDN0023</t>
  </si>
  <si>
    <t>Matthieu Le Cren (Le Cren-Rossi)</t>
  </si>
  <si>
    <t>Propagation robuste de defauts en 3D</t>
  </si>
  <si>
    <t>Nicolas Moes</t>
  </si>
  <si>
    <t>Moes Nicolas</t>
  </si>
  <si>
    <t>2018ECDN0028</t>
  </si>
  <si>
    <t>Jennifer Desevedavy</t>
  </si>
  <si>
    <t>Conception de circuits integres radiofrequences reconfigurables en technologie FD-SOI pour application IoT</t>
  </si>
  <si>
    <t>Thierry Taris,Dominique Morche</t>
  </si>
  <si>
    <t>Taris Thierry,Morche Dominique</t>
  </si>
  <si>
    <t>07761402X,114719330</t>
  </si>
  <si>
    <t>2018BORD0177</t>
  </si>
  <si>
    <t>Guqi Yan</t>
  </si>
  <si>
    <t>Zero-group-velocity Lamb modes in laser ultrasonics : fatigue monitoring and material characterization</t>
  </si>
  <si>
    <t>Vincent Tournat,Vitalij Gusev,Samuel Raetz</t>
  </si>
  <si>
    <t>Tournat Vincent,Gusev Vitalij,Raetz Samuel</t>
  </si>
  <si>
    <t>076551326,069510261,166075396</t>
  </si>
  <si>
    <t>2018LEMA1026</t>
  </si>
  <si>
    <t>Nicolas Le Touz</t>
  </si>
  <si>
    <t>Conception et etude dinfrastructures de transports a energie positive : de la modelisation thermomecanique a loptimisation de tels systemes energetiques</t>
  </si>
  <si>
    <t>Pierre Hornych</t>
  </si>
  <si>
    <t>Hornych Pierre</t>
  </si>
  <si>
    <t>2018ECDN0038</t>
  </si>
  <si>
    <t>Celia Millon</t>
  </si>
  <si>
    <t>Contribution a linspection dechantillons de fabrication additive metallique par ondes de Rayleigh au moyen dune methode ultrasons-laser</t>
  </si>
  <si>
    <t>Anne-Francoise Obaton</t>
  </si>
  <si>
    <t>Obaton Anne-Francoise</t>
  </si>
  <si>
    <t>Chimie theorique, physique, analytique. Lasers, nanosciences et metrologie</t>
  </si>
  <si>
    <t>2018CNAM1195</t>
  </si>
  <si>
    <t>Xuan Huynh Pham</t>
  </si>
  <si>
    <t>Oxidative pyrolysis of biomass pellets in a fixed bed</t>
  </si>
  <si>
    <t>Laurent Van de Steene,Bruno Piriou</t>
  </si>
  <si>
    <t>Van de Steene Laurent,Piriou Bruno</t>
  </si>
  <si>
    <t>059750790,23280639X</t>
  </si>
  <si>
    <t>Sciences de l'Ingenieur</t>
  </si>
  <si>
    <t>2018PERP0029</t>
  </si>
  <si>
    <t>Vinciane Le Boursicaud</t>
  </si>
  <si>
    <t>Nouvelles utilisations des mesures de bassins de deflexion pour caracteriser letat structurel des chaussees</t>
  </si>
  <si>
    <t>2018ECDN0036</t>
  </si>
  <si>
    <t>Matthieu Gallezot</t>
  </si>
  <si>
    <t>Simulation numerique du controle non-destructif des guides dondes enfouis</t>
  </si>
  <si>
    <t>Laurent Laguerre</t>
  </si>
  <si>
    <t>Laguerre Laurent</t>
  </si>
  <si>
    <t>07881698X</t>
  </si>
  <si>
    <t>2018ECDN0040</t>
  </si>
  <si>
    <t>Dorian Dupuy</t>
  </si>
  <si>
    <t>Analyse et modelisation de l'interaction entre thermique et turbulence dans les recepteurs solaires a haute temperature.</t>
  </si>
  <si>
    <t>Adrien Toutant,Francoise Bataille</t>
  </si>
  <si>
    <t>Toutant Adrien,Bataille Francoise</t>
  </si>
  <si>
    <t>2018PERP0038</t>
  </si>
  <si>
    <t>Noemie Jourdain</t>
  </si>
  <si>
    <t>Etude des proprietes du cuivre sous conditions extremes et hors de l'equilibre thermique</t>
  </si>
  <si>
    <t>Fabien Dorchies,Ludovic Lecherbourg</t>
  </si>
  <si>
    <t>Dorchies Fabien,Lecherbourg Ludovic</t>
  </si>
  <si>
    <t>142940887,23304728X</t>
  </si>
  <si>
    <t>Astrophysique, Plasmas, nucleaire</t>
  </si>
  <si>
    <t>2018BORD0175</t>
  </si>
  <si>
    <t>Aymen Abdelghani</t>
  </si>
  <si>
    <t>23318547X</t>
  </si>
  <si>
    <t>Capteur de gaz hyperfrequence a base de nanotubes de carbone, imprime par technologie jet dencre</t>
  </si>
  <si>
    <t>Dominique Baillargeat,Kamel Frigui</t>
  </si>
  <si>
    <t>Baillargeat Dominique,Frigui Kamel</t>
  </si>
  <si>
    <t>Electronique des Hautes Frequences, Photonique et Systemes</t>
  </si>
  <si>
    <t>2018LIMO0089</t>
  </si>
  <si>
    <t>Jean Gauthier De Sauvage</t>
  </si>
  <si>
    <t>Etude du comportement des murs de soutenement par clouage des sols en place : application au dimensionnement du parement</t>
  </si>
  <si>
    <t>Jean-Pierre Rajot,Alain Corfdir</t>
  </si>
  <si>
    <t>Rajot Jean-Pierre,Corfdir Alain</t>
  </si>
  <si>
    <t>2018LYSET011</t>
  </si>
  <si>
    <t>Ahmad Al Takash</t>
  </si>
  <si>
    <t>Development of Numerical Methods to Accelerate the Prediction of the Behavior of Multiphysics under Cyclic Loading</t>
  </si>
  <si>
    <t>Jean-Claude Grandidier,Marianne Beringhier,Mohammad Hammoud</t>
  </si>
  <si>
    <t>Grandidier Jean-Claude,Beringhier Marianne,Hammoud Mohammad</t>
  </si>
  <si>
    <t>071544151,118113429,149647182</t>
  </si>
  <si>
    <t>2018ESMA0014</t>
  </si>
  <si>
    <t>Vomaranda Joy Botleng</t>
  </si>
  <si>
    <t>Aligning cognitive processes with the design process in a University-based digital fabrication laboratory (Ub-Fablab)</t>
  </si>
  <si>
    <t>Stephane Brunel,Philippe Girard</t>
  </si>
  <si>
    <t>Brunel Stephane,Girard Philippe</t>
  </si>
  <si>
    <t>2018BORD0066</t>
  </si>
  <si>
    <t>Cassandre Piriou</t>
  </si>
  <si>
    <t>Etude du comportement a l'oxydation de ceramiques ultra-refractaires a base de diborure d'hafnium (ou zirconium) et de carbure de silicium sous oxygene moleculaire et dissocie</t>
  </si>
  <si>
    <t>Sylvie Foucaud,Olivier Rapaud,Ludovic Charpentier</t>
  </si>
  <si>
    <t>Foucaud Sylvie,Rapaud Olivier,Charpentier Ludovic</t>
  </si>
  <si>
    <t>129509841,07152116X,07648808X</t>
  </si>
  <si>
    <t>Materiaux ceramiques et traitements de surface</t>
  </si>
  <si>
    <t>2018LIMO0093</t>
  </si>
  <si>
    <t>Hamza Riahi</t>
  </si>
  <si>
    <t>Developpement dune methode des frontieres immergees pour lanalyse et le controle des ecoulements compressibles</t>
  </si>
  <si>
    <t>Eric Goncalves Da Silva,Marcello Meldi</t>
  </si>
  <si>
    <t>Goncalves Da Silva Eric,Meldi Marcello</t>
  </si>
  <si>
    <t>13751817X,189682272</t>
  </si>
  <si>
    <t>2018ESMA0015</t>
  </si>
  <si>
    <t>Thi-Thu-Hong Phan</t>
  </si>
  <si>
    <t>Elastic matching for classification and modelisation of incomplete time series</t>
  </si>
  <si>
    <t>Andre Bigand</t>
  </si>
  <si>
    <t>Bigand Andre</t>
  </si>
  <si>
    <t>Traitement du signal</t>
  </si>
  <si>
    <t>2018DUNK0483</t>
  </si>
  <si>
    <t>Piyush Kumar Jha</t>
  </si>
  <si>
    <t>Etude de l'effet des radiations electromagnetiques pendant la congelation sur la structure de glace et la qualite des tissus des fruits et legumes</t>
  </si>
  <si>
    <t>Alain Le Bail</t>
  </si>
  <si>
    <t>Le Bail Alain</t>
  </si>
  <si>
    <t>2018ONIR114F</t>
  </si>
  <si>
    <t>Mirian Tiaki Kaneiwa Kubo</t>
  </si>
  <si>
    <t>Thermal process of fruit juices using microwaves : multiphysics modeling and enzyme inactivation</t>
  </si>
  <si>
    <t>Lionel Boillereaux</t>
  </si>
  <si>
    <t>Boillereaux Lionel</t>
  </si>
  <si>
    <t>Genie des Procedes, Environnement, Agroalimentaire</t>
  </si>
  <si>
    <t>2018ONIR116F</t>
  </si>
  <si>
    <t>Vincent Lafile</t>
  </si>
  <si>
    <t>Comportement et dechirure de materiaux metalliques : developpement dessais experimentaux pour letude de linfluence de la vitesse de deformation et de lhistorique de chargement</t>
  </si>
  <si>
    <t>Vincent Grolleau,Laurent Maheo</t>
  </si>
  <si>
    <t>Grolleau Vincent,Maheo Laurent</t>
  </si>
  <si>
    <t>2018LORIS501</t>
  </si>
  <si>
    <t>Oumar Thiene</t>
  </si>
  <si>
    <t>Rheologie des boues residuaires : role de la thixotropie et de la composition sur les proprietes liquides et solides</t>
  </si>
  <si>
    <t>Jean-Christophe Baudez</t>
  </si>
  <si>
    <t>Baudez Jean-Christophe</t>
  </si>
  <si>
    <t>2018CLFAC033</t>
  </si>
  <si>
    <t>Alan Martins</t>
  </si>
  <si>
    <t>Analysis of damage mechanisms in composite structures reinforced by tufting</t>
  </si>
  <si>
    <t>Abdelouahed Laksimi,Zoheir Aboura</t>
  </si>
  <si>
    <t>Laksimi Abdelouahed,Aboura Zoheir</t>
  </si>
  <si>
    <t>Mecanique et Materiaux : Unite de recherche en Mecanique - Laboratoire Roberval (UMR-7337)</t>
  </si>
  <si>
    <t>2018COMP2443</t>
  </si>
  <si>
    <t>Thanh Tung Hoang</t>
  </si>
  <si>
    <t>Recuperation et valorisation d'energie thermique sur gaz chauds- Approche experimentale et numerique</t>
  </si>
  <si>
    <t>Yves Bertin,Dominique Couton</t>
  </si>
  <si>
    <t>Bertin Yves,Couton Dominique</t>
  </si>
  <si>
    <t>Energie, thermique, combustion</t>
  </si>
  <si>
    <t>2018ESMA0016</t>
  </si>
  <si>
    <t>Lucile Barka</t>
  </si>
  <si>
    <t>Etude de la survivabilite des debris spatiaux en phase de rentree atmospherique (oxydation et emissivite)</t>
  </si>
  <si>
    <t>Marianne Balat-Pichelin</t>
  </si>
  <si>
    <t>Balat-Pichelin Marianne</t>
  </si>
  <si>
    <t>2018PERP0042</t>
  </si>
  <si>
    <t>Nicolas Lopez Ferber</t>
  </si>
  <si>
    <t>Validation experimentale d'un systeme de stockage thermocline air/ceramique a echelle pilote - developpement d'un materiau ceramique issu de sous-produits industriels</t>
  </si>
  <si>
    <t>Vincent Goetz,Ange Nzihou,Quentin Falcoz,Doan Pham Minh</t>
  </si>
  <si>
    <t>Goetz Vincent,Nzihou Ange,Falcoz Quentin,Pham Minh Doan</t>
  </si>
  <si>
    <t>086839071,077228677,150217463,10920686X</t>
  </si>
  <si>
    <t>2018PERP0041</t>
  </si>
  <si>
    <t>Juan de dios Rodriguez</t>
  </si>
  <si>
    <t>Analyse du comportement non-lineaire d'inserts de structures sandwichs : application a une methode de dimensionnement innovante</t>
  </si>
  <si>
    <t>Bruno Castanie,Christophe Bouvet</t>
  </si>
  <si>
    <t>Castanie Bruno,Bouvet Christophe</t>
  </si>
  <si>
    <t>2018ISAT0019</t>
  </si>
  <si>
    <t>Nathan Fouchier</t>
  </si>
  <si>
    <t>Approche integree pour estimer la duree de vie en fatigue de pieces thermoplastiques renforces fibres courtes dans un cadre viscoelastique haute temperature</t>
  </si>
  <si>
    <t>Carole Nadot-Martin,Sylvie Castagnet</t>
  </si>
  <si>
    <t>Nadot-Martin Carole,Castagnet Sylvie</t>
  </si>
  <si>
    <t>2018ESMA0017</t>
  </si>
  <si>
    <t>Ayodele Adessina</t>
  </si>
  <si>
    <t>Caracterisation experimentale et modelisation multi-echelle des proprietes mecaniques et de durabilite des betons a base de granulats recycles</t>
  </si>
  <si>
    <t>Luc Dormieux</t>
  </si>
  <si>
    <t>Dormieux Luc</t>
  </si>
  <si>
    <t>2018PESC1100</t>
  </si>
  <si>
    <t>Blandine Feneuil</t>
  </si>
  <si>
    <t>Stabilite des mousses de ciment : lien avec les proprietes rheologiques de la pate de ciment</t>
  </si>
  <si>
    <t>Olivier Pitois,Nicolas Roussel</t>
  </si>
  <si>
    <t>Pitois Olivier,Roussel Nicolas</t>
  </si>
  <si>
    <t>2018PESC1045</t>
  </si>
  <si>
    <t>Marie Goavec</t>
  </si>
  <si>
    <t>Sechage des materiaux de chaussee traites a lemulsion de bitume</t>
  </si>
  <si>
    <t>Philippe Coussot</t>
  </si>
  <si>
    <t>Coussot Philippe</t>
  </si>
  <si>
    <t>2018PESC1048</t>
  </si>
  <si>
    <t>Roberto Frau</t>
  </si>
  <si>
    <t>Utilisation des donnees historiques dans l'analyse regionale des aleas maritimes extremes : la methode FAB</t>
  </si>
  <si>
    <t>Pietro Bernardara,Damien Violeau</t>
  </si>
  <si>
    <t>Bernardara Pietro,Violeau Damien</t>
  </si>
  <si>
    <t>18288323X,15830649X</t>
  </si>
  <si>
    <t>Genie Cotier</t>
  </si>
  <si>
    <t>2018PESC1051</t>
  </si>
  <si>
    <t>Elodie Martin</t>
  </si>
  <si>
    <t>23479254X</t>
  </si>
  <si>
    <t>Modulation de l'anisotropie dans le ferrite de cobalt en couches minces pour des applications en electronique de spin</t>
  </si>
  <si>
    <t>Christophe Lefevre</t>
  </si>
  <si>
    <t>Lefevre Christophe</t>
  </si>
  <si>
    <t>2018STRAE026</t>
  </si>
  <si>
    <t>Hugues Vincent</t>
  </si>
  <si>
    <t>Developpement d'un modele de calcul de la capacite ultime d'elements de structure (3D) en beton arme, base sur la theorie du calcul a la rupture</t>
  </si>
  <si>
    <t>Patrick de Buhan</t>
  </si>
  <si>
    <t>Buhan Patrick de</t>
  </si>
  <si>
    <t>2018PESC1038</t>
  </si>
  <si>
    <t>Christophe Hallet</t>
  </si>
  <si>
    <t>Etude et realisation de filtres matriochkas pour des applications spatiales</t>
  </si>
  <si>
    <t>Eric Rius,Jean-Francois Favennec</t>
  </si>
  <si>
    <t>Rius Eric,Favennec Jean-Francois</t>
  </si>
  <si>
    <t>112131395,17128464X</t>
  </si>
  <si>
    <t>2018BRES0052</t>
  </si>
  <si>
    <t>Caroline Mendonca Araujo Paixao</t>
  </si>
  <si>
    <t>Influence de la prerotation sur les performances dynamiques dun compresseur centrifuge de suralimentation</t>
  </si>
  <si>
    <t>Christelle Perilhon,Jose Antonio Perrella Balestieri</t>
  </si>
  <si>
    <t>Perilhon Christelle,Perrella Balestieri Jose Antonio</t>
  </si>
  <si>
    <t>Energetique, genie des procedes. Energetique</t>
  </si>
  <si>
    <t>2018CNAM1194</t>
  </si>
  <si>
    <t>Antoine Sternberger</t>
  </si>
  <si>
    <t>Attenuation vibratoire non-lineaire de structures modales creuses par ajout de materiaux granulaires</t>
  </si>
  <si>
    <t>Jean-Michel Genevaux,Adrien Pelat</t>
  </si>
  <si>
    <t>Genevaux Jean-Michel,Pelat Adrien</t>
  </si>
  <si>
    <t>03377711X,140695052</t>
  </si>
  <si>
    <t>2018LEMA1018</t>
  </si>
  <si>
    <t>Stefano Soresi</t>
  </si>
  <si>
    <t>InP based tandem solar cells integrated onto Si substrates by heteroepitaxial MOVPE</t>
  </si>
  <si>
    <t>Eric Tournie</t>
  </si>
  <si>
    <t>Tournie Eric</t>
  </si>
  <si>
    <t>2018MONTS021</t>
  </si>
  <si>
    <t>Firas Abdulmajeed Al-Qaseer</t>
  </si>
  <si>
    <t>Scheduling policies considering both production duration and energy consumption criteria for environmental management</t>
  </si>
  <si>
    <t>Denis Gien</t>
  </si>
  <si>
    <t>Gien Denis</t>
  </si>
  <si>
    <t>Genie Industriel et Environnement Management</t>
  </si>
  <si>
    <t>2018CLFAC028</t>
  </si>
  <si>
    <t>Manel Brini</t>
  </si>
  <si>
    <t>Safety-Bag pour les systemes complexes</t>
  </si>
  <si>
    <t>Walter Schon,Benjamin Lussier</t>
  </si>
  <si>
    <t>Schon Walter,Lussier Benjamin</t>
  </si>
  <si>
    <t>Technologies de l'Information et des Systemes : Unite de recherche Heudyasic (UMR-7253)</t>
  </si>
  <si>
    <t>2018COMP2444</t>
  </si>
  <si>
    <t>Pierre Payet</t>
  </si>
  <si>
    <t>Injection electromagnetique et microscopie en champ proche</t>
  </si>
  <si>
    <t>Laurent Chusseau</t>
  </si>
  <si>
    <t>Chusseau Laurent</t>
  </si>
  <si>
    <t>2018MONTS027</t>
  </si>
  <si>
    <t>Paule Labaune</t>
  </si>
  <si>
    <t>Comportement thermomecanique du sel gemme : Application au dimensionnement des cavites</t>
  </si>
  <si>
    <t>Michel Tijani,Ahmed Rouabhi</t>
  </si>
  <si>
    <t>Tijani Michel,Rouabhi Ahmed</t>
  </si>
  <si>
    <t>2018PSLEM035</t>
  </si>
  <si>
    <t>Bassel Marhaba</t>
  </si>
  <si>
    <t>Restauration d'images Satellitaires par des techniques de filtrage statistique non lineaire</t>
  </si>
  <si>
    <t>Mourad Zribi</t>
  </si>
  <si>
    <t>Zribi Mourad</t>
  </si>
  <si>
    <t>14580108X</t>
  </si>
  <si>
    <t>2018DUNK0502</t>
  </si>
  <si>
    <t>Marie-Adeline Ferrero</t>
  </si>
  <si>
    <t>Colonisation et biodeterioration des betons en milieu marin : mise au point d'essais en laboratoire et influence de la composition chimique du materiau cimentaire</t>
  </si>
  <si>
    <t>Mohamed Boutouil,Pascal Claquin</t>
  </si>
  <si>
    <t>Boutouil Mohamed,Claquin Pascal</t>
  </si>
  <si>
    <t>2018NORMC248</t>
  </si>
  <si>
    <t>Nicolas Blanc</t>
  </si>
  <si>
    <t>Etude de la fragmentation de milieux granulaires : modelisation numerique a l'echelle du grain et analyse experimentale du broyage de matieres minerales et vegetale</t>
  </si>
  <si>
    <t>Jean-Yves Delenne</t>
  </si>
  <si>
    <t>Delenne Jean-Yves</t>
  </si>
  <si>
    <t>2018MONTS039</t>
  </si>
  <si>
    <t>Thomas Borel</t>
  </si>
  <si>
    <t>Study of synergistic effects in integrated circuits subjected to ionizing and neutral radiation in space</t>
  </si>
  <si>
    <t>Laurent Dusseau</t>
  </si>
  <si>
    <t>Dusseau Laurent</t>
  </si>
  <si>
    <t>2018MONTS040</t>
  </si>
  <si>
    <t>Reda Jaafri</t>
  </si>
  <si>
    <t>Impact du liant sur le comportement structurel des materiaux cimentaires fluides : Mecanismes et modelisation</t>
  </si>
  <si>
    <t>Ahmed Loukili</t>
  </si>
  <si>
    <t>Loukili Ahmed</t>
  </si>
  <si>
    <t>2018ECDN0029</t>
  </si>
  <si>
    <t>Maissa Gharbi</t>
  </si>
  <si>
    <t>Caracterisation du collage des interfaces de chaussees par essais de rupture en mode I</t>
  </si>
  <si>
    <t>Armelle Chabot</t>
  </si>
  <si>
    <t>Chabot Armelle</t>
  </si>
  <si>
    <t>2018ECDN0037</t>
  </si>
  <si>
    <t>Zhaobin Li</t>
  </si>
  <si>
    <t>Two-phase spectral wave explicit Navier-Stokes equations method for wave-structure interactions</t>
  </si>
  <si>
    <t>2018ECDN0041</t>
  </si>
  <si>
    <t>Domitille Mailley</t>
  </si>
  <si>
    <t>Fabrication of nanofibrous mats by "green" electrospinning for liquid microfiltration applications</t>
  </si>
  <si>
    <t>Guy Schlatter</t>
  </si>
  <si>
    <t>Schlatter Guy</t>
  </si>
  <si>
    <t>2018STRAE019</t>
  </si>
  <si>
    <t>Tianyu Wang</t>
  </si>
  <si>
    <t>Ordonnancement Parallele avec Contraintes de Precedence</t>
  </si>
  <si>
    <t>Odile Bellenguez-Morineau</t>
  </si>
  <si>
    <t>Bellenguez-Morineau Odile</t>
  </si>
  <si>
    <t>Ordonnancement</t>
  </si>
  <si>
    <t>2018ECDN0025</t>
  </si>
  <si>
    <t>Abir Boujelben</t>
  </si>
  <si>
    <t>Geante eolienne offshore (GEOF) : analyse dynamique des pales flexibles en grandes transformations</t>
  </si>
  <si>
    <t>Adnan Ibrahimbegovic</t>
  </si>
  <si>
    <t>Ibrahimbegovic Adnan</t>
  </si>
  <si>
    <t>Mecanique Numerique : Unite de recherche en Mecanique - Laboratoire Roberval (FRE UTC - CNRS 2012)</t>
  </si>
  <si>
    <t>2018COMP2442</t>
  </si>
  <si>
    <t>Gilles Dusfour</t>
  </si>
  <si>
    <t>Contribution a letude de la croissance du disque intervertebral et de cartilage de synthese.</t>
  </si>
  <si>
    <t>Patrick Canadas</t>
  </si>
  <si>
    <t>Canadas Patrick</t>
  </si>
  <si>
    <t>Mecanique et Genie Civil</t>
  </si>
  <si>
    <t>2018MONTS049</t>
  </si>
  <si>
    <t>Christophe Weber</t>
  </si>
  <si>
    <t>Developpement de methodes d'analyse avancees de donnees experimentales sur les phenomenes d'encrassement d'echangeurs thermiques en conditions reelles de fonctionnement</t>
  </si>
  <si>
    <t>Cathy Castelain</t>
  </si>
  <si>
    <t>Castelain Cathy</t>
  </si>
  <si>
    <t>2018NANT4045</t>
  </si>
  <si>
    <t>Hassan Haddad</t>
  </si>
  <si>
    <t>Techniques de controle de la reflexion dune onde plane a laide de loptique de transformation et la modulation dimpedance de surface - application a laplatissement du reflecteur retro-directif</t>
  </si>
  <si>
    <t>Renaud Loison,Akil Jrad</t>
  </si>
  <si>
    <t>Loison Renaud,Jrad Akil</t>
  </si>
  <si>
    <t>2018ISAR0025</t>
  </si>
  <si>
    <t>Anastasia Pampouchidou</t>
  </si>
  <si>
    <t>23560660X</t>
  </si>
  <si>
    <t>Automatic detection of visual cues associated to depression</t>
  </si>
  <si>
    <t>Fabrice Meriaudeau,Panagiotis Simos,Fan Yang Song,Kostas Marias,Manolis Tsiknakis</t>
  </si>
  <si>
    <t>Meriaudeau Fabrice,Simos Panagiotis,Yang Song Fan,Marias Kostas,Tsiknakis Manolis</t>
  </si>
  <si>
    <t>067181376,235658901,158136144,235659134,235659223</t>
  </si>
  <si>
    <t>Instrumentation et informatique de l'image</t>
  </si>
  <si>
    <t>2018UBFCK054</t>
  </si>
  <si>
    <t>Yosra Hichri</t>
  </si>
  <si>
    <t>Adherence des chaussees contaminees par des particules</t>
  </si>
  <si>
    <t>Minh-Tan Do</t>
  </si>
  <si>
    <t>Do Minh-Tan</t>
  </si>
  <si>
    <t>2018ECDN0024</t>
  </si>
  <si>
    <t>Dorian Michaud</t>
  </si>
  <si>
    <t>Indexation bio-inspiree pour la recherche d'images par similarite</t>
  </si>
  <si>
    <t>Philippe Carre,Thierry Urruty</t>
  </si>
  <si>
    <t>Carre Philippe,Urruty Thierry</t>
  </si>
  <si>
    <t>Traitement du signal, informatique et applications</t>
  </si>
  <si>
    <t>2018POIT2288</t>
  </si>
  <si>
    <t>Remi Dardaillon</t>
  </si>
  <si>
    <t>Fibres optiques passives et actives sous irradiation : application a l'amplification et a la dosimetrie en environnement spatial</t>
  </si>
  <si>
    <t>Philippe Signoret,Mikhael Myara,Christophe Palermo</t>
  </si>
  <si>
    <t>Signoret Philippe,Myara Mikhael,Palermo Christophe</t>
  </si>
  <si>
    <t>111286530,079305997,069264716</t>
  </si>
  <si>
    <t>2018MONTS052</t>
  </si>
  <si>
    <t>Shiyu Gan</t>
  </si>
  <si>
    <t>Development of a vehicle management tool for multi-architecture and multi-application</t>
  </si>
  <si>
    <t>Luis Le Moyne</t>
  </si>
  <si>
    <t>Le Moyne Luis</t>
  </si>
  <si>
    <t>2018UBFCK043</t>
  </si>
  <si>
    <t>Meriem Chrifi Alaoui</t>
  </si>
  <si>
    <t>High Frequency Ultrasonic Device development for Non-Destructive Post-Irradiation Examination of the RHF Fuel Element</t>
  </si>
  <si>
    <t>Gilles Despaux,Emmanuel Le Clezio</t>
  </si>
  <si>
    <t>Despaux Gilles,Le Clezio Emmanuel</t>
  </si>
  <si>
    <t>2018MONTS055</t>
  </si>
  <si>
    <t>Mazyar Yosofi</t>
  </si>
  <si>
    <t>23263498X</t>
  </si>
  <si>
    <t>Methodologie de caracterisation predictive des procedes de fabrication additive avec une approche technique, economique et environnementale</t>
  </si>
  <si>
    <t>Pascal Mognol</t>
  </si>
  <si>
    <t>Mognol Pascal</t>
  </si>
  <si>
    <t>2018ECDN0034</t>
  </si>
  <si>
    <t>Goh Chuan Meng</t>
  </si>
  <si>
    <t>Estimation de profondeur de veine sous-invasive non invasive utilisant une imagerie multispectrale et des images de reflectance diffuses</t>
  </si>
  <si>
    <t>Fabrice Meriaudeau,Mohamad Naufal Bin Mohamad Saad</t>
  </si>
  <si>
    <t>Meriaudeau Fabrice,Bin Mohamad Saad Mohamad Naufal</t>
  </si>
  <si>
    <t>2018UBFCK081</t>
  </si>
  <si>
    <t>Khalil Dammak</t>
  </si>
  <si>
    <t>Prise en compte des incertitudes des problemes en vibro-acoustiques (ou interaction fluide-structure)</t>
  </si>
  <si>
    <t>Abdelkhalak El Hami,Mohamed Haddar</t>
  </si>
  <si>
    <t>El Hami Abdelkhalak,Haddar Mohamed</t>
  </si>
  <si>
    <t>2018NORMIR19</t>
  </si>
  <si>
    <t>Souad Hadj-Said</t>
  </si>
  <si>
    <t>Optimisation energetique Convexe pour vehicule Hybride electrique : vers une solution analytique</t>
  </si>
  <si>
    <t>Guillaume Colin,Yann Chamaillard</t>
  </si>
  <si>
    <t>Colin Guillaume,Chamaillard Yann</t>
  </si>
  <si>
    <t>2018ORLE2028</t>
  </si>
  <si>
    <t>Dylan Jouglard</t>
  </si>
  <si>
    <t>23536553X</t>
  </si>
  <si>
    <t>Proprietes electriques de verres d'interet nucleaire</t>
  </si>
  <si>
    <t>Mohammed Malki</t>
  </si>
  <si>
    <t>Malki Mohammed</t>
  </si>
  <si>
    <t>2018ORLE2036</t>
  </si>
  <si>
    <t>Ayoub Missaoui</t>
  </si>
  <si>
    <t>Etude de la conversion de la biomasse en energie par un procede hydrothermal de carbonisation - Caracterisation des produits issus des grignons d'olive</t>
  </si>
  <si>
    <t>Stephane Bostyn,Iskender Gokalp</t>
  </si>
  <si>
    <t>Bostyn Stephane,Gokalp Iskender</t>
  </si>
  <si>
    <t>2018ORLE2039</t>
  </si>
  <si>
    <t>Ahmed Hamieh</t>
  </si>
  <si>
    <t>Planification automatique de chemins a l'interieur de batiments basee sur un modele BIM</t>
  </si>
  <si>
    <t>Dominique Deneux</t>
  </si>
  <si>
    <t>Deneux Dominique</t>
  </si>
  <si>
    <t>2018VALE0037</t>
  </si>
  <si>
    <t>Jean-Baptiste Perraud</t>
  </si>
  <si>
    <t>Reconstructions rapides d'images en regime terahertz 3D</t>
  </si>
  <si>
    <t>Patrick Mounaix,Francois Simoens</t>
  </si>
  <si>
    <t>Mounaix Patrick,Simoens Francois</t>
  </si>
  <si>
    <t>Lasers, matiere et nanosciences</t>
  </si>
  <si>
    <t>2018BORD0203</t>
  </si>
  <si>
    <t>Florian Voineau</t>
  </si>
  <si>
    <t>Systemes communicants haut-debit et bas couts par guide dondes en plastique</t>
  </si>
  <si>
    <t>Eric Kerherve,Anthony Ghiotto</t>
  </si>
  <si>
    <t>Kerherve Eric,Ghiotto Anthony</t>
  </si>
  <si>
    <t>2018BORD0178</t>
  </si>
  <si>
    <t>Souad Bouregaya</t>
  </si>
  <si>
    <t>Synthese d'un ciment alitique a moindre impact environnemental a partir de vase de barrage et utilisant le sulfate de zinc comme mineralisateur</t>
  </si>
  <si>
    <t>Pierre Clastres,Larbi Kacimi</t>
  </si>
  <si>
    <t>Clastres Pierre,Kacimi Larbi</t>
  </si>
  <si>
    <t>2018ISAT0026</t>
  </si>
  <si>
    <t>Khaoula Tidriri</t>
  </si>
  <si>
    <t>Fusion de decisions dediee a la surveillance des systemes complexes</t>
  </si>
  <si>
    <t>Teodor Tiplica,Sylvain Verron,Nizar Chatti</t>
  </si>
  <si>
    <t>Tiplica Teodor,Verron Sylvain,Chatti Nizar</t>
  </si>
  <si>
    <t>070943559,137603444,177785683</t>
  </si>
  <si>
    <t>Procedes de Fabrication, Optimisation de Process et de Produits</t>
  </si>
  <si>
    <t>2018ANGE0014</t>
  </si>
  <si>
    <t>Yohan Wanderoild-Morand</t>
  </si>
  <si>
    <t>Enfouissement dune alimentation isolee sous contraintes de temperature et disolation</t>
  </si>
  <si>
    <t>Hubert Razik,Dominique Bergogne</t>
  </si>
  <si>
    <t>Razik Hubert,Bergogne Dominique</t>
  </si>
  <si>
    <t>083015388,08754119X</t>
  </si>
  <si>
    <t>2018LYSE1193</t>
  </si>
  <si>
    <t>Peyman Mirzaei</t>
  </si>
  <si>
    <t>Preparation de materiaux delectrode pour lelimination et la valorisation de polluants azotes</t>
  </si>
  <si>
    <t>Christine Cachet-Vivier</t>
  </si>
  <si>
    <t>Cachet-Vivier Christine</t>
  </si>
  <si>
    <t>2018PESC1106</t>
  </si>
  <si>
    <t>Diego Maldonado</t>
  </si>
  <si>
    <t>Universalite et complexite des automates cellulaires coagulants</t>
  </si>
  <si>
    <t>Nicolas Ollinger</t>
  </si>
  <si>
    <t>Ollinger Nicolas</t>
  </si>
  <si>
    <t>2018ORLE2027</t>
  </si>
  <si>
    <t>Wenqi Chai</t>
  </si>
  <si>
    <t>Global sensitivity analysis on vibro-acoustic composite materials with parametric dependency</t>
  </si>
  <si>
    <t>Mohamed Ichchou,Abdel Malek Zine</t>
  </si>
  <si>
    <t>Ichchou Mohamed,Zine Abdel Malek</t>
  </si>
  <si>
    <t>2018LYSEC037</t>
  </si>
  <si>
    <t>Fabio Real</t>
  </si>
  <si>
    <t>Modeling and experimental identification of torsional drill string dynamics under uncertainties</t>
  </si>
  <si>
    <t>Christophe Desceliers</t>
  </si>
  <si>
    <t>Desceliers Christophe</t>
  </si>
  <si>
    <t>2018PESC1095</t>
  </si>
  <si>
    <t>Yvan Kokar</t>
  </si>
  <si>
    <t>Etudes de la mise en oeuvre materielle dune transmission sans fil combinant retournement temporel et OFDM</t>
  </si>
  <si>
    <t>2018ISAR0031</t>
  </si>
  <si>
    <t>Sabri Souguir</t>
  </si>
  <si>
    <t>Simulation numerique de l'initiation de la rupture a l'echelle atomique</t>
  </si>
  <si>
    <t>Karam Sab,Laurent Brochard</t>
  </si>
  <si>
    <t>Sab Karam,Brochard Laurent</t>
  </si>
  <si>
    <t>2018PESC1082</t>
  </si>
  <si>
    <t>Ilaria Scala</t>
  </si>
  <si>
    <t>Caracterisation dinterphase par des methodes ultrasonores : applicationaux tissus peri-prothetiques</t>
  </si>
  <si>
    <t>Salah Naili</t>
  </si>
  <si>
    <t>Naili Salah</t>
  </si>
  <si>
    <t>2018PESC1107</t>
  </si>
  <si>
    <t>Florent Taccone</t>
  </si>
  <si>
    <t>Modelisation numerique du transfert sedimentaire en bassin versant montagneux fortement erodable</t>
  </si>
  <si>
    <t>Nicole Goutal</t>
  </si>
  <si>
    <t>Goutal Nicole</t>
  </si>
  <si>
    <t>2018PESC1040</t>
  </si>
  <si>
    <t>Mohamed Abderrahmane Mograne</t>
  </si>
  <si>
    <t>Viscosimetrie ultrasonore ultra large bande</t>
  </si>
  <si>
    <t>Didier Laux,Jean-Yves Ferrandis</t>
  </si>
  <si>
    <t>Laux Didier,Ferrandis Jean-Yves</t>
  </si>
  <si>
    <t>2018MONTS089</t>
  </si>
  <si>
    <t>Georges Hamaoui</t>
  </si>
  <si>
    <t>Caracterisation thermophysique multiechelles par radiometrie photothermique basses et hautes frequences</t>
  </si>
  <si>
    <t>Mihai Chirtoc,Nicolas Horny</t>
  </si>
  <si>
    <t>Chirtoc Mihai,Horny Nicolas</t>
  </si>
  <si>
    <t>2018REIMS004</t>
  </si>
  <si>
    <t>Florian Maudet</t>
  </si>
  <si>
    <t>Couches nanostructurees par depot en incidence oblique : correlations microstructure et proprietes optiques pour application aux traitements antireflets hautes performances dans le visible etendu et l'infrarouge</t>
  </si>
  <si>
    <t>Thierry Girardeau,Fabien Paumier</t>
  </si>
  <si>
    <t>Girardeau Thierry,Paumier Fabien</t>
  </si>
  <si>
    <t>Milieux denses et materiaux</t>
  </si>
  <si>
    <t>2018POIT2295</t>
  </si>
  <si>
    <t>Alexandre Morgand</t>
  </si>
  <si>
    <t>Un modele geometrique multi-vues des taches speculaires base sur les quadriques avec application en realite augmentee</t>
  </si>
  <si>
    <t>2018CLFAC078</t>
  </si>
  <si>
    <t>Hassan Harb</t>
  </si>
  <si>
    <t>Conception du decodeur NB-LDPC a debit ultra-eleve</t>
  </si>
  <si>
    <t>Emmanuel Boutillon,Laura Conde Canencia,Ali Chamas Al Ghouwayel,Ali Alaedinne</t>
  </si>
  <si>
    <t>Boutillon Emmanuel,Conde Canencia Laura,Al Ghouwayel Ali Chamas,Alaedinne Ali</t>
  </si>
  <si>
    <t>031719716,088210669,125908814,235021687</t>
  </si>
  <si>
    <t>2018LORIS504</t>
  </si>
  <si>
    <t>Louise Briez</t>
  </si>
  <si>
    <t>Relations microstructure-proprietes a haute temperature dans les alliages d'aluminium pour application aeronautique</t>
  </si>
  <si>
    <t>Jerome Crepin,Vladimir Esin,Alain Koster</t>
  </si>
  <si>
    <t>Crepin Jerome,Esin Vladimir,Koster Alain</t>
  </si>
  <si>
    <t>154795852,229440614,221269657</t>
  </si>
  <si>
    <t>2018PSLEM045</t>
  </si>
  <si>
    <t>Kaim Chamassi</t>
  </si>
  <si>
    <t>Detecteur de gaz multi-especes par mesure photo-acoustique a effet capacitif</t>
  </si>
  <si>
    <t>Aurore Vicet</t>
  </si>
  <si>
    <t>Vicet Aurore</t>
  </si>
  <si>
    <t>2018MONTS065</t>
  </si>
  <si>
    <t>Aurelien Ayissi manga</t>
  </si>
  <si>
    <t>Techniques de Maitrise des Phenomenes de Couplage dans les Antennes Reseaux Imprimees a Balayage Electronique : Application a la Reduction des Directions Aveugles</t>
  </si>
  <si>
    <t>Raphael Gillard,Renaud Loison</t>
  </si>
  <si>
    <t>Gillard Raphael,Loison Renaud</t>
  </si>
  <si>
    <t>07643883X,157608611</t>
  </si>
  <si>
    <t>2018ISAR0033</t>
  </si>
  <si>
    <t>Nicolas Ziv</t>
  </si>
  <si>
    <t>Enrichment of functional analysis for the construction sector by the integration of systems engineering and constructibility : application to the multifunctional metro</t>
  </si>
  <si>
    <t>Christophe Gobin</t>
  </si>
  <si>
    <t>Gobin Christophe</t>
  </si>
  <si>
    <t>2018PESC1065</t>
  </si>
  <si>
    <t>Amir Beshkani</t>
  </si>
  <si>
    <t>Analyse techno-fonctionnelle des industries lithiques mousteriennes des sites du Zagros : les grottes de Bisitun, Shanidar et Abri Warwasi</t>
  </si>
  <si>
    <t>Eric Boeda</t>
  </si>
  <si>
    <t>Boeda Eric</t>
  </si>
  <si>
    <t>05716231X</t>
  </si>
  <si>
    <t>Prehistoire</t>
  </si>
  <si>
    <t>2018PA100096</t>
  </si>
  <si>
    <t>Oriana Haddad</t>
  </si>
  <si>
    <t>Convection naturelle nanofluidique en cavite hemispherique inclinee : approches numerique et experimentale</t>
  </si>
  <si>
    <t>Abderrahmane Bairi</t>
  </si>
  <si>
    <t>Bairi Abderrahmane</t>
  </si>
  <si>
    <t>Energetique, genie des procedes</t>
  </si>
  <si>
    <t>2018PA100091</t>
  </si>
  <si>
    <t>Simon Chabot</t>
  </si>
  <si>
    <t>Modelisation numerique de la propagation des ondes par une methodeelements finis Galerkin discontinue : prise en compte des rheologies nonlineaires des sols</t>
  </si>
  <si>
    <t>Luis Fabian Bonilla</t>
  </si>
  <si>
    <t>Bonilla Luis Fabian</t>
  </si>
  <si>
    <t>2018PESC1101</t>
  </si>
  <si>
    <t>Marco Pereira</t>
  </si>
  <si>
    <t>Etude des proprietes electromecaniques de semi-conducteurs organiques</t>
  </si>
  <si>
    <t>Guillaume Wantz,Cedric Ayela</t>
  </si>
  <si>
    <t>Wantz Guillaume,Ayela Cedric</t>
  </si>
  <si>
    <t>2018BORD0271</t>
  </si>
  <si>
    <t>Sally El Kantar</t>
  </si>
  <si>
    <t>Valorisation des coproduits issus des industries dagrumes : extraction des molecules bioactives par des technologies innovantes</t>
  </si>
  <si>
    <t>Nicolas Louka,Nadia Boussetta,Eugene Vorobiev</t>
  </si>
  <si>
    <t>Louka Nicolas,Boussetta Nadia,Vorobiev Eugene</t>
  </si>
  <si>
    <t>129175374,15116648X,059442131</t>
  </si>
  <si>
    <t>2018COMP2440</t>
  </si>
  <si>
    <t>Ferdous Jahan Shaun</t>
  </si>
  <si>
    <t>Multi-Parameters Miniature Sensor for Water Network Management</t>
  </si>
  <si>
    <t>Tarik Bourouina</t>
  </si>
  <si>
    <t>Bourouina Tarik</t>
  </si>
  <si>
    <t>2018PESC1138</t>
  </si>
  <si>
    <t>Simon Radel</t>
  </si>
  <si>
    <t>Implementation d'un controle en ligne pour systeme de fabrication additive metallique de structures treillis par soudage a l'arc</t>
  </si>
  <si>
    <t>Cyril Bordreuil,Fabien Soulie,Olivier Company</t>
  </si>
  <si>
    <t>Bordreuil Cyril,Soulie Fabien,Company Olivier</t>
  </si>
  <si>
    <t>074663232,074200534,204447879</t>
  </si>
  <si>
    <t>2018MONTS078</t>
  </si>
  <si>
    <t>Alexandre Vauthelin</t>
  </si>
  <si>
    <t>Fabrication et caracteristiques de cellules photovoltaiques multi-jonctions a base de materiaux antimoniures (III-Sb) pour applications sous fortes concentrations solaires</t>
  </si>
  <si>
    <t>Yvan Cuminal</t>
  </si>
  <si>
    <t>Cuminal Yvan</t>
  </si>
  <si>
    <t>2018MONTS073</t>
  </si>
  <si>
    <t>Wissem Haouas</t>
  </si>
  <si>
    <t>Etude et developpement de robots paralleles a plateformes configurables pour la micromanipulation dextre</t>
  </si>
  <si>
    <t>Guillaume Laurent,Redwan Dahmouche</t>
  </si>
  <si>
    <t>Laurent Guillaume,Dahmouche Redwan</t>
  </si>
  <si>
    <t>2018UBFCD048</t>
  </si>
  <si>
    <t>Scott Delbecq</t>
  </si>
  <si>
    <t>23504332X</t>
  </si>
  <si>
    <t>Knowledge-Based Multidisciplinary Sizing and Optimization of Embedded Mechatronic Systems - Application to Aerospace Electro-Mechanical Actuation Systems</t>
  </si>
  <si>
    <t>Marc Budinger</t>
  </si>
  <si>
    <t>Budinger Marc</t>
  </si>
  <si>
    <t>2018ISAT0034</t>
  </si>
  <si>
    <t>Zineb Abderrahmane</t>
  </si>
  <si>
    <t>Visuo-Haptic recognition of daily-life objects : a contribution to the data scarcity problem</t>
  </si>
  <si>
    <t>Andrea Cherubini</t>
  </si>
  <si>
    <t>Cherubini Andrea</t>
  </si>
  <si>
    <t>2018MONTS036</t>
  </si>
  <si>
    <t>Yohan Breux</t>
  </si>
  <si>
    <t>Du capteur a la semantique : contribution a la modelisation d'environnement pour la robotique autonome en interaction avec l'humain</t>
  </si>
  <si>
    <t>Rene Zapata</t>
  </si>
  <si>
    <t>Zapata Rene</t>
  </si>
  <si>
    <t>2018MONTS059</t>
  </si>
  <si>
    <t>Mohamad El Ahmad</t>
  </si>
  <si>
    <t>Investigation of monitoring techniques for self-adaptive integrated systems</t>
  </si>
  <si>
    <t>Gilles Sassatelli,Pascal Benoit</t>
  </si>
  <si>
    <t>Sassatelli Gilles,Benoit Pascal</t>
  </si>
  <si>
    <t>SYAM - Systemes Automatiques et Micro-Electroniques</t>
  </si>
  <si>
    <t>2018MONTS048</t>
  </si>
  <si>
    <t>Nicolas Jeanniot</t>
  </si>
  <si>
    <t>Conception et optimisation d'une alimentation-horloge et d'un reseau de distribution pour la logique adiabatique</t>
  </si>
  <si>
    <t>Aida Todri-Sanial,Gael Pillonnet</t>
  </si>
  <si>
    <t>Todri-Sanial Aida,Pillonnet Gael</t>
  </si>
  <si>
    <t>2018MONTS068</t>
  </si>
  <si>
    <t>Emna Farjallah</t>
  </si>
  <si>
    <t>Monitoring of temperature effects on CMOS memories</t>
  </si>
  <si>
    <t>Luigi Dilillo</t>
  </si>
  <si>
    <t>Dilillo Luigi</t>
  </si>
  <si>
    <t>18891885X</t>
  </si>
  <si>
    <t>2018MONTS091</t>
  </si>
  <si>
    <t>Arnaud Tanguy</t>
  </si>
  <si>
    <t>Visual SLAM for humanoid robot localization and closed-loop control</t>
  </si>
  <si>
    <t>Abderrahmane Kheddar</t>
  </si>
  <si>
    <t>Kheddar Abderrahmane</t>
  </si>
  <si>
    <t>2018MONTS082</t>
  </si>
  <si>
    <t>Raphael Camponogara Viera</t>
  </si>
  <si>
    <t>23632103X</t>
  </si>
  <si>
    <t>Simulating and modeling the effects of laser fault injection on integrated circuits</t>
  </si>
  <si>
    <t>Philippe Maurine</t>
  </si>
  <si>
    <t>Maurine Philippe</t>
  </si>
  <si>
    <t>2018MONTS072</t>
  </si>
  <si>
    <t>Matteo Brucoli</t>
  </si>
  <si>
    <t>23641125X</t>
  </si>
  <si>
    <t>Total ionizing dose monitoring for mixed field environments</t>
  </si>
  <si>
    <t>Laurent Dusseau,Frederic Wrobel</t>
  </si>
  <si>
    <t>Dusseau Laurent,Wrobel Frederic</t>
  </si>
  <si>
    <t>2018MONTS093</t>
  </si>
  <si>
    <t>Julien Prades</t>
  </si>
  <si>
    <t>Dynamique linearisee totale : Application aux robots paralleles</t>
  </si>
  <si>
    <t>Francois Pierrot,Franck Jourdan</t>
  </si>
  <si>
    <t>Pierrot Francois,Jourdan Franck</t>
  </si>
  <si>
    <t>079213448,13333581X</t>
  </si>
  <si>
    <t>2018MONTS106</t>
  </si>
  <si>
    <t>Yang Xu</t>
  </si>
  <si>
    <t>Normal impact of liquid droplets on smooth solid surfaces</t>
  </si>
  <si>
    <t>Qi-Chang He,Stephane Vincent</t>
  </si>
  <si>
    <t>He Qi-Chang,Vincent Stephane</t>
  </si>
  <si>
    <t>12253462X,099590875</t>
  </si>
  <si>
    <t>2018PESC1099</t>
  </si>
  <si>
    <t>Thi-Lo Vu</t>
  </si>
  <si>
    <t>Milieux Granulaires a Particules Molles : Modelisation Experimentale et Numerique</t>
  </si>
  <si>
    <t>Serge Mora</t>
  </si>
  <si>
    <t>Mora Serge</t>
  </si>
  <si>
    <t>07878185X</t>
  </si>
  <si>
    <t>2018MONTS100</t>
  </si>
  <si>
    <t>Loic Joud</t>
  </si>
  <si>
    <t>Strategie intelligente de gestion du systeme energetique global dun vehicule hybride</t>
  </si>
  <si>
    <t>Luis Le Moyne,Alan Keromnes,Daniela Chrenko</t>
  </si>
  <si>
    <t>Le Moyne Luis,Keromnes Alan,Chrenko Daniela</t>
  </si>
  <si>
    <t>170497305,137163339,17049750X</t>
  </si>
  <si>
    <t>2018UBFCK068</t>
  </si>
  <si>
    <t>Oleksandr Gatsa</t>
  </si>
  <si>
    <t>Development of acoustic sensors for the extension of measurements to high temperature in the experimental reactors</t>
  </si>
  <si>
    <t>Jean-Yves Ferrandis,Philippe Combette</t>
  </si>
  <si>
    <t>Ferrandis Jean-Yves,Combette Philippe</t>
  </si>
  <si>
    <t>2018MONTS092</t>
  </si>
  <si>
    <t>Safa Cherif</t>
  </si>
  <si>
    <t>Effective signal processing methods for robust respiratory rate estimation from photoplethysmography signal</t>
  </si>
  <si>
    <t>Dominique Pastor,Erwan L'Her</t>
  </si>
  <si>
    <t>Pastor Dominique,L'Her Erwan</t>
  </si>
  <si>
    <t>2018IMTA0094</t>
  </si>
  <si>
    <t>Hajar Saikouk</t>
  </si>
  <si>
    <t>23658281X</t>
  </si>
  <si>
    <t>Imagerie par microscopie acoustique haute resolution en profondeur de la surface interne d'une gaine de crayon combustible de type REP</t>
  </si>
  <si>
    <t>Gilles Despaux,Didier Laux</t>
  </si>
  <si>
    <t>Despaux Gilles,Laux Didier</t>
  </si>
  <si>
    <t>2018MONTS101</t>
  </si>
  <si>
    <t>David Bou Saba</t>
  </si>
  <si>
    <t>Analyse et commande modulaires de reseaux de lois de bilan en dimension infinie</t>
  </si>
  <si>
    <t>Wilfrid Favre</t>
  </si>
  <si>
    <t>Favre Wilfrid</t>
  </si>
  <si>
    <t>2018LYSEI084</t>
  </si>
  <si>
    <t>Tarek Abdul Ghafour</t>
  </si>
  <si>
    <t>23420043X</t>
  </si>
  <si>
    <t>Analyse des irreversibilites lors de la mise en forme des renforts de composites</t>
  </si>
  <si>
    <t>Philippe Boisse</t>
  </si>
  <si>
    <t>Boisse Philippe</t>
  </si>
  <si>
    <t>2018LYSEI083</t>
  </si>
  <si>
    <t>Pedro Gonzalez Losada</t>
  </si>
  <si>
    <t>Development and Characterization of a new generation of retinal implants</t>
  </si>
  <si>
    <t>Gaelle Lissorgues</t>
  </si>
  <si>
    <t>Lissorgues Gaelle</t>
  </si>
  <si>
    <t>2018PESC1119</t>
  </si>
  <si>
    <t>Leon Chiriatti</t>
  </si>
  <si>
    <t>Etude de l'adherence armature-beton, influence des granulats de beton recycle et apport des mesures acoustiques</t>
  </si>
  <si>
    <t>Christophe Fond,Francoise Fritz-Feugeas</t>
  </si>
  <si>
    <t>Fond Christophe,Fritz-Feugeas Francoise</t>
  </si>
  <si>
    <t>2018STRAD040</t>
  </si>
  <si>
    <t>Olga Obraztsova</t>
  </si>
  <si>
    <t>Comparaison du diamant et du carbure de silicium (SiC) pour la detection de neutrons en milieux nucleaires</t>
  </si>
  <si>
    <t>Olivier Palais,Laurent Ottaviani,Abdallah Lyoussi</t>
  </si>
  <si>
    <t>Palais Olivier,Ottaviani Laurent,Lyoussi Abdallah</t>
  </si>
  <si>
    <t>06893324X,153605537,139074392</t>
  </si>
  <si>
    <t>2018AIXM0468</t>
  </si>
  <si>
    <t>Lou Grimaud</t>
  </si>
  <si>
    <t>Magnetic shielding topology applied to low power Hall thrusters</t>
  </si>
  <si>
    <t>Stephane Mazouffre</t>
  </si>
  <si>
    <t>Mazouffre Stephane</t>
  </si>
  <si>
    <t>2018ORLE2046</t>
  </si>
  <si>
    <t>Nouaamane Kezibri</t>
  </si>
  <si>
    <t>Etude dynamique du procede de production de methane a partir dhydrogene electrolytique basse temperature</t>
  </si>
  <si>
    <t>Chakib Bouallou</t>
  </si>
  <si>
    <t>Bouallou Chakib</t>
  </si>
  <si>
    <t>2018PSLEM056</t>
  </si>
  <si>
    <t>Ashish Rajyaguru</t>
  </si>
  <si>
    <t>23615754X</t>
  </si>
  <si>
    <t>Impact d'un panache salin sur les proprietes de confinement de materiaux poreux naturels : Approche experimentale et numerique pour aller au-dela de la loi de Archie</t>
  </si>
  <si>
    <t>Vincent Lagneau,Sebastien Savoye</t>
  </si>
  <si>
    <t>Lagneau Vincent,Savoye Sebastien</t>
  </si>
  <si>
    <t>2018PSLEM054</t>
  </si>
  <si>
    <t>Mohamed Bensalem</t>
  </si>
  <si>
    <t>Developpement dimagerie THz de champs de teneur en eau et de temperature en vue de la caracterisation thermique et massique de coefficients de diffusions</t>
  </si>
  <si>
    <t>Christophe Pradere,Alain Sommier,Jean-Christophe Mindeguia</t>
  </si>
  <si>
    <t>Pradere Christophe,Sommier Alain,Mindeguia Jean-Christophe</t>
  </si>
  <si>
    <t>095038132,164035591,136539459</t>
  </si>
  <si>
    <t>2018BORD0176</t>
  </si>
  <si>
    <t>Hala Rameh</t>
  </si>
  <si>
    <t>Instrumentation optimale pour le suivi des performances energetiques dun procede industriel</t>
  </si>
  <si>
    <t>Assaad Zoughaib,Cong-Toan Tran</t>
  </si>
  <si>
    <t>Zoughaib Assaad,Tran Cong-Toan</t>
  </si>
  <si>
    <t>2018PSLEM032</t>
  </si>
  <si>
    <t>Cyrine Chahtour</t>
  </si>
  <si>
    <t>Convection magnetohydrodynamique dans un fluide non-newtonien saturant un milieu poreux</t>
  </si>
  <si>
    <t>Hassen Beji,Haikel Ben Ahmed,AmenAllah Guizani</t>
  </si>
  <si>
    <t>Beji Hassen,Ben Ahmed Haikel,Guizani AmenAllah</t>
  </si>
  <si>
    <t>132314576,131614541,190066172</t>
  </si>
  <si>
    <t>Sciences de l'ingenieur. Genie Mecanique</t>
  </si>
  <si>
    <t>2018AMIE0029</t>
  </si>
  <si>
    <t>Bruno Weber</t>
  </si>
  <si>
    <t>Optimisation de code Galerkin discontinu sur ordinateur hybride : application a la simulation numerique en electromagnetisme</t>
  </si>
  <si>
    <t>Philippe Helluy</t>
  </si>
  <si>
    <t>Helluy Philippe</t>
  </si>
  <si>
    <t>2018STRAD046</t>
  </si>
  <si>
    <t>Nils Petitdidier</t>
  </si>
  <si>
    <t>Systeme d'imagerie pour la caracterisation en couches de la peau par reflectance diffuse</t>
  </si>
  <si>
    <t>Sylvain Gioux</t>
  </si>
  <si>
    <t>Gioux Sylvain</t>
  </si>
  <si>
    <t>Signal, image, automatique et robotique (SIAR). Imagerie physique</t>
  </si>
  <si>
    <t>2018STRAD048</t>
  </si>
  <si>
    <t>Lucile Brethome</t>
  </si>
  <si>
    <t>Modelisation et optimisation dun plan de transport ferroviaire en zone dense du point de vue des voyageurs</t>
  </si>
  <si>
    <t>Joaquin Rodriguez</t>
  </si>
  <si>
    <t>Rodriguez Joaquin</t>
  </si>
  <si>
    <t>2018ECLI0014</t>
  </si>
  <si>
    <t>Wei Jiang</t>
  </si>
  <si>
    <t>Controle de la formation et du confinement variable dans le temps et entierement distribue pour les systemes multi-agents/ multi-robots</t>
  </si>
  <si>
    <t>2018ECLI0016</t>
  </si>
  <si>
    <t>Gabriele Perozzi</t>
  </si>
  <si>
    <t>Exploration securisee dun champ aerodynamique par un mini drone</t>
  </si>
  <si>
    <t>Jean-Marc Biannic,Denis Efimov</t>
  </si>
  <si>
    <t>Biannic Jean-Marc,Efimov Denis</t>
  </si>
  <si>
    <t>2018ECLI0007</t>
  </si>
  <si>
    <t>Alexis Duque</t>
  </si>
  <si>
    <t>Bidirectional visible light communications for the internet of things</t>
  </si>
  <si>
    <t>Herve Rivano</t>
  </si>
  <si>
    <t>Rivano Herve</t>
  </si>
  <si>
    <t>2018LYSEI072</t>
  </si>
  <si>
    <t>Ni Zhu</t>
  </si>
  <si>
    <t>GNSS propagation channel modeling in constrained environments : contribution to the improvement of the geolocation service quality</t>
  </si>
  <si>
    <t>Marion Berbineau,David Betaille,Juliette Marais</t>
  </si>
  <si>
    <t>Berbineau Marion,Betaille David,Marais Juliette</t>
  </si>
  <si>
    <t>081473982,096427442,069369267</t>
  </si>
  <si>
    <t>Micro et nano technologies, acoustique et telecommunications</t>
  </si>
  <si>
    <t>2018LIL1I057</t>
  </si>
  <si>
    <t>Maryem Esbayou</t>
  </si>
  <si>
    <t>Elaboration de revetements organosilices assistee par plasma froid pour la protection de lacier au carbone contre la corrosion</t>
  </si>
  <si>
    <t>Charafeddine Jama,Fouad Bentiss</t>
  </si>
  <si>
    <t>Jama Charafeddine,Bentiss Fouad</t>
  </si>
  <si>
    <t>2018LIL1R035</t>
  </si>
  <si>
    <t>Fatima El Hajj Chehade</t>
  </si>
  <si>
    <t>Estimation non-invasive de la duree de vie des infrastructures civiles soumises a des contraintes non-controlees</t>
  </si>
  <si>
    <t>Hussein Mroueh,Rafic Younes,Fadi Hage Chehade</t>
  </si>
  <si>
    <t>Mroueh Hussein,Younes Rafic,Hage Chehade Fadi</t>
  </si>
  <si>
    <t>114154724,136169031,174426070</t>
  </si>
  <si>
    <t>2018LIL1I054</t>
  </si>
  <si>
    <t>Cristian Miron</t>
  </si>
  <si>
    <t>23457030X</t>
  </si>
  <si>
    <t>Advanced control for renewable energy systems</t>
  </si>
  <si>
    <t>Nicolai Christov,Dumitru Popescu,Abdelouahab Aitouche</t>
  </si>
  <si>
    <t>Christov Nicolai,Popescu Dumitru,Aitouche Abdelouahab</t>
  </si>
  <si>
    <t>117829137,146532104,128063963</t>
  </si>
  <si>
    <t>2018LIL1I064</t>
  </si>
  <si>
    <t>Othman Lakhal</t>
  </si>
  <si>
    <t>Contribution to the modeling and control of hyper-redundant robots : application to additive manufacturing in the construction</t>
  </si>
  <si>
    <t>2018LIL1I061</t>
  </si>
  <si>
    <t>Ehsan Enferad</t>
  </si>
  <si>
    <t>Dynamic spatial vibration form generation using modal decomposition : application to haptic surface</t>
  </si>
  <si>
    <t>Frederic Giraud,Christophe Giraud-Audine</t>
  </si>
  <si>
    <t>Giraud Frederic,Giraud-Audine Christophe</t>
  </si>
  <si>
    <t>2018LIL1I066</t>
  </si>
  <si>
    <t>Alexey Tikan</t>
  </si>
  <si>
    <t>Integrable turbulence in optical fiber experiments : from local dynamics to statistics</t>
  </si>
  <si>
    <t>Pierre Suret,Stephane Randoux</t>
  </si>
  <si>
    <t>Suret Pierre,Randoux Stephane</t>
  </si>
  <si>
    <t>2018LIL1R046</t>
  </si>
  <si>
    <t>Kevin Darques</t>
  </si>
  <si>
    <t>Contribution a la modelisation de la tension d'arbre d'alternateurs de forte puissance en vue d'une utilisation pour le diagnostic</t>
  </si>
  <si>
    <t>Abdelmounaim Tounzi,Yvonnick Le Menach</t>
  </si>
  <si>
    <t>Tounzi Abdelmounaim,Le Menach Yvonnick</t>
  </si>
  <si>
    <t>2018LIL1I059</t>
  </si>
  <si>
    <t>Matthieu Occelli</t>
  </si>
  <si>
    <t>23497446X</t>
  </si>
  <si>
    <t>Explicit dynamics isogeometric analysis : lr b-splines implementation in the radioss solver</t>
  </si>
  <si>
    <t>Thomas Elguedj</t>
  </si>
  <si>
    <t>Elguedj Thomas</t>
  </si>
  <si>
    <t>2018LYSEI102</t>
  </si>
  <si>
    <t>Clement Grenat</t>
  </si>
  <si>
    <t>Nonlinear Normal Modes and multi-parametric continuation of bifurcations : Application to vibration absorbers and architectured MEMS sensors for mass detection</t>
  </si>
  <si>
    <t>Regis Dufour</t>
  </si>
  <si>
    <t>Dufour Regis</t>
  </si>
  <si>
    <t>2018LYSEI078</t>
  </si>
  <si>
    <t>Tom Lacassagne</t>
  </si>
  <si>
    <t>Oscillating grid turbulence and its influence on gas liquid mass transfer and mixing in non-Newtonian media</t>
  </si>
  <si>
    <t>Mahmoud El Hajem</t>
  </si>
  <si>
    <t>Hajem Mahmoud El</t>
  </si>
  <si>
    <t>2018LYSEI103</t>
  </si>
  <si>
    <t>Carlos Mas Arabi</t>
  </si>
  <si>
    <t>Nonlinear propagation in optical fibers : from soliton radiations to multimode instabilities</t>
  </si>
  <si>
    <t>Optique et lasers, physico-chimie, atmosphere</t>
  </si>
  <si>
    <t>2018LIL1R062</t>
  </si>
  <si>
    <t>Bouchra Halwani</t>
  </si>
  <si>
    <t>Recyclage des eaux grises : Etude de nouvelles filieres de traitement</t>
  </si>
  <si>
    <t>Baghdad Ouddane,Jalal Halwani</t>
  </si>
  <si>
    <t>Ouddane Baghdad,Halwani Jalal</t>
  </si>
  <si>
    <t>Chimie organique, minerale, industrielle</t>
  </si>
  <si>
    <t>2018LIL1R066</t>
  </si>
  <si>
    <t>Yajun Cao</t>
  </si>
  <si>
    <t>Contribution a la modelisation numerique du comportement non-lineaire des geomateriaux heterogenes</t>
  </si>
  <si>
    <t>Nicolas Burlion,Jianfu Shao,Wanqing Shen</t>
  </si>
  <si>
    <t>Burlion Nicolas,Shao Jianfu,Shen Wanqing</t>
  </si>
  <si>
    <t>057618801,136936466,161543049</t>
  </si>
  <si>
    <t>2018LIL1I083</t>
  </si>
  <si>
    <t>Van-Vuong Lai</t>
  </si>
  <si>
    <t>Dynamic model of wheel/rail contact for curve squeal simulation</t>
  </si>
  <si>
    <t>Philippe Dufrenoy,Jean-Francois Brunel,Olivier Chiello</t>
  </si>
  <si>
    <t>Dufrenoy Philippe,Brunel Jean-Francois,Chiello Olivier</t>
  </si>
  <si>
    <t>081405324,139536175,176683631</t>
  </si>
  <si>
    <t>2018LIL1I088</t>
  </si>
  <si>
    <t>Lynda Miloudi</t>
  </si>
  <si>
    <t>Application des techniques spectroscopiques vibrationnelles couplees aux analyses statistiques multivariees pour la caracterisation et l'objectivation des produits de soins comestiques</t>
  </si>
  <si>
    <t>Emilie Munnier,Franck Bonnier</t>
  </si>
  <si>
    <t>Munnier Emilie,Bonnier Franck</t>
  </si>
  <si>
    <t>2018TOUR3801</t>
  </si>
  <si>
    <t>Remi Bouteloup</t>
  </si>
  <si>
    <t>Estimation de proprietes d'interet pour les electrolytes liquides</t>
  </si>
  <si>
    <t>Didier Mathieu</t>
  </si>
  <si>
    <t>Mathieu Didier</t>
  </si>
  <si>
    <t>2018TOUR4016</t>
  </si>
  <si>
    <t>Maherizo Andrianarison</t>
  </si>
  <si>
    <t>New Methods and Architectures for High Sensitivity Hybrid GNSS Receivers in Challenging Environments</t>
  </si>
  <si>
    <t>Rene Jr Landry,Mohamed Sahmoudi</t>
  </si>
  <si>
    <t>Landry Rene Jr,Sahmoudi Mohamed</t>
  </si>
  <si>
    <t>2018ESAE0016</t>
  </si>
  <si>
    <t>Julien Patou</t>
  </si>
  <si>
    <t>Elaboration de pieces composites complexes par consolidation autoclave a partir de preformes textiles thermoplastiques renforcees fibres de carbone</t>
  </si>
  <si>
    <t>Gerard Bernhart,Emmanuel De Luycker</t>
  </si>
  <si>
    <t>Bernhart Gerard,De Luycker Emmanuel</t>
  </si>
  <si>
    <t>2018EMAC0014</t>
  </si>
  <si>
    <t>Nabil Kbayer</t>
  </si>
  <si>
    <t>Advanced Signal Processing Methods for GNSS Positioning with NLOS/Multipath Signals</t>
  </si>
  <si>
    <t>Eric Chaumette,Mohamed Sahmoudi</t>
  </si>
  <si>
    <t>Chaumette Eric,Sahmoudi Mohamed</t>
  </si>
  <si>
    <t>2018ESAE0017</t>
  </si>
  <si>
    <t>Guilhem Mariotte</t>
  </si>
  <si>
    <t>Dynamic Modeling of Large-Scale Urban Transportation Systems</t>
  </si>
  <si>
    <t>Ludovic Leclercq</t>
  </si>
  <si>
    <t>Leclercq Ludovic</t>
  </si>
  <si>
    <t>2018LYSET010</t>
  </si>
  <si>
    <t>Jose Carlos Frutos Dordelly</t>
  </si>
  <si>
    <t>Active Solar Chimney (ASC) : numerical and experimental study of energy storage and evaporative cooling</t>
  </si>
  <si>
    <t>Mohamed El Mankibi</t>
  </si>
  <si>
    <t>El Mankibi Mohamed</t>
  </si>
  <si>
    <t>2018LYSET008</t>
  </si>
  <si>
    <t>Marjan Mousavi</t>
  </si>
  <si>
    <t>Territorial Environmental Modeling of Cement Concrete Demolition Waste (CCDW) Management with a Life Cycle Approach</t>
  </si>
  <si>
    <t>Anne Ventura,Nicolas Antheaume</t>
  </si>
  <si>
    <t>Ventura Anne,Antheaume Nicolas</t>
  </si>
  <si>
    <t>2018NANT4049</t>
  </si>
  <si>
    <t>Guillaume Le Dain</t>
  </si>
  <si>
    <t>Modelisation de la gravure profonde du silicium en plasmas fluores : etude du procede BOSCH : simulations et calibration experimentale</t>
  </si>
  <si>
    <t>Ahmed Rhallabi,Christophe Cardinaud</t>
  </si>
  <si>
    <t>Rhallabi Ahmed,Cardinaud Christophe</t>
  </si>
  <si>
    <t>2018NANT4048</t>
  </si>
  <si>
    <t>Robin Sebastian</t>
  </si>
  <si>
    <t>Numerical simulation of acoustic propagation in a turbulent channel flow with an acoustic liner</t>
  </si>
  <si>
    <t>Eric Lamballais,Veronique Fortune,David Marx</t>
  </si>
  <si>
    <t>Lamballais Eric,Fortune Veronique,Marx David</t>
  </si>
  <si>
    <t>060974583,140713395,076174514</t>
  </si>
  <si>
    <t>Turbulence et Aeroacoustique</t>
  </si>
  <si>
    <t>2018POIT2297</t>
  </si>
  <si>
    <t>Marion Lambert</t>
  </si>
  <si>
    <t>Comportement mecanique evolutif des enrobes bitumineux a l'emulsion : etude experimentale et modelisation</t>
  </si>
  <si>
    <t>Christophe Petit,Anne Millien,Vincent Gaudefroy</t>
  </si>
  <si>
    <t>Petit Christophe,Millien Anne,Gaudefroy Vincent</t>
  </si>
  <si>
    <t>069311463,154978000,078665159</t>
  </si>
  <si>
    <t>2018LIMO0113</t>
  </si>
  <si>
    <t>Mohd Afeef Badri</t>
  </si>
  <si>
    <t>Efficient finite element strategies for solving the radiative transfer equation</t>
  </si>
  <si>
    <t>Benoit Rousseau,Steven Le Corre</t>
  </si>
  <si>
    <t>Rousseau Benoit,Le Corre Steven</t>
  </si>
  <si>
    <t>2018NANT4050</t>
  </si>
  <si>
    <t>Matthildi Apostolou</t>
  </si>
  <si>
    <t>Methodologie pour la conception optimisee des reseaux de chaleur et de froid urbains integres</t>
  </si>
  <si>
    <t>Assaad Zoughaib</t>
  </si>
  <si>
    <t>Zoughaib Assaad</t>
  </si>
  <si>
    <t>2018PSLEM072</t>
  </si>
  <si>
    <t>Francisco Navas Matos</t>
  </si>
  <si>
    <t>Analyse de stabilite pour la reconfiguration de controleurs dans des vehicules autonomes</t>
  </si>
  <si>
    <t>Fawzi Nashashibi,Vicente Milanes</t>
  </si>
  <si>
    <t>Nashashibi Fawzi,Milanes Vicente</t>
  </si>
  <si>
    <t>2018PSLEM050</t>
  </si>
  <si>
    <t>Marion Pilte</t>
  </si>
  <si>
    <t>Gestion dynamique des ressources de poursuite pour cibles hyper-manoeuvrantes</t>
  </si>
  <si>
    <t>Silvere Bonnabel</t>
  </si>
  <si>
    <t>Bonnabel Silvere</t>
  </si>
  <si>
    <t>Mathematiques, informatique temps reel, robotique</t>
  </si>
  <si>
    <t>2018PSLEM068</t>
  </si>
  <si>
    <t>Florian Dugast</t>
  </si>
  <si>
    <t>Optimisation topologique en convection thermique avec la methode de Lattice Boltzmann</t>
  </si>
  <si>
    <t>Lingai Luo,Yilin Fan,Christophe Josset</t>
  </si>
  <si>
    <t>Luo Lingai,Fan Yilin,Josset Christophe</t>
  </si>
  <si>
    <t>076613631,149320647,073950165</t>
  </si>
  <si>
    <t>2018NANT4056</t>
  </si>
  <si>
    <t>Andrea Micheletti</t>
  </si>
  <si>
    <t>Elaboration d'un cur d'electrolyseur a conduction protonique a base de phyllosilicates fonctionnant entre 200 et 300 oC pour l'electrolyse de l'eau et l'hydrogenation du gaz carbonique issu de la biomasse</t>
  </si>
  <si>
    <t>Alain Foucaran,Beatrice Sala</t>
  </si>
  <si>
    <t>Foucaran Alain,Sala Beatrice</t>
  </si>
  <si>
    <t>2018MONTS097</t>
  </si>
  <si>
    <t>Noemie Danne</t>
  </si>
  <si>
    <t>Etude de la structure nanometrique et de la viscosite locale de lespace extracellulaire du cerveau par microscopie de fluorescence de nanotubes de carbone uniques</t>
  </si>
  <si>
    <t>Laurent Cognet</t>
  </si>
  <si>
    <t>Cognet Laurent</t>
  </si>
  <si>
    <t>2018BORD0199</t>
  </si>
  <si>
    <t>Lisa Zaouk</t>
  </si>
  <si>
    <t>Recuperation d'exopolymeres issus de surnageants de culture de Porphyridium cruentum par techniques membranaires : etude de la filtrabilite des solutions sur une membrane organique et caracterisation du colmatage</t>
  </si>
  <si>
    <t>Patrick Bourseau,Samir Taha,Anthony Masse</t>
  </si>
  <si>
    <t>Bourseau Patrick,Taha Samir,Masse Anthony</t>
  </si>
  <si>
    <t>077873181,111650771,069315426</t>
  </si>
  <si>
    <t>2018NANT4068</t>
  </si>
  <si>
    <t>Gwenaelle Meyruey</t>
  </si>
  <si>
    <t>Caracterisation et modelisation du vieillissement thermique dun composite a base dalliage dAluminium</t>
  </si>
  <si>
    <t>Veronique Massardier</t>
  </si>
  <si>
    <t>Massardier Veronique</t>
  </si>
  <si>
    <t>2018LYSEI092</t>
  </si>
  <si>
    <t>Hela Ben Mansour</t>
  </si>
  <si>
    <t>Etude du comportement a la corrosion des armatures tendues dans le beton contamine par des ions chlorure : Effet anticorrosif dun inhibiteur a base de phosphates</t>
  </si>
  <si>
    <t>Leila Dhouibi,Hassane Idrissi Chbihi Hamzaoui</t>
  </si>
  <si>
    <t>Dhouibi Leila,Chbihi Hamzaoui Hassane Idrissi</t>
  </si>
  <si>
    <t>188945598,03265569X</t>
  </si>
  <si>
    <t>2018LYSEI085</t>
  </si>
  <si>
    <t>Jacques Heller</t>
  </si>
  <si>
    <t>Modelisation et caracterisation de transducteurs ultrasonores capacitifs micro-usines appliques a la realisation de transformateurs pour l'isolation galvanique</t>
  </si>
  <si>
    <t>Dominique Certon</t>
  </si>
  <si>
    <t>Certon Dominique</t>
  </si>
  <si>
    <t>13681803X</t>
  </si>
  <si>
    <t>2018TOUR4009</t>
  </si>
  <si>
    <t>Yassia Gansonre</t>
  </si>
  <si>
    <t>Contribution a la mise en place d'une chaine qualite pour la conception, la realisation et la gestion des infrastructures routieres au Burkina Faso</t>
  </si>
  <si>
    <t>2018CLFAC059</t>
  </si>
  <si>
    <t>Sebastian Fleischmann</t>
  </si>
  <si>
    <t>Gain-scheduled controller design framework : an application of cluster analysis to the field of feedback control</t>
  </si>
  <si>
    <t>Automatique - Controle</t>
  </si>
  <si>
    <t>2018STRAD044</t>
  </si>
  <si>
    <t>Romain Chevillon</t>
  </si>
  <si>
    <t>Efficacite energetique des communications Device-to-Device dans les reseaux heterogenes</t>
  </si>
  <si>
    <t>Jean-Francois Diouris,Guillaume Andrieux</t>
  </si>
  <si>
    <t>Diouris Jean-Francois,Andrieux Guillaume</t>
  </si>
  <si>
    <t>Electronique et genie electrique</t>
  </si>
  <si>
    <t>2018NANT4072</t>
  </si>
  <si>
    <t>Yves Salinesi</t>
  </si>
  <si>
    <t>Developpement de modules photovoltaiques bifaciaux a haut rendement utilisant le concept i-Cell</t>
  </si>
  <si>
    <t>Abdelilah Slaoui</t>
  </si>
  <si>
    <t>Slaoui Abdelilah</t>
  </si>
  <si>
    <t>2018STRAD038</t>
  </si>
  <si>
    <t>Ferdinand Moneger</t>
  </si>
  <si>
    <t>Conception dun service de transport par navettes autonomes acceptable et securise : approche ergonomique par lanalyse des experiences vecues et des valeurs en acte</t>
  </si>
  <si>
    <t>Fabien Coutarel,Patrick Chambres</t>
  </si>
  <si>
    <t>Coutarel Fabien,Chambres Patrick</t>
  </si>
  <si>
    <t>085612731,07332101X</t>
  </si>
  <si>
    <t>Sciences humaines et sociales en activites physiques et sportives</t>
  </si>
  <si>
    <t>2018CLFAL010</t>
  </si>
  <si>
    <t>Mohammad Reza Dehghani Kodnoeih</t>
  </si>
  <si>
    <t>Developpement de nouvelle generation d'antenne 5G dans la bande millimetrique</t>
  </si>
  <si>
    <t>Eduardo Motta Cruz,Ronan Sauleau</t>
  </si>
  <si>
    <t>Motta Cruz Eduardo,Sauleau Ronan</t>
  </si>
  <si>
    <t>2018NANT4075</t>
  </si>
  <si>
    <t>Daniel Funes-Hernando</t>
  </si>
  <si>
    <t>Advanced gold-based nanowires : from hybrid structures to original plasmonic and optical properties</t>
  </si>
  <si>
    <t>Jean-Luc Duvail</t>
  </si>
  <si>
    <t>Duvail Jean-Luc</t>
  </si>
  <si>
    <t>2018NANT4076</t>
  </si>
  <si>
    <t>Bertrand Sauzedde</t>
  </si>
  <si>
    <t>Acquisition de la structure syllabique du francais par des apprenants japonais</t>
  </si>
  <si>
    <t>Elisabeth Delais-Roussarie</t>
  </si>
  <si>
    <t>Delais-Roussarie Elisabeth</t>
  </si>
  <si>
    <t>Sciences du langage : linguistique et phonetique generale</t>
  </si>
  <si>
    <t>2018NANT2039</t>
  </si>
  <si>
    <t>Mathieu Da Silva</t>
  </si>
  <si>
    <t>Securing a trusted hardware environment (Trusted Execution Environment)</t>
  </si>
  <si>
    <t>Bruno Rouzeyre</t>
  </si>
  <si>
    <t>Rouzeyre Bruno</t>
  </si>
  <si>
    <t>07124705X</t>
  </si>
  <si>
    <t>2018MONTS053</t>
  </si>
  <si>
    <t>Tene Rosine Zinkone</t>
  </si>
  <si>
    <t>Broyage a billes de microalgues : etude et modelisation par classe de taille, application au bioraffinage</t>
  </si>
  <si>
    <t>Luc Marchal,Jeremy Pruvost</t>
  </si>
  <si>
    <t>Marchal Luc,Pruvost Jeremy</t>
  </si>
  <si>
    <t>20183877X,096148152</t>
  </si>
  <si>
    <t>2018NANT4084</t>
  </si>
  <si>
    <t>Hussein Obeid</t>
  </si>
  <si>
    <t>Contribution a la commande et a l'observation adaptatives par modes glissants d'ordres superieurs : Application aux systemes de gestion de l'energie.</t>
  </si>
  <si>
    <t>2018UBFCA023</t>
  </si>
  <si>
    <t>Liyang Xiao</t>
  </si>
  <si>
    <t>Contributions on planning and optimization in modern healthcare system</t>
  </si>
  <si>
    <t>Amir Hajjam El Hassani,Mahjoub Dridi</t>
  </si>
  <si>
    <t>Hajjam El Hassani Amir,Dridi Mahjoub</t>
  </si>
  <si>
    <t>2018UBFCA028</t>
  </si>
  <si>
    <t>Mohammad Saleh</t>
  </si>
  <si>
    <t>Secure communications in wireless networks for biomedical EEG sensor networks applications.</t>
  </si>
  <si>
    <t>Maxime Wack,Jaafar Gaber</t>
  </si>
  <si>
    <t>Wack Maxime,Gaber Jaafar</t>
  </si>
  <si>
    <t>03267323X,061133221</t>
  </si>
  <si>
    <t>2018UBFCA024</t>
  </si>
  <si>
    <t>Soumaya Khalfallah</t>
  </si>
  <si>
    <t>Development of selective Radium resins for medical and environmental applications</t>
  </si>
  <si>
    <t>Gilles Montavon,Zouhair Asfari,Steffen Happel</t>
  </si>
  <si>
    <t>Montavon Gilles,Asfari Zouhair,Happel Steffen</t>
  </si>
  <si>
    <t>149319711,075675862,23843141X</t>
  </si>
  <si>
    <t>Chimie organique</t>
  </si>
  <si>
    <t>2018NANT4088</t>
  </si>
  <si>
    <t>Rekia Meriem Ahmed Bacha</t>
  </si>
  <si>
    <t>23845326X</t>
  </si>
  <si>
    <t>Sur un probleme inverse en pressage de materiaux biologiques a structure cellulaire</t>
  </si>
  <si>
    <t>Abdellatif El Badia,Ahmad El Hajj,Stephane Mottelet</t>
  </si>
  <si>
    <t>El Badia Abdellatif,El Hajj Ahmad,Mottelet Stephane</t>
  </si>
  <si>
    <t>09268498X,125926359,063058839</t>
  </si>
  <si>
    <t>Mathematiques Appliquees et Problemes Inverses</t>
  </si>
  <si>
    <t>2018COMP2439</t>
  </si>
  <si>
    <t>Flavien Cozette</t>
  </si>
  <si>
    <t>Mesure de la temperature de transistors de type HEMT AlGaN/GaN en regime de fonctionnement hyperfrequence</t>
  </si>
  <si>
    <t>Jean-Claude de Jaeger,Hassan Maher,Marie Lesecq</t>
  </si>
  <si>
    <t>Jaeger Jean-Claude de,Maher Hassan,Lesecq Marie</t>
  </si>
  <si>
    <t>061289949,078124980,120565455</t>
  </si>
  <si>
    <t>Micro et nanotechnologies acoustique et telecommunications</t>
  </si>
  <si>
    <t>2018LIL1I074</t>
  </si>
  <si>
    <t>Francois Plantade</t>
  </si>
  <si>
    <t>Jules Houel et la circulation des mathematiques dans la seconde moitie du XIXe siecle : les reseaux francais et europeens d'un universitaire de province</t>
  </si>
  <si>
    <t>Evelyne Barbin</t>
  </si>
  <si>
    <t>Barbin Evelyne</t>
  </si>
  <si>
    <t>02697455X</t>
  </si>
  <si>
    <t>2018NANT4064</t>
  </si>
  <si>
    <t>Marie-Cecile Kasprzyk-Istin</t>
  </si>
  <si>
    <t>De la navigation maritime a la navigation aerienne : transferts de methodes mathematiques et de connaissances en France dans la premiere moitie du XXe siecle</t>
  </si>
  <si>
    <t>Evelyne Barbin,Dominique Tournes</t>
  </si>
  <si>
    <t>Barbin Evelyne,Tournes Dominique</t>
  </si>
  <si>
    <t>02697455X,134207726</t>
  </si>
  <si>
    <t>Epistemologie, histoire des sciences et des techniques</t>
  </si>
  <si>
    <t>2018NANT4047</t>
  </si>
  <si>
    <t>Ronald Leandro Elizondo</t>
  </si>
  <si>
    <t>Methodologie pour l'evaluation de la performance de l'amelioration continue des processus industriels</t>
  </si>
  <si>
    <t>Bernard Grabot</t>
  </si>
  <si>
    <t>Grabot Bernard</t>
  </si>
  <si>
    <t>2018INPT0138</t>
  </si>
  <si>
    <t>Brahiman Traore</t>
  </si>
  <si>
    <t>Elaboration et caracterisation dune structure composite (sable et dechets plastiques recycles) : Amelioration de la resistance par des charges en argiles.</t>
  </si>
  <si>
    <t>Kokou Esso Atcholi</t>
  </si>
  <si>
    <t>Atcholi Kokou Esso</t>
  </si>
  <si>
    <t>2018UBFCA029</t>
  </si>
  <si>
    <t>Ernesto Rodriguez Pila</t>
  </si>
  <si>
    <t>Contribution aux choix de modelisations pour la conception de structures multi-echelle sous incertitudes</t>
  </si>
  <si>
    <t>Herve Wargnier</t>
  </si>
  <si>
    <t>Wargnier Herve</t>
  </si>
  <si>
    <t>2018BORD0222</t>
  </si>
  <si>
    <t>Yuanjun Tang</t>
  </si>
  <si>
    <t>Chlorinated contaminants mitigation during pyro-gasification of wastes using CaO reactant : experimental and life cycle assessment</t>
  </si>
  <si>
    <t>Ange Nzihou,Yong Chi,Elsa Weiss-Hortala</t>
  </si>
  <si>
    <t>Nzihou Ange,Chi Yong,Weiss-Hortala Elsa</t>
  </si>
  <si>
    <t>077228677,201794756,112614493</t>
  </si>
  <si>
    <t>2018EMAC0010</t>
  </si>
  <si>
    <t>Daicong Da</t>
  </si>
  <si>
    <t>Topological optimization of complex heterogeneous materials</t>
  </si>
  <si>
    <t>Julien Yvonnet</t>
  </si>
  <si>
    <t>Yvonnet Julien</t>
  </si>
  <si>
    <t>2018PESC1102</t>
  </si>
  <si>
    <t>Tom Petit</t>
  </si>
  <si>
    <t>Comprehension et modelisation dessais de tenacite avec pop-in : application a laluminium 6061-T6 et influence de lirradiation neutronique</t>
  </si>
  <si>
    <t>Thilo Morgeneyer,Jacques Besson,Claire Ritter</t>
  </si>
  <si>
    <t>Morgeneyer Thilo,Besson Jacques,Ritter Claire</t>
  </si>
  <si>
    <t>192751239,074691511,234311975</t>
  </si>
  <si>
    <t>2018PSLEM019</t>
  </si>
  <si>
    <t>Baptiste Paget</t>
  </si>
  <si>
    <t>Etude du renforcement de mousses syntactiques a matrice polyurethane</t>
  </si>
  <si>
    <t>Philippe Cassagnau,Matthieu Zinet</t>
  </si>
  <si>
    <t>Cassagnau Philippe,Zinet Matthieu</t>
  </si>
  <si>
    <t>2018LYSE1202</t>
  </si>
  <si>
    <t>Adrien Metafiot</t>
  </si>
  <si>
    <t>Synthesis of 1,3-diene-based block copolymers by nitroxide-mediated polymerization for application as robust joining between composite matrices</t>
  </si>
  <si>
    <t>Jean-Francois Gerard</t>
  </si>
  <si>
    <t>Gerard Jean-Francois</t>
  </si>
  <si>
    <t>2018LYSEI076</t>
  </si>
  <si>
    <t>Raissa Gallu</t>
  </si>
  <si>
    <t>Design de polyurethanes thermoplastiques (TPU) et etude des morphologies multi-echelles de melanges bitume / TPU</t>
  </si>
  <si>
    <t>2018LYSEI087</t>
  </si>
  <si>
    <t>Luc Portelette</t>
  </si>
  <si>
    <t>Analyse des mecanismes de glissement des dislocations dans l'UO2 a l'aide de la modelisation multi-echelles comparee a l'experience</t>
  </si>
  <si>
    <t>Bruno Michel</t>
  </si>
  <si>
    <t>Michel Bruno</t>
  </si>
  <si>
    <t>2018AIXM0406</t>
  </si>
  <si>
    <t>Raquel Stella Da Silva De Aguiar</t>
  </si>
  <si>
    <t>Optimization-based design of structured LTI controllers for uncertain and infinite-dimensional systems</t>
  </si>
  <si>
    <t>Pierre Apkarian,Dominikus Noll</t>
  </si>
  <si>
    <t>Apkarian Pierre,Noll Dominikus</t>
  </si>
  <si>
    <t>2018ESAE0020</t>
  </si>
  <si>
    <t>Nicolas Grollier</t>
  </si>
  <si>
    <t>Spectral environment blind identification for PMR system the closer of analog receiver</t>
  </si>
  <si>
    <t>Sebastien Houcke</t>
  </si>
  <si>
    <t>Houcke Sebastien</t>
  </si>
  <si>
    <t>2018IMTA0096</t>
  </si>
  <si>
    <t>Olivier Cortier</t>
  </si>
  <si>
    <t>Quantification des benefices des revetements permeables. Modelisation a l'echelle de la structure et du bassin versant</t>
  </si>
  <si>
    <t>Mohamed Boutouil,Olivier Maquaire</t>
  </si>
  <si>
    <t>Boutouil Mohamed,Maquaire Olivier</t>
  </si>
  <si>
    <t>152291024,03137221X</t>
  </si>
  <si>
    <t>2018NORMC247</t>
  </si>
  <si>
    <t>Haythem Najah</t>
  </si>
  <si>
    <t>Apport des nouvelles technologies dans lexploration de la cavite peritoneale et la detection de la carcinose peritoneale : endoscopie peritoneale souple et chromoendoscopie virtuelle</t>
  </si>
  <si>
    <t>Marc Pocard</t>
  </si>
  <si>
    <t>Pocard Marc</t>
  </si>
  <si>
    <t>Recherche clinique, innovation technologique, sante publique. Oncogenese</t>
  </si>
  <si>
    <t>2018USPCC066</t>
  </si>
  <si>
    <t>Paul-Emile Meunier</t>
  </si>
  <si>
    <t>Controle collaboratif dune ferme de generatrices houlomotrices</t>
  </si>
  <si>
    <t>Alain Clement</t>
  </si>
  <si>
    <t>Clement Alain</t>
  </si>
  <si>
    <t>2018ECDN0039</t>
  </si>
  <si>
    <t>Bui Quoc Huy Ly</t>
  </si>
  <si>
    <t>Contribution a letude des soutenements compressibles pour les ouvrages souterrains : Validation du modele rheologique SC2D pour largilite du COx et construction dun modele rheologique Coqceram pour le materiau compressible</t>
  </si>
  <si>
    <t>Fabrice Bernard</t>
  </si>
  <si>
    <t>Bernard Fabrice</t>
  </si>
  <si>
    <t>2018ISAR0036</t>
  </si>
  <si>
    <t>Mondher Nasri</t>
  </si>
  <si>
    <t>Analyse numerique et experimentale de la mise en forme par estampage des renforts composites pour applications aeronautiques</t>
  </si>
  <si>
    <t>Olivier Dalverny,Ali Zghal</t>
  </si>
  <si>
    <t>Dalverny Olivier,Zghal Ali</t>
  </si>
  <si>
    <t>2018INPT0127</t>
  </si>
  <si>
    <t>Pierre Kauffmann</t>
  </si>
  <si>
    <t>Etude de la propagation, reemission et transmission des ondes de Lamb en vue du controle non destructif de structures de reacteurs nucleaires immergees en sodium liquide</t>
  </si>
  <si>
    <t>Gilles Corneloup,Marie-Aude Ploix,Francois Baque</t>
  </si>
  <si>
    <t>Corneloup Gilles,Ploix Marie-Aude,Baque Francois</t>
  </si>
  <si>
    <t>03367180X,115247467,228368359</t>
  </si>
  <si>
    <t>2018AIXM0584</t>
  </si>
  <si>
    <t>Thibaud Berthomier</t>
  </si>
  <si>
    <t>Identification et caracterisation du thrombus veineux par imagerie echographique mode B couplee a lelastographie</t>
  </si>
  <si>
    <t>Ali Mansour,Luc Bressollette</t>
  </si>
  <si>
    <t>Mansour Ali,Bressollette Luc</t>
  </si>
  <si>
    <t>2018ENTA0007</t>
  </si>
  <si>
    <t>Romain Alis</t>
  </si>
  <si>
    <t>Simulation numerique directe de gouttes et de groupes de gouttes qui s'evaporent dans un ecoulement laminaire ou turbulent</t>
  </si>
  <si>
    <t>Jean-Luc Estivalezes,Sebastien Tanguy</t>
  </si>
  <si>
    <t>Estivalezes Jean-Luc,Tanguy Sebastien</t>
  </si>
  <si>
    <t>2018ESAE0029</t>
  </si>
  <si>
    <t>Marie Viel</t>
  </si>
  <si>
    <t>Developpement de composites bio-sources destines a lisolation des batiments</t>
  </si>
  <si>
    <t>Christophe Lanos,Florence Collet</t>
  </si>
  <si>
    <t>Lanos Christophe,Collet Florence</t>
  </si>
  <si>
    <t>2018REN1S122</t>
  </si>
  <si>
    <t>Baptiste Flipon</t>
  </si>
  <si>
    <t>Alliages a grains ultrafins et bimodaux : approche couplee experience-modelisation basee sur la microstructure</t>
  </si>
  <si>
    <t>2018NORMIR06</t>
  </si>
  <si>
    <t>Kevin Bioche</t>
  </si>
  <si>
    <t>Analyse de la propagation dune flamme methane/air dans un canal etroit bi-dimensionnel avec prise en compte des couplages thermiques</t>
  </si>
  <si>
    <t>Luc Vervisch,Guillaume Ribert</t>
  </si>
  <si>
    <t>Vervisch Luc,Ribert Guillaume</t>
  </si>
  <si>
    <t>2018NORMIR25</t>
  </si>
  <si>
    <t>Bastien Rigaud</t>
  </si>
  <si>
    <t>Radiotherapie adaptative guidee par limagerie anatomique</t>
  </si>
  <si>
    <t>Renaud de Crevoisier,Antoine Simon</t>
  </si>
  <si>
    <t>Crevoisier Renaud de,Simon Antoine</t>
  </si>
  <si>
    <t>11639143X,100555667</t>
  </si>
  <si>
    <t>2018REN1S070</t>
  </si>
  <si>
    <t>David Lebel</t>
  </si>
  <si>
    <t>Statistical inverse problem in nonlinear high-speed train dynamics</t>
  </si>
  <si>
    <t>Christian Soize</t>
  </si>
  <si>
    <t>Soize Christian</t>
  </si>
  <si>
    <t>2018PESC2189</t>
  </si>
  <si>
    <t>Jules Fauque de Maistre</t>
  </si>
  <si>
    <t>Modele dordre reduit en mecanique du contact. Application a la simulation du comportement des combustibles nucleaires</t>
  </si>
  <si>
    <t>David Ryckelynck,Isabelle Ramiere</t>
  </si>
  <si>
    <t>Ryckelynck David,Ramiere Isabelle</t>
  </si>
  <si>
    <t>2018PSLEM073</t>
  </si>
  <si>
    <t>Anne-Lise Brisse</t>
  </si>
  <si>
    <t>Nouveaux materiaux d'electrodes negatives de supercondensateur hybride en milieu aqueux</t>
  </si>
  <si>
    <t>Thierry Brousse,Olivier Crosnier,Philippe Stevens</t>
  </si>
  <si>
    <t>Brousse Thierry,Crosnier Olivier,Stevens Philippe</t>
  </si>
  <si>
    <t>069260249,06925978X,161148166</t>
  </si>
  <si>
    <t>2018NANT4071</t>
  </si>
  <si>
    <t>Sahar Seifi</t>
  </si>
  <si>
    <t>Conception d'eco-liants et/ou eco-materiaux a partir de cendres volantes papetieres et laitier moulu</t>
  </si>
  <si>
    <t>Daniel Levacher</t>
  </si>
  <si>
    <t>Levacher Daniel</t>
  </si>
  <si>
    <t>2018NORMC287</t>
  </si>
  <si>
    <t>David Soubsol</t>
  </si>
  <si>
    <t>Diffusion acoustique vers l'avant d'objets elastiques immerges dans l'eau</t>
  </si>
  <si>
    <t>Fernand Leon</t>
  </si>
  <si>
    <t>Leon Fernand</t>
  </si>
  <si>
    <t>2018NORMLH17</t>
  </si>
  <si>
    <t>Jing Chang</t>
  </si>
  <si>
    <t>Evaluation des risques de troubles musculo-squelettiques lies au travail basee sur OpenSim</t>
  </si>
  <si>
    <t>Fouad Bennis</t>
  </si>
  <si>
    <t>Bennis Fouad</t>
  </si>
  <si>
    <t>Robotique, Mecanique</t>
  </si>
  <si>
    <t>2018ECDN0042</t>
  </si>
  <si>
    <t>Jean Begaint</t>
  </si>
  <si>
    <t>Towards novel inter-prediction methods for image and video compression</t>
  </si>
  <si>
    <t>Christine Guillemot,Philippe Guillotel</t>
  </si>
  <si>
    <t>Guillemot Christine,Guillotel Philippe</t>
  </si>
  <si>
    <t>2018REN1S038</t>
  </si>
  <si>
    <t>Mariam Tlili</t>
  </si>
  <si>
    <t>Contribution a la conception d'un systeme d'acquisition de signaux biomedicaux pour la telesurveillance medicale</t>
  </si>
  <si>
    <t>Dominique Dallet,Chiheb Rebai</t>
  </si>
  <si>
    <t>Dallet Dominique,Rebai Chiheb</t>
  </si>
  <si>
    <t>122168887,06949830X</t>
  </si>
  <si>
    <t>2018BORD0159</t>
  </si>
  <si>
    <t>Florian Cordier</t>
  </si>
  <si>
    <t>Morphodynamique des bancs dans des rivieres amenagees a granulometrie etendue</t>
  </si>
  <si>
    <t>2018PESC1149</t>
  </si>
  <si>
    <t>Nadia Arif</t>
  </si>
  <si>
    <t>Etude du comportement des trains d'atterrissage d'avions legers</t>
  </si>
  <si>
    <t>Frederic Lebon,Iulian Rosu</t>
  </si>
  <si>
    <t>Lebon Frederic,Rosu Iulian</t>
  </si>
  <si>
    <t>2018AIXM0522</t>
  </si>
  <si>
    <t>Bence Solymosi</t>
  </si>
  <si>
    <t>A two-way approach to adapt small-scale laboratory experiments and corresponding numerical simulations of offshore seismic surveys</t>
  </si>
  <si>
    <t>Nathalie Favretto-Cristini,Paul Cristini</t>
  </si>
  <si>
    <t>Favretto-Cristini Nathalie,Cristini Paul</t>
  </si>
  <si>
    <t>2018AIXM0630</t>
  </si>
  <si>
    <t>Mariam Fadel</t>
  </si>
  <si>
    <t>Designing a new electrochemical cell for the study of enzyme that reduces CO2</t>
  </si>
  <si>
    <t>Jerome Vicente,Vincent Fourmond,Jean-Vincent Daurelle</t>
  </si>
  <si>
    <t>Vicente Jerome,Fourmond Vincent,Daurelle Jean-Vincent</t>
  </si>
  <si>
    <t>188047530,124341756,240455665</t>
  </si>
  <si>
    <t>2018AIXM0491</t>
  </si>
  <si>
    <t>Pedro Henrique Affonso Nobrega</t>
  </si>
  <si>
    <t>Conception et mise au point dun reacteur plasma innovant pour le traitement de composes organiques volatils en milieu industriel</t>
  </si>
  <si>
    <t>Laurent Fulcheri,Francois Cauneau</t>
  </si>
  <si>
    <t>Fulcheri Laurent,Cauneau Francois</t>
  </si>
  <si>
    <t>03375019X,033599203</t>
  </si>
  <si>
    <t>2018PSLEM042</t>
  </si>
  <si>
    <t>Florian Avril</t>
  </si>
  <si>
    <t>Contribution a l'elaboration d'un supercondensateur a basse de graphene</t>
  </si>
  <si>
    <t>2018MONTS034</t>
  </si>
  <si>
    <t>Vaibhav Jaiswal</t>
  </si>
  <si>
    <t>Obtention theorique et experimentale des lois de diffusion thermique de leau legere</t>
  </si>
  <si>
    <t>Valerie Vallet,Luiz Leal,Florent Real</t>
  </si>
  <si>
    <t>Vallet Valerie,Leal Luiz,Real Florent</t>
  </si>
  <si>
    <t>061631299,234253371,110240707</t>
  </si>
  <si>
    <t>Constituants elementaires et physique theorique</t>
  </si>
  <si>
    <t>2018LIL1R036</t>
  </si>
  <si>
    <t>Roland Eyssette</t>
  </si>
  <si>
    <t>Caracterisation et modelisation des effets de surpression en champ proche et du chargement au sol du BLEVE</t>
  </si>
  <si>
    <t>Frederic Heymes</t>
  </si>
  <si>
    <t>Heymes Frederic</t>
  </si>
  <si>
    <t>Sciences et Genie de l'Environnement</t>
  </si>
  <si>
    <t>2018LYSEM020</t>
  </si>
  <si>
    <t>Severin Chaigne</t>
  </si>
  <si>
    <t>Etude de la mise en forme en forme des combustibles ceramiques nucleaires par le procede de coulage-gelification : application a l'oxyde de cerium et a des systemes a base d'uranium</t>
  </si>
  <si>
    <t>Alexandre Maitre,Remy Boulesteix,Benedicte Arab-Chapelet</t>
  </si>
  <si>
    <t>Maitre Alexandre,Boulesteix Remy,Arab-Chapelet Benedicte</t>
  </si>
  <si>
    <t>113602634,184250420,137179839</t>
  </si>
  <si>
    <t>2018LIMO0083</t>
  </si>
  <si>
    <t>Malik Belot</t>
  </si>
  <si>
    <t>Stockage de la chaleur dans un lit de particules a changement de phase</t>
  </si>
  <si>
    <t>Adrien Toutant,Quentin Falcoz,Guillaume Vinay</t>
  </si>
  <si>
    <t>Toutant Adrien,Falcoz Quentin,Vinay Guillaume</t>
  </si>
  <si>
    <t>115695443,150217463,11904420X</t>
  </si>
  <si>
    <t>2018PERP0065</t>
  </si>
  <si>
    <t>Remi Roncen</t>
  </si>
  <si>
    <t>Modelisation et identification par inference bayesienne de materiaux poreux acoustiques en aeronautique</t>
  </si>
  <si>
    <t>Frank Simon,Estelle Piot</t>
  </si>
  <si>
    <t>Simon Frank,Piot Estelle</t>
  </si>
  <si>
    <t>2018ESAE0023</t>
  </si>
  <si>
    <t>Katarzyna Szepietowska</t>
  </si>
  <si>
    <t>POLYNOMIAL CHAOS EXPANSION IN BIO- AND STRUCTURAL MECHANICS</t>
  </si>
  <si>
    <t>Eric Florentin,Izabela Lubowiecka</t>
  </si>
  <si>
    <t>Florentin Eric,Lubowiecka Izabela</t>
  </si>
  <si>
    <t>2018ISAB0004</t>
  </si>
  <si>
    <t>Kevin Gault</t>
  </si>
  <si>
    <t>Etude de la propagation des ondes de choc en milieu confine : Approche experimentale</t>
  </si>
  <si>
    <t>Isabelle Sochet</t>
  </si>
  <si>
    <t>Sochet Isabelle</t>
  </si>
  <si>
    <t>2018ISAB0007</t>
  </si>
  <si>
    <t>Ludovic Maire</t>
  </si>
  <si>
    <t>Modelisation 3D en champ complet et champ moyen de la recristallisation dynamique et post-dynamique  Application a lacier 304L</t>
  </si>
  <si>
    <t>Marc Bernacki,Nathalie Bozzolo,Charbel Moussa</t>
  </si>
  <si>
    <t>Bernacki Marc,Bozzolo Nathalie,Moussa Charbel</t>
  </si>
  <si>
    <t>106974599,159789079,241324092</t>
  </si>
  <si>
    <t>2018PSLEM057</t>
  </si>
  <si>
    <t>Amira Ben Ammar</t>
  </si>
  <si>
    <t>Approche cross-layer pour la minimisation denergie dans les reseaux de capteurs sans fil</t>
  </si>
  <si>
    <t>Michel Terre,Habib Youssef</t>
  </si>
  <si>
    <t>Terre Michel,Youssef Habib</t>
  </si>
  <si>
    <t>Informatique. Radiocommunications</t>
  </si>
  <si>
    <t>2018CNAM1191</t>
  </si>
  <si>
    <t>Mokhtar Korti</t>
  </si>
  <si>
    <t>Contribution a la caracterisation des impulsions ultra-courtes a laide de sources laser rapidement accordables</t>
  </si>
  <si>
    <t>Badr-Eddine Benkelfat,Omar Seddiki</t>
  </si>
  <si>
    <t>Benkelfat Badr-Eddine,Seddiki Omar</t>
  </si>
  <si>
    <t>2018TELE0014</t>
  </si>
  <si>
    <t>Elinirina Irena Robinson</t>
  </si>
  <si>
    <t>Filtering and uncertainty propagation methods for model-based prognosis</t>
  </si>
  <si>
    <t>Tarek Raissi</t>
  </si>
  <si>
    <t>Raissi Tarek</t>
  </si>
  <si>
    <t>2018CNAM1189</t>
  </si>
  <si>
    <t>Adilla Susungi</t>
  </si>
  <si>
    <t>Analyse et compilation de langages de programmation parallele</t>
  </si>
  <si>
    <t>Claude Tadonki,Albert Cohen</t>
  </si>
  <si>
    <t>Tadonki Claude,Cohen Albert</t>
  </si>
  <si>
    <t>2018PSLEM046</t>
  </si>
  <si>
    <t>Philip Polack</t>
  </si>
  <si>
    <t>Coherence et stabilite des systemes hierarchiques de planification et de controle pour la conduite automatisee</t>
  </si>
  <si>
    <t>Arnaud De la fortelle,Brigitte d' Andrea-Novel</t>
  </si>
  <si>
    <t>De la fortelle Arnaud,Andrea-Novel Brigitte d'</t>
  </si>
  <si>
    <t>Mathematiques et informatique temps reel</t>
  </si>
  <si>
    <t>2018PSLEM025</t>
  </si>
  <si>
    <t>Loic Vallance</t>
  </si>
  <si>
    <t>Synergie des mesures pyranometriques et des images hemispheriques in-situ avec des images satellites meteorologiques pour la prevision photovoltaique</t>
  </si>
  <si>
    <t>Philippe Blanc</t>
  </si>
  <si>
    <t>Blanc Philippe</t>
  </si>
  <si>
    <t>18423994X</t>
  </si>
  <si>
    <t>2018PSLEM064</t>
  </si>
  <si>
    <t>Vincent Dutto</t>
  </si>
  <si>
    <t>Mesure des defauts de forme de microballons par imagerie X : exploitation du phenomene de constraste de phase</t>
  </si>
  <si>
    <t>Eric Busvelle,Jean-Paul Andre Gauthier</t>
  </si>
  <si>
    <t>Busvelle Eric,Gauthier Jean-Paul Andre</t>
  </si>
  <si>
    <t>146919726,05956752X</t>
  </si>
  <si>
    <t>2018TOUL0013</t>
  </si>
  <si>
    <t>Valerio flavio Gili</t>
  </si>
  <si>
    <t>All-dielectric nonlinear nanophotonics</t>
  </si>
  <si>
    <t>Giuseppe Leo,Andrei Kanaev</t>
  </si>
  <si>
    <t>Leo Giuseppe,Kanaev Andrei</t>
  </si>
  <si>
    <t>2018USPCD012</t>
  </si>
  <si>
    <t>Nelly Wahyuni</t>
  </si>
  <si>
    <t>Absorption and luminescence properties of beta-carotene with antioxidant and modified kaolinite and its application in OLED</t>
  </si>
  <si>
    <t>Zephirin Mouloungui,Georges Zissis</t>
  </si>
  <si>
    <t>Mouloungui Zephirin,Zissis Georges</t>
  </si>
  <si>
    <t>03303771X,084597046</t>
  </si>
  <si>
    <t>2018INPT0133</t>
  </si>
  <si>
    <t>Romain Rodriguez</t>
  </si>
  <si>
    <t>Etude experimentale de la dispersion de particules ultrafines dans le sillage de modeles simplifies de vehicules automobiles</t>
  </si>
  <si>
    <t>Frederique Larrarte</t>
  </si>
  <si>
    <t>Larrarte Frederique</t>
  </si>
  <si>
    <t>2018ECDN0032</t>
  </si>
  <si>
    <t>Meng Zhou</t>
  </si>
  <si>
    <t>Comprehension des mecanismes de transferts d'eau dans le bois</t>
  </si>
  <si>
    <t>Philippe Coussot,Sabine Care</t>
  </si>
  <si>
    <t>Coussot Philippe,Care Sabine</t>
  </si>
  <si>
    <t>2018PESC1044</t>
  </si>
  <si>
    <t>Mohamed El Bachir Seck</t>
  </si>
  <si>
    <t>Modelisation du comportement effectif de milieux heterogenes viscoelastiques, non lineaires, vieillissants : application a la simulation du comportement des combustibles MOX</t>
  </si>
  <si>
    <t>Mihai Garajeu,Renaud Masson</t>
  </si>
  <si>
    <t>Garajeu Mihai,Masson Renaud</t>
  </si>
  <si>
    <t>236213334,17031815X</t>
  </si>
  <si>
    <t>2018AIXM0407</t>
  </si>
  <si>
    <t>Thomas Catterou</t>
  </si>
  <si>
    <t>Etude numerique et experimentale du comportement dynamique non lineaire d'un reseau de tubes avec jeux : application aux faisceaux d'aiguilles combustibles RNR</t>
  </si>
  <si>
    <t>Bruno Cochelin</t>
  </si>
  <si>
    <t>Cochelin Bruno</t>
  </si>
  <si>
    <t>2018AIXM0443</t>
  </si>
  <si>
    <t>Katawoura Beltako</t>
  </si>
  <si>
    <t>Transport resolu en temps dans les nanodispositifs optoelectroniques quantiques</t>
  </si>
  <si>
    <t>Fabienne Michelini,Nicolas Cavassilas</t>
  </si>
  <si>
    <t>Michelini Fabienne,Cavassilas Nicolas</t>
  </si>
  <si>
    <t>2018AIXM0516</t>
  </si>
  <si>
    <t>William Agnelo Gracias</t>
  </si>
  <si>
    <t>The numerical study of filament dynamics in tokamak scrape-off layer plasmas</t>
  </si>
  <si>
    <t>Eric Serre,Luis Garcia Gonzalo,Richard A. Pitts</t>
  </si>
  <si>
    <t>Serre Eric,Garcia Gonzalo Luis,Pitts Richard A.</t>
  </si>
  <si>
    <t>068688547,240725026,240725727</t>
  </si>
  <si>
    <t>2018AIXM0731</t>
  </si>
  <si>
    <t>Elliot Broussard</t>
  </si>
  <si>
    <t>Commande innovante dune nouvelle generation dantenne satellite mobile</t>
  </si>
  <si>
    <t>Xavier Brun</t>
  </si>
  <si>
    <t>Brun Xavier</t>
  </si>
  <si>
    <t>2018LYSEI090</t>
  </si>
  <si>
    <t>Denis Bujoreanu</t>
  </si>
  <si>
    <t>Echographie compressee : Une nouvelle strategie dacquisition et de formation pour une imagerie ultrarapide</t>
  </si>
  <si>
    <t>Denis Friboulet</t>
  </si>
  <si>
    <t>Friboulet Denis</t>
  </si>
  <si>
    <t>2018LYSEI098</t>
  </si>
  <si>
    <t>Benjamin Liegard</t>
  </si>
  <si>
    <t>23826260X</t>
  </si>
  <si>
    <t>Roles des variations epigenetiques transgenerationnelles dans la resistance quantitative a la hernie chez Arabidopsis thaliana</t>
  </si>
  <si>
    <t>Maria Manzanares-Dauleux,Melanie Jubault</t>
  </si>
  <si>
    <t>Manzanares-Dauleux Maria,Jubault Melanie</t>
  </si>
  <si>
    <t>Rennes, Agrocampus Ouest</t>
  </si>
  <si>
    <t>Genetique, genomique et bio-informatique</t>
  </si>
  <si>
    <t>2018NSARC137</t>
  </si>
  <si>
    <t>Claire Danet</t>
  </si>
  <si>
    <t>Gestualite : pour la creation scripturale : le cas des langues des signes</t>
  </si>
  <si>
    <t>Olivier Gapenne,Charles Lenay,Dominique Boutet</t>
  </si>
  <si>
    <t>Gapenne Olivier,Lenay Charles,Boutet Dominique</t>
  </si>
  <si>
    <t>111737397,028811321,068629354</t>
  </si>
  <si>
    <t>Anthropologie Cognitive, Linguistique et Design dInteraction : Unite de recherche COSTECH (EA-2223)</t>
  </si>
  <si>
    <t>2018COMP2463</t>
  </si>
  <si>
    <t>Benjamin Briere</t>
  </si>
  <si>
    <t>Proprietes optiques de materiaux a fortes correlations electroniques en conditions extremes</t>
  </si>
  <si>
    <t>Jean-Claude Soret</t>
  </si>
  <si>
    <t>Soret Jean-Claude</t>
  </si>
  <si>
    <t>2018TOUR4020</t>
  </si>
  <si>
    <t>Baptiste Fix</t>
  </si>
  <si>
    <t>Diodes nanostructurees pour la detection infrarouge par absorption a deux photons</t>
  </si>
  <si>
    <t>Riad Haidar</t>
  </si>
  <si>
    <t>Haidar Riad</t>
  </si>
  <si>
    <t>2018SACLX056</t>
  </si>
  <si>
    <t>Xiaofei Lu</t>
  </si>
  <si>
    <t>Modelisation du carnet dordres, Applications Market Making</t>
  </si>
  <si>
    <t>Frederic Abergel</t>
  </si>
  <si>
    <t>Abergel Frederic</t>
  </si>
  <si>
    <t>2018SACLC069</t>
  </si>
  <si>
    <t>Eleonore Taurou</t>
  </si>
  <si>
    <t>Utilisation des transistors GaN dans les chargeurs de vehicule electrique</t>
  </si>
  <si>
    <t>Daniel Sadarnac</t>
  </si>
  <si>
    <t>Sadarnac Daniel</t>
  </si>
  <si>
    <t>2018SACLC076</t>
  </si>
  <si>
    <t>Jeremy Sobieraj</t>
  </si>
  <si>
    <t>Methodes et outils pour la conception de systemes de transport intelligents cooperatifs</t>
  </si>
  <si>
    <t>Guillaume Hutzler</t>
  </si>
  <si>
    <t>Hutzler Guillaume</t>
  </si>
  <si>
    <t>2018SACLE038</t>
  </si>
  <si>
    <t>Yantong Li</t>
  </si>
  <si>
    <t>Modeles et algorithmes pour une classe de problemes combines de production et de tournees de vehicules</t>
  </si>
  <si>
    <t>Feng Chu</t>
  </si>
  <si>
    <t>Chu Feng</t>
  </si>
  <si>
    <t>08607976X</t>
  </si>
  <si>
    <t>2018SACLE036</t>
  </si>
  <si>
    <t>Pierre-Marie Damon</t>
  </si>
  <si>
    <t>Estimation pour le developpement de systemes d'aide a la conduite des vehicules a deux-roues motorises</t>
  </si>
  <si>
    <t>Hichem Arioui</t>
  </si>
  <si>
    <t>Arioui Hichem</t>
  </si>
  <si>
    <t>2018SACLE034</t>
  </si>
  <si>
    <t>Michael Saidani</t>
  </si>
  <si>
    <t>Monitoring and advancing the circular economy transition : Circularity indicators and tools applied to the heavy vehicle industry</t>
  </si>
  <si>
    <t>Bernard Yannou</t>
  </si>
  <si>
    <t>Yannou Bernard</t>
  </si>
  <si>
    <t>2018SACLC071</t>
  </si>
  <si>
    <t>Fawaz Hadadeh</t>
  </si>
  <si>
    <t>3D Probe for Magnetic Imaging and Non-destructive Testing</t>
  </si>
  <si>
    <t>Claude Fermon</t>
  </si>
  <si>
    <t>Fermon Claude</t>
  </si>
  <si>
    <t>2018SACLS421</t>
  </si>
  <si>
    <t>Audrey Michard</t>
  </si>
  <si>
    <t>Conception et caracterisation dun transmetteur electro-optique dans une plateforme photonique sur silicium visant des communications tres haut debit</t>
  </si>
  <si>
    <t>2018SACLC087</t>
  </si>
  <si>
    <t>Denise Carpentier</t>
  </si>
  <si>
    <t>Simulation de la cinetique dabsorption des defauts ponctuels par les dislocations et amas de defauts</t>
  </si>
  <si>
    <t>Yann Le Bouar,Thomas Jourdan</t>
  </si>
  <si>
    <t>Le Bouar Yann,Jourdan Thomas</t>
  </si>
  <si>
    <t>2018SACLX077</t>
  </si>
  <si>
    <t>Roland Lamberti</t>
  </si>
  <si>
    <t>Contributions aux methodes de Monte Carlo et leur application au filtrage statistique</t>
  </si>
  <si>
    <t>Francois Desbouvries</t>
  </si>
  <si>
    <t>Desbouvries Francois</t>
  </si>
  <si>
    <t>2018SACLL007</t>
  </si>
  <si>
    <t>Bachir Bendjedia</t>
  </si>
  <si>
    <t>Gestion et optimisation denergie electrique avec tolerance aux defauts dun systeme hybride PaC/ batterie</t>
  </si>
  <si>
    <t>Moussa Boukhnifer</t>
  </si>
  <si>
    <t>Boukhnifer Moussa</t>
  </si>
  <si>
    <t>2018SACLS229</t>
  </si>
  <si>
    <t>Matthieu Gerstenmayer</t>
  </si>
  <si>
    <t>Ultrasound Induced Blood-brain Barrier Opening on Rodents : from Nanoparticles Delivery to a Therapy for Alzheimers Disease</t>
  </si>
  <si>
    <t>Cyril Poupon</t>
  </si>
  <si>
    <t>Poupon Cyril</t>
  </si>
  <si>
    <t>2018SACLS424</t>
  </si>
  <si>
    <t>Anthony Babin</t>
  </si>
  <si>
    <t>Optimisation du cout de revient global (TCO) dun vehicule utilitaire electrique 3,5t  modelisation multi-physique, dimensionnement et recharge intelligente</t>
  </si>
  <si>
    <t>Cherif Larouci</t>
  </si>
  <si>
    <t>Larouci Cherif</t>
  </si>
  <si>
    <t>2018SACLS356</t>
  </si>
  <si>
    <t>Cyrille Barbay</t>
  </si>
  <si>
    <t>Films de diamant monocristallin dopes au bore pour des applications en electronique de puissance</t>
  </si>
  <si>
    <t>Jean-Charles Arnault</t>
  </si>
  <si>
    <t>Arnault Jean-Charles</t>
  </si>
  <si>
    <t>2018SACLS510</t>
  </si>
  <si>
    <t>Clement Favey</t>
  </si>
  <si>
    <t>Contribution a la profilometrie optique active, pour la securisation des deplacements de fauteuils roulants electriques</t>
  </si>
  <si>
    <t>Rene Farcy</t>
  </si>
  <si>
    <t>Farcy Rene</t>
  </si>
  <si>
    <t>Optique, optoelectronique, microondes</t>
  </si>
  <si>
    <t>2018SACLS468</t>
  </si>
  <si>
    <t>Ivens Saber</t>
  </si>
  <si>
    <t>Design et Fabrication de plateformes nanophotoniques pour le couplage fort autour de 800 nm</t>
  </si>
  <si>
    <t>Juan Ariel Levenson</t>
  </si>
  <si>
    <t>Levenson Juan Ariel</t>
  </si>
  <si>
    <t>2018SACLS357</t>
  </si>
  <si>
    <t>Nan Guan</t>
  </si>
  <si>
    <t>Nitride nanowire light-emitting diode</t>
  </si>
  <si>
    <t>Francois Julien,Maria Tchernycheva</t>
  </si>
  <si>
    <t>Julien Francois,Tchernycheva Maria</t>
  </si>
  <si>
    <t>2018SACLS372</t>
  </si>
  <si>
    <t>Lu Lu</t>
  </si>
  <si>
    <t>Nanofils piezoelectriques de nitrure pour la recuperation d'energie et la detection de pression</t>
  </si>
  <si>
    <t>Maria Tchernycheva,Francois Julien</t>
  </si>
  <si>
    <t>Tchernycheva Maria,Julien Francois</t>
  </si>
  <si>
    <t>2018SACLS436</t>
  </si>
  <si>
    <t>Hung-Ling Chen</t>
  </si>
  <si>
    <t>Ultrathin and nanowire-based GaAs solar cells</t>
  </si>
  <si>
    <t>Stephane Collin</t>
  </si>
  <si>
    <t>Collin Stephane</t>
  </si>
  <si>
    <t>2018SACLS355</t>
  </si>
  <si>
    <t>Abdoulaye Sarr</t>
  </si>
  <si>
    <t>Amelioration de la surete de fonctionnement dun actionneur electrique a reluctance variable</t>
  </si>
  <si>
    <t>Demba Diallo</t>
  </si>
  <si>
    <t>Diallo Demba</t>
  </si>
  <si>
    <t>2018SACLS533</t>
  </si>
  <si>
    <t>Shuangfeng Zhang</t>
  </si>
  <si>
    <t>Wide Bandgap Semiconductor Components Integration in a PCB Substrate for the Development of a High Density Power Electronics Converter</t>
  </si>
  <si>
    <t>Eric Laboure</t>
  </si>
  <si>
    <t>Laboure Eric</t>
  </si>
  <si>
    <t>2018SACLS398</t>
  </si>
  <si>
    <t>Brice Davier</t>
  </si>
  <si>
    <t>Theoretical study of thermoelectric properties in nanostructures</t>
  </si>
  <si>
    <t>Jerome Saint-Martin,Sebastian Volz</t>
  </si>
  <si>
    <t>Saint-Martin Jerome,Volz Sebastian</t>
  </si>
  <si>
    <t>2018SACLS529</t>
  </si>
  <si>
    <t>Alaa Khreis</t>
  </si>
  <si>
    <t>23287347X</t>
  </si>
  <si>
    <t>Cross-layer optimization of cooperative and coordinative schemes for next generation cellular networks</t>
  </si>
  <si>
    <t>Philippe Ciblat,Pierre Duhamel</t>
  </si>
  <si>
    <t>Ciblat Philippe,Duhamel Pierre</t>
  </si>
  <si>
    <t>2018SACLT011</t>
  </si>
  <si>
    <t>Antoine Houdard</t>
  </si>
  <si>
    <t>Some advances in patch-based image denoising</t>
  </si>
  <si>
    <t>Andres Almansa,Julie Delon</t>
  </si>
  <si>
    <t>Almansa Andres,Delon Julie</t>
  </si>
  <si>
    <t>15726355X,171852109</t>
  </si>
  <si>
    <t>2018SACLT005</t>
  </si>
  <si>
    <t>Venkata Narasimha Manyam</t>
  </si>
  <si>
    <t>23355985X</t>
  </si>
  <si>
    <t>Mixed-signal predistortion for small-cell 5G wireless nodes</t>
  </si>
  <si>
    <t>Patricia Desgreys</t>
  </si>
  <si>
    <t>Desgreys Patricia</t>
  </si>
  <si>
    <t>11352479X</t>
  </si>
  <si>
    <t>2018SACLT015</t>
  </si>
  <si>
    <t>Marie Michelle Romedenne</t>
  </si>
  <si>
    <t>Etude de la carburation et de la boruration d'aciers inoxydables en milieu sodium : interaction entre la gaine et le carbure de bore</t>
  </si>
  <si>
    <t>Daniel Monceau</t>
  </si>
  <si>
    <t>Monceau Daniel</t>
  </si>
  <si>
    <t>2018INPT0098</t>
  </si>
  <si>
    <t>Sebastien Genty</t>
  </si>
  <si>
    <t>Physico-chimie d'adhesifs polymerises par voie non conventionnelle et adherence sur alliage base aluminium</t>
  </si>
  <si>
    <t>Maelenn Aufray</t>
  </si>
  <si>
    <t>Aufray Maelenn</t>
  </si>
  <si>
    <t>2018INPT0132</t>
  </si>
  <si>
    <t>Camille Pierre</t>
  </si>
  <si>
    <t>Elaboration, caracterisation et etude des proprietes de revetements bioactifs a la surface d'implants dentaires</t>
  </si>
  <si>
    <t>Christele Combes,Ghislaine Bertrand</t>
  </si>
  <si>
    <t>Combes Christele,Bertrand Ghislaine</t>
  </si>
  <si>
    <t>2018INPT0084</t>
  </si>
  <si>
    <t>Romain Saillard</t>
  </si>
  <si>
    <t>Tenue en corrosion de l'alliage d'aluminium 2024 revetu d'une couche de conversion au chrome trivalent - Influence de l'etat microstructural</t>
  </si>
  <si>
    <t>Christine Blanc</t>
  </si>
  <si>
    <t>Blanc Christine</t>
  </si>
  <si>
    <t>2018INPT0081</t>
  </si>
  <si>
    <t>Marc Vincendon</t>
  </si>
  <si>
    <t>Introduction de la relaxation dans la theorie de la fonctionnelle de la densite dependant du temps</t>
  </si>
  <si>
    <t>Eric Suraud</t>
  </si>
  <si>
    <t>Suraud Eric</t>
  </si>
  <si>
    <t>2018TOU30253</t>
  </si>
  <si>
    <t>Nicolas Bello</t>
  </si>
  <si>
    <t>Effets d'un vieillissement longue duree sur deux alliages d'aluminium de la serie 2000</t>
  </si>
  <si>
    <t>Joel Douin,Celine Larignon</t>
  </si>
  <si>
    <t>Douin Joel,Larignon Celine</t>
  </si>
  <si>
    <t>2018TOU30301</t>
  </si>
  <si>
    <t>Ahmed Ould Saleck</t>
  </si>
  <si>
    <t>Synthese et caracterisation physico-chimique de nouveaux phosphates de magnesium : (A ou B)MgM(PO) (A = Na, Ag  B = Ca, Pb, Sr, Ba  M = Fe, In)</t>
  </si>
  <si>
    <t>Claudine Follet-Houttemane,Mohamed Saadi,Cyrille Albert-Mercier,Abderrazzak Assani</t>
  </si>
  <si>
    <t>Follet-Houttemane Claudine,Saadi Mohamed,Albert-Mercier Cyrille,Assani Abderrazzak</t>
  </si>
  <si>
    <t>032488351,033209251,160742072,236215663</t>
  </si>
  <si>
    <t>2018VALE0045</t>
  </si>
  <si>
    <t>Lucas DE ARAUJO MARQUES LEaO</t>
  </si>
  <si>
    <t>Optimization of Communications in Multi-Sink Wireless Sensor Networks</t>
  </si>
  <si>
    <t>Herve Guyennet,Violeta Felea</t>
  </si>
  <si>
    <t>Guyennet Herve,Felea Violeta</t>
  </si>
  <si>
    <t>2018UBFCD073</t>
  </si>
  <si>
    <t>Hannah Lois Dorothy</t>
  </si>
  <si>
    <t>23838201X</t>
  </si>
  <si>
    <t>Modelisation numerique de la rupture ductile dynamique par cisaillement adiabatique et micro-endommagement couples</t>
  </si>
  <si>
    <t>Patrice Longere</t>
  </si>
  <si>
    <t>Longere Patrice</t>
  </si>
  <si>
    <t>2018TOU30176</t>
  </si>
  <si>
    <t>Vincent Chabridon</t>
  </si>
  <si>
    <t>23495857X</t>
  </si>
  <si>
    <t>Analyse de sensibilite fiabiliste avec prise en compte d'incertitudes sur le modele probabiliste - Application aux systemes aerospatiaux</t>
  </si>
  <si>
    <t>Nicolas Gayton,Jerome Morio</t>
  </si>
  <si>
    <t>Gayton Nicolas,Morio Jerome</t>
  </si>
  <si>
    <t>07044076X,128195320</t>
  </si>
  <si>
    <t>2018CLFAC054</t>
  </si>
  <si>
    <t>Francois Bailly</t>
  </si>
  <si>
    <t>Descriptive and explanatory tools for human movement and state estimation in humanoid robotics</t>
  </si>
  <si>
    <t>Philippe Soueres,Bruno Watier</t>
  </si>
  <si>
    <t>Soueres Philippe,Watier Bruno</t>
  </si>
  <si>
    <t>2018TOU30174</t>
  </si>
  <si>
    <t>Daya Sagar Dhungana</t>
  </si>
  <si>
    <t>Growth of InAs and Bi1-xSBx nanowires on silicon for nanoelectronics and topological qubits by molecular beam epitaxy</t>
  </si>
  <si>
    <t>Sebastien Plissard</t>
  </si>
  <si>
    <t>Plissard Sebastien</t>
  </si>
  <si>
    <t>2018TOU30150</t>
  </si>
  <si>
    <t>Lucille Payet</t>
  </si>
  <si>
    <t>Remodelage de reseaux d'echangeurs de chaleur : collecte de donnees avancee, diagnostic energetique et flexibilite.</t>
  </si>
  <si>
    <t>Gilles Hetreux,Raphaele Thery Hetreux</t>
  </si>
  <si>
    <t>Hetreux Gilles,Thery Hetreux Raphaele</t>
  </si>
  <si>
    <t>2018INPT0149</t>
  </si>
  <si>
    <t>Paul Rene Brou</t>
  </si>
  <si>
    <t>Modelisation de cultures mixtes de levures pour leur mise en oeuvre optimale dans les bioprocedes</t>
  </si>
  <si>
    <t>Cedric Brandam,Sandra Beaufort</t>
  </si>
  <si>
    <t>Brandam Cedric,Beaufort Sandra</t>
  </si>
  <si>
    <t>2018INPT0085</t>
  </si>
  <si>
    <t>Emanuel Granero-Fernandez</t>
  </si>
  <si>
    <t>Fluides supercritiques et solvants biosources : proprietes physicochimiques des systemes expanses par du CO2</t>
  </si>
  <si>
    <t>Jean-Stephane Condoret,Yaocihuatl Medina-Gonzalez</t>
  </si>
  <si>
    <t>Condoret Jean-Stephane,Medina-Gonzalez Yaocihuatl</t>
  </si>
  <si>
    <t>2018INPT0088</t>
  </si>
  <si>
    <t>Elodie Suard</t>
  </si>
  <si>
    <t>Limitation du colmatage dans les bioreacteurs a membranes a l'echelle industrielle : modelisation et caracterisation de l'hydrodynamique</t>
  </si>
  <si>
    <t>Claire Albasi,Sylvie Gillot</t>
  </si>
  <si>
    <t>Albasi Claire,Gillot Sylvie</t>
  </si>
  <si>
    <t>2018INPT0108</t>
  </si>
  <si>
    <t>Huong Thao Le Luong</t>
  </si>
  <si>
    <t>Optimal Design of Modular High Performance Brushless Wound Rotor Synchronous Machine for embedded systems</t>
  </si>
  <si>
    <t>Carole Henaux,Frederic Messine</t>
  </si>
  <si>
    <t>Henaux Carole,Messine Frederic</t>
  </si>
  <si>
    <t>2018INPT0111</t>
  </si>
  <si>
    <t>Sylvain Chateau</t>
  </si>
  <si>
    <t>Simulations numeriques du transport et du melange de mucus bronchique par battement ciliaire metachronal</t>
  </si>
  <si>
    <t>Julien Favier,Sebastien Poncet</t>
  </si>
  <si>
    <t>Favier Julien,Poncet Sebastien</t>
  </si>
  <si>
    <t>11452243X,095148140</t>
  </si>
  <si>
    <t>2018AIXM0637</t>
  </si>
  <si>
    <t>Florian Muller</t>
  </si>
  <si>
    <t>Etude hydraulique et statistique d'ecoulements metastables en faisceaux d'assemblage REP</t>
  </si>
  <si>
    <t>Pierre Sagaut</t>
  </si>
  <si>
    <t>Sagaut Pierre</t>
  </si>
  <si>
    <t>2018AIXM0588</t>
  </si>
  <si>
    <t>Romeu Gomes</t>
  </si>
  <si>
    <t>Comprehension des mecanismes de degradation des outils de decoupage a chaud de toles d'acier trempant au bore-manganese</t>
  </si>
  <si>
    <t>Luc Penazzi,Christine Boher</t>
  </si>
  <si>
    <t>Penazzi Luc,Boher Christine</t>
  </si>
  <si>
    <t>05687278X,076542394</t>
  </si>
  <si>
    <t>2018EMAC0018</t>
  </si>
  <si>
    <t>Eric Bernuchon</t>
  </si>
  <si>
    <t>Optimisation de diodes Schottky pour les applications THz</t>
  </si>
  <si>
    <t>Frederic Aniel</t>
  </si>
  <si>
    <t>Aniel Frederic</t>
  </si>
  <si>
    <t>2018SACLS387</t>
  </si>
  <si>
    <t>Clement Vanneste-Ibarcq</t>
  </si>
  <si>
    <t>Study of biomass powders in the context of thermal recovery processes</t>
  </si>
  <si>
    <t>Alain de Ryck</t>
  </si>
  <si>
    <t>Ryck Alain de</t>
  </si>
  <si>
    <t>2018EMAC0019</t>
  </si>
  <si>
    <t>Renaud Gaudron</t>
  </si>
  <si>
    <t>Reponse acoustique de flammes premelangees soumises a des ondes sonores harmoniques</t>
  </si>
  <si>
    <t>Thierry Schuller,Clement Mirat</t>
  </si>
  <si>
    <t>Schuller Thierry,Mirat Clement</t>
  </si>
  <si>
    <t>2018SACLC073</t>
  </si>
  <si>
    <t>Thea Lancien</t>
  </si>
  <si>
    <t>Etude numerique de l'allumage diphasique de foyers annulaires multi-bruleurs</t>
  </si>
  <si>
    <t>Olivier Gicquel,Ronan Vicquelin</t>
  </si>
  <si>
    <t>Gicquel Olivier,Vicquelin Ronan</t>
  </si>
  <si>
    <t>2018SACLC072</t>
  </si>
  <si>
    <t>Matthieu Leguille</t>
  </si>
  <si>
    <t>Etude du cliquetis dans un moteur industriel a allumage commande par Simulation aux Grandes Echelles</t>
  </si>
  <si>
    <t>Christian Angelberger,Olivier Colin</t>
  </si>
  <si>
    <t>Angelberger Christian,Colin Olivier</t>
  </si>
  <si>
    <t>077775481,05848812X</t>
  </si>
  <si>
    <t>2018SACLC081</t>
  </si>
  <si>
    <t>Pedro Mendes ruiz</t>
  </si>
  <si>
    <t>Reseaux multi-octave d'antennes spirales connectees</t>
  </si>
  <si>
    <t>Regis Guinvarc'h</t>
  </si>
  <si>
    <t>Guinvarc'h Regis</t>
  </si>
  <si>
    <t>2018SACLC075</t>
  </si>
  <si>
    <t>Shuimiao Du</t>
  </si>
  <si>
    <t>Investigations numeriques multi-echelle et multi-niveau des problemes de contact adhesif a l'echelle microscopique</t>
  </si>
  <si>
    <t>2018SACLC080</t>
  </si>
  <si>
    <t>Gabriel Fougeron</t>
  </si>
  <si>
    <t>Contribution to the improvement of meshless methods applied to continuum mechanics</t>
  </si>
  <si>
    <t>Denis Aubry,Guillaume Pierrot</t>
  </si>
  <si>
    <t>Aubry Denis,Pierrot Guillaume</t>
  </si>
  <si>
    <t>07688967X,086983563</t>
  </si>
  <si>
    <t>2018SACLC068</t>
  </si>
  <si>
    <t>Ludwig Cron</t>
  </si>
  <si>
    <t>Analyse dune nouvelle topologie fiable de convertisseur analogique-numerique pour lenvironnement automobile</t>
  </si>
  <si>
    <t>2018SACLC077</t>
  </si>
  <si>
    <t>Michel Nowak</t>
  </si>
  <si>
    <t>Accelerating Monte Carlo particle transport with adaptively generated importance maps</t>
  </si>
  <si>
    <t>Eric Dumonteil,Jamal Atif</t>
  </si>
  <si>
    <t>Dumonteil Eric,Atif Jamal</t>
  </si>
  <si>
    <t>Energie nucleaire</t>
  </si>
  <si>
    <t>2018SACLS403</t>
  </si>
  <si>
    <t>Zhaoxi Chen</t>
  </si>
  <si>
    <t>Developpement d'un contact haute-frequence pour les antennes a resonance cyclotronique ionique d'ITER : validation mecanique et materiaux</t>
  </si>
  <si>
    <t>Viviane Turq,Julien Hillairet</t>
  </si>
  <si>
    <t>Turq Viviane,Hillairet Julien</t>
  </si>
  <si>
    <t>2018TOU30339</t>
  </si>
  <si>
    <t>Jerome Thauvin</t>
  </si>
  <si>
    <t>Exploring the design space for a hybrid-electric regional aircraft with multidisciplinary design optimisation methods</t>
  </si>
  <si>
    <t>Xavier Roboam,Marc Budinger</t>
  </si>
  <si>
    <t>Roboam Xavier,Budinger Marc</t>
  </si>
  <si>
    <t>2018INPT0092</t>
  </si>
  <si>
    <t>Melody Cailler</t>
  </si>
  <si>
    <t>Mecanismes chimiques virtuels optimises pour la prediction des polluants dans des flammes turbulentes</t>
  </si>
  <si>
    <t>Benoit Fiorina,Nasser Darabiha</t>
  </si>
  <si>
    <t>Fiorina Benoit,Darabiha Nasser</t>
  </si>
  <si>
    <t>2018SACLC084</t>
  </si>
  <si>
    <t>Achraf Lamlih</t>
  </si>
  <si>
    <t>Conception dun systeme integre de mesure de bioimpedance pour le suivi long terme de la composition des tissus biologiques</t>
  </si>
  <si>
    <t>Serge Bernard</t>
  </si>
  <si>
    <t>Bernard Serge</t>
  </si>
  <si>
    <t>2018MONTS070</t>
  </si>
  <si>
    <t>Baptiste Neel</t>
  </si>
  <si>
    <t>Destabilisation, rupture et fragmentation spontanees et stimulees de films liquides</t>
  </si>
  <si>
    <t>Emmanuel Villermaux</t>
  </si>
  <si>
    <t>Villermaux Emmanuel</t>
  </si>
  <si>
    <t>2018AIXM0578</t>
  </si>
  <si>
    <t>Revaz Chachanidze</t>
  </si>
  <si>
    <t>24081374X</t>
  </si>
  <si>
    <t>Collective phenomena in blood suspensions</t>
  </si>
  <si>
    <t>Marc Leonetti,Christian Wagner</t>
  </si>
  <si>
    <t>Leonetti Marc,Wagner Christian</t>
  </si>
  <si>
    <t>endefr</t>
  </si>
  <si>
    <t>2018AIXM0632</t>
  </si>
  <si>
    <t>King Wo Li</t>
  </si>
  <si>
    <t>Membranes polymeres pour le traitement d'eau de production sur plateforme offshore</t>
  </si>
  <si>
    <t>Denis Bouyer,Andre Deratani</t>
  </si>
  <si>
    <t>Bouyer Denis,Deratani Andre</t>
  </si>
  <si>
    <t>2018MONTG046</t>
  </si>
  <si>
    <t>Fadoua Chakchouk</t>
  </si>
  <si>
    <t>Contribution a la robustesse dans les CSPs distribues par replication locale</t>
  </si>
  <si>
    <t>Rene Mandiau,Khaled Ghedira</t>
  </si>
  <si>
    <t>Mandiau Rene,Ghedira Khaled</t>
  </si>
  <si>
    <t>06894263X,077839544</t>
  </si>
  <si>
    <t>2018VALE0039</t>
  </si>
  <si>
    <t>Benjamin Bressolette</t>
  </si>
  <si>
    <t>Manipulations gestuelles d'un objet virtuel sonifie pour le controle d'une interface en situation de conduite</t>
  </si>
  <si>
    <t>Richard Kronland-Martinet,Slvi Ystad</t>
  </si>
  <si>
    <t>Kronland-Martinet Richard,Ystad Slvi</t>
  </si>
  <si>
    <t>2018ECDM0009</t>
  </si>
  <si>
    <t>Sergio Filipe S. F. A. Batista</t>
  </si>
  <si>
    <t>Dynamic traffic assignment for multi-regional transportation systems considering different kinds of users behavior</t>
  </si>
  <si>
    <t>2018LYSET009</t>
  </si>
  <si>
    <t>Coline Larmier</t>
  </si>
  <si>
    <t>Stochastic particle transport in disordered media : beyond the Boltzmann equation</t>
  </si>
  <si>
    <t>Eric Dumonteil,Alain Mazzolo</t>
  </si>
  <si>
    <t>Dumonteil Eric,Mazzolo Alain</t>
  </si>
  <si>
    <t>2018SACLS388</t>
  </si>
  <si>
    <t>Laurent Graziano</t>
  </si>
  <si>
    <t>An axial polynomial expansion and acceleration of the characteristics method for the solution of the Neutron Transport Equation</t>
  </si>
  <si>
    <t>Alain Mazzolo</t>
  </si>
  <si>
    <t>Mazzolo Alain</t>
  </si>
  <si>
    <t>2018SACLS389</t>
  </si>
  <si>
    <t>Jonathan Cottet</t>
  </si>
  <si>
    <t>Development of microsystems for the controlled formation of cell aggregates by dielectrophoresis</t>
  </si>
  <si>
    <t>Francois Buret,Marie Frenea-Robin,Philippe Renaud</t>
  </si>
  <si>
    <t>Buret Francois,Frenea-Robin Marie,Renaud Philippe</t>
  </si>
  <si>
    <t>05675454X,07897092X,236738569</t>
  </si>
  <si>
    <t>2018LYSEC033</t>
  </si>
  <si>
    <t>Antoine Kauffmann</t>
  </si>
  <si>
    <t>La contribution des biens communs a la performation des meta-organisations : le cas des corridors logistico-portuaires</t>
  </si>
  <si>
    <t>Samuel Grandval</t>
  </si>
  <si>
    <t>Grandval Samuel</t>
  </si>
  <si>
    <t>2018NORMLH26</t>
  </si>
  <si>
    <t>Laetitia Caille</t>
  </si>
  <si>
    <t>23174921X</t>
  </si>
  <si>
    <t>Methodes de regularisation evanescente pour la completion de donnees</t>
  </si>
  <si>
    <t>Franck Delvare</t>
  </si>
  <si>
    <t>Delvare Franck</t>
  </si>
  <si>
    <t>2018NORMC231</t>
  </si>
  <si>
    <t>Marwa Turki</t>
  </si>
  <si>
    <t>Synthese de controleurs predictifs auto-adaptatifs pour l'optimisation des performances des systemes</t>
  </si>
  <si>
    <t>Nicolas Langlois,Adnan Yassine</t>
  </si>
  <si>
    <t>Langlois Nicolas,Yassine Adnan</t>
  </si>
  <si>
    <t>2018NORMR064</t>
  </si>
  <si>
    <t>Jaouher Romdhane</t>
  </si>
  <si>
    <t>Optimisation energetique d'un systeme de micro-trigeneration a pile a combustible</t>
  </si>
  <si>
    <t>2018NORMC242</t>
  </si>
  <si>
    <t>Sixtine Neuveglise</t>
  </si>
  <si>
    <t>Modelisation numerique et physique de la chaine de recuperation de l'energie de la houle par un dispositif bord a quai</t>
  </si>
  <si>
    <t>Francois Marin,Hassan Smaoui</t>
  </si>
  <si>
    <t>Marin Francois,Smaoui Hassan</t>
  </si>
  <si>
    <t>2018NORMLH34</t>
  </si>
  <si>
    <t>Marin Gilles</t>
  </si>
  <si>
    <t>Effets de modulation de phase croisee dans les fibres a dispersion normale et leurs applications</t>
  </si>
  <si>
    <t>Christophe Finot,Julien Fatome</t>
  </si>
  <si>
    <t>Finot Christophe,Fatome Julien</t>
  </si>
  <si>
    <t>09468393X,084436336</t>
  </si>
  <si>
    <t>2018UBFCK036</t>
  </si>
  <si>
    <t>Muchen Li</t>
  </si>
  <si>
    <t>Determination of dissociation constant of DNA/DNA hybridization by three different surface techniques : comparison of surface plasmon resonance, fluorescent microarray and evanescent field fluorescence</t>
  </si>
  <si>
    <t>Yann Chevolot</t>
  </si>
  <si>
    <t>Chevolot Yann</t>
  </si>
  <si>
    <t>Ingenierie pour le vivant</t>
  </si>
  <si>
    <t>2018LYSEC028</t>
  </si>
  <si>
    <t>Melina Ribaud</t>
  </si>
  <si>
    <t>Krigeage pour la conception de turbomachines : grande dimension et optimisation multi-objectif robuste</t>
  </si>
  <si>
    <t>Celine Helbert,Christophette Blanchet-Scalliet,Frederic Gillot</t>
  </si>
  <si>
    <t>Helbert Celine,Blanchet-Scalliet Christophette,Gillot Frederic</t>
  </si>
  <si>
    <t>098838814,079946119,112626904</t>
  </si>
  <si>
    <t>2018LYSEC026</t>
  </si>
  <si>
    <t>Jian Zhang</t>
  </si>
  <si>
    <t>Orthogonal chemical functionalization of titanium tungsten (TiW) based surfaces</t>
  </si>
  <si>
    <t>Jean-Pierre Cloarec,Yann Chevolot</t>
  </si>
  <si>
    <t>Cloarec Jean-Pierre,Chevolot Yann</t>
  </si>
  <si>
    <t>2018LYSEC030</t>
  </si>
  <si>
    <t>Tobias Horstmann</t>
  </si>
  <si>
    <t>Methodes numeriques hybrides basees sur une approche Boltzmann sur reseau en vue de l'application aux maillages non-uniformes</t>
  </si>
  <si>
    <t>Emmanuel Leveque</t>
  </si>
  <si>
    <t>Leveque Emmanuel</t>
  </si>
  <si>
    <t>2018LYSEC027</t>
  </si>
  <si>
    <t>Aneline Dolet</t>
  </si>
  <si>
    <t>2D and 3D multispectral photoacoustic imaging - Application to the evaluation of blood oxygen concentration</t>
  </si>
  <si>
    <t>Piero Tortoli,Didier Vray</t>
  </si>
  <si>
    <t>Tortoli Piero,Vray Didier</t>
  </si>
  <si>
    <t>2018LYSEI070</t>
  </si>
  <si>
    <t>Oriane Baulin</t>
  </si>
  <si>
    <t>Development of amorphous metallic alloys for biomedical applications and understanding of the plasticity phenomena</t>
  </si>
  <si>
    <t>Damien Fabregue</t>
  </si>
  <si>
    <t>Fabregue Damien</t>
  </si>
  <si>
    <t>2018LYSEI073</t>
  </si>
  <si>
    <t>Romain Cuer</t>
  </si>
  <si>
    <t>Demarche de conception sure de la Supervision de la fonction de Conduite Autonome</t>
  </si>
  <si>
    <t>Eric Niel</t>
  </si>
  <si>
    <t>Niel Eric</t>
  </si>
  <si>
    <t>2018LYSEI091</t>
  </si>
  <si>
    <t>Morgane Mokhtari</t>
  </si>
  <si>
    <t>FeCr composites : from metal/metal to metal/polymer via micro/nano metallic foam, exploitation of liquid metal dealloying process</t>
  </si>
  <si>
    <t>Jannick Duchet-Rumeau,Hidemi Kato</t>
  </si>
  <si>
    <t>Duchet-Rumeau Jannick,Kato Hidemi</t>
  </si>
  <si>
    <t>2018LYSEI088</t>
  </si>
  <si>
    <t>Miguel Romero Rodriguez</t>
  </si>
  <si>
    <t>Synthese de controle par supervision pour des systemes HVDC a base de convertisseurs modulaires multiniveaux</t>
  </si>
  <si>
    <t>2018LYSEI081</t>
  </si>
  <si>
    <t>Francois Chancerel</t>
  </si>
  <si>
    <t>Croissance, report, soulevement (epitaxial lift-off) et fabrication de cellules solaires InGaAs permettant le recyclage du substrat d'InP pour le photovoltaique concentre (CPV)</t>
  </si>
  <si>
    <t>Michel Gendry</t>
  </si>
  <si>
    <t>Gendry Michel</t>
  </si>
  <si>
    <t>2018LYSEC031</t>
  </si>
  <si>
    <t>Abdul Salam Al Atem</t>
  </si>
  <si>
    <t>Ingenierie des centres colores dans SiC pour la photonique et la solotronique</t>
  </si>
  <si>
    <t>Jean-Marie Bluet</t>
  </si>
  <si>
    <t>Bluet Jean-Marie</t>
  </si>
  <si>
    <t>Spectroscopie optique et Nanomateriaux</t>
  </si>
  <si>
    <t>2018LYSEI097</t>
  </si>
  <si>
    <t>Benoit Guillo Lohan</t>
  </si>
  <si>
    <t>Modelisation, elaboration et caracterisation de cellules photovoltaiques a base de silicium cristallin pour des applications sous concentration</t>
  </si>
  <si>
    <t>Mustapha Lemiti</t>
  </si>
  <si>
    <t>Lemiti Mustapha</t>
  </si>
  <si>
    <t>Electronique, micro et nanoelectronique, optique et laser</t>
  </si>
  <si>
    <t>2018LYSEI093</t>
  </si>
  <si>
    <t>Carlos Alexandre Ferreira Da Silva</t>
  </si>
  <si>
    <t>Modeling and optimization of power losses in poly-V belt transmissions : Application to the Front Engine Accessory Drive of trucks</t>
  </si>
  <si>
    <t>Didier Remond</t>
  </si>
  <si>
    <t>Remond Didier</t>
  </si>
  <si>
    <t>2018LYSEI079</t>
  </si>
  <si>
    <t>Jaime Destouesse Villa</t>
  </si>
  <si>
    <t>Caracterisation et modelisation des joints de colles sous sollicitations bi-axiales statiques</t>
  </si>
  <si>
    <t>2018ENTA0008</t>
  </si>
  <si>
    <t>Damien Saugnon</t>
  </si>
  <si>
    <t>Contribution aux analyses de fiabilite des transistors HEMTs GaN : exploitation conjointe du modele physique TCAD et des stress dynamiques HF pour l'analyse des mecanismes de degradation</t>
  </si>
  <si>
    <t>Jean-Guy Tartarin,Francois Boone</t>
  </si>
  <si>
    <t>Tartarin Jean-Guy,Boone Francois</t>
  </si>
  <si>
    <t>08322906X,194952029</t>
  </si>
  <si>
    <t>2018TOU30164</t>
  </si>
  <si>
    <t>Chen Li</t>
  </si>
  <si>
    <t>23848436X</t>
  </si>
  <si>
    <t>Simulation numerique de la fabrication de composites a renfort fibreux 3D par le procede d'infusion</t>
  </si>
  <si>
    <t>Xiao-Jing Gong,Arthur Cantarel</t>
  </si>
  <si>
    <t>Gong Xiao-Jing,Cantarel Arthur</t>
  </si>
  <si>
    <t>2018TOU30168</t>
  </si>
  <si>
    <t>Ada Czesnakowska</t>
  </si>
  <si>
    <t>Developpement d'une source de lumiere blanche grace au couplage d'une diode laser et d'un luminophore adaptes</t>
  </si>
  <si>
    <t>Georges Zissis,Gerald Ledru</t>
  </si>
  <si>
    <t>Zissis Georges,Ledru Gerald</t>
  </si>
  <si>
    <t>2018TOU30180</t>
  </si>
  <si>
    <t>Inthuga Sinnarasa Barthelemy</t>
  </si>
  <si>
    <t>Etude de couches minces a base de delafossite CuCr1-xFexO2(0  x  1) dopees au Mg deposees par pulverisation cathodique radiofrequence en vue d'optimiser leurs proprietes thermoelectriques</t>
  </si>
  <si>
    <t>Lionel Presmanes,Yohann Thimont</t>
  </si>
  <si>
    <t>Presmanes Lionel,Thimont Yohann</t>
  </si>
  <si>
    <t>14448904X,14342694X</t>
  </si>
  <si>
    <t>2018TOU30270</t>
  </si>
  <si>
    <t>Ludovic Marigo-Lombart</t>
  </si>
  <si>
    <t>Vertical integration of an electro-absorption modulator onto a VCSEL for high-speed communications</t>
  </si>
  <si>
    <t>Guilhem Almuneau,Krassimir Panajotov</t>
  </si>
  <si>
    <t>Almuneau Guilhem,Panajotov Krassimir</t>
  </si>
  <si>
    <t>Photonique et Systemes Optoelectroniques</t>
  </si>
  <si>
    <t>2018TOU30239</t>
  </si>
  <si>
    <t>Alaa Hamdar</t>
  </si>
  <si>
    <t>Procedes innovants pour la production de dithiolopyrrolones par Saccharothrix algeriensis NRRLB-24137</t>
  </si>
  <si>
    <t>Genevieve Baziard,Barbora Lajoie Halova</t>
  </si>
  <si>
    <t>Baziard Genevieve,Lajoie Halova Barbora</t>
  </si>
  <si>
    <t>Ingenieries microbienne et enzymatique</t>
  </si>
  <si>
    <t>2018TOU30289</t>
  </si>
  <si>
    <t>Ana Maria Hernandez-Lopez</t>
  </si>
  <si>
    <t>Proprietes structurales, microstructurales et electriques du titanate de baryum dope a l'yttrium pour l'elaboration des condensateurs multicouches</t>
  </si>
  <si>
    <t>Sophie Guillemet,Juan A. Aguilar Garib</t>
  </si>
  <si>
    <t>Guillemet Sophie,Aguilar Garib Juan A.</t>
  </si>
  <si>
    <t>2018TOU30294</t>
  </si>
  <si>
    <t>Haohao Ding</t>
  </si>
  <si>
    <t>Tribologie du Ti-6AI-4V et d'un revetement DLC en fretting : applications au contact tige/col dans les protheses de hanches modulaires</t>
  </si>
  <si>
    <t>2018LYSEC029</t>
  </si>
  <si>
    <t>Jeff Fahed</t>
  </si>
  <si>
    <t>Etude numerique du potentiel de rafraichissement des techniques de reduction des ilots de chaleur urbain (ICU) sous climat mediterraneen</t>
  </si>
  <si>
    <t>Stephane Ginestet,Luc Adolphe</t>
  </si>
  <si>
    <t>Ginestet Stephane,Adolphe Luc</t>
  </si>
  <si>
    <t>2018ISAT0024</t>
  </si>
  <si>
    <t>Yi Hui</t>
  </si>
  <si>
    <t>Development and experimental validation of vibration based damage indicator on a specific twin-wall sandwich structure</t>
  </si>
  <si>
    <t>Olivier Bareille,Mohamed Ichchou</t>
  </si>
  <si>
    <t>Bareille Olivier,Ichchou Mohamed</t>
  </si>
  <si>
    <t>Dynamique des structures</t>
  </si>
  <si>
    <t>2018LYSEC032</t>
  </si>
  <si>
    <t>Thomas Roncen</t>
  </si>
  <si>
    <t>Reponses vibratoires non-lineaires dans un contexte industriel : essais et simulations sous sollicitations sinusoidale et aleatoire en presence d'incertitudes</t>
  </si>
  <si>
    <t>Jean-Jacques Sinou</t>
  </si>
  <si>
    <t>Sinou Jean-Jacques</t>
  </si>
  <si>
    <t>2018LYSEC036</t>
  </si>
  <si>
    <t>Pierre Pineau</t>
  </si>
  <si>
    <t>23538688X</t>
  </si>
  <si>
    <t>Etude numerique de la production et de la propagation d'ondes non lineaires dans les jets supersoniques</t>
  </si>
  <si>
    <t>2018LYSEC034</t>
  </si>
  <si>
    <t>Isaac Gregoire</t>
  </si>
  <si>
    <t>Analyse du coefficient de frottement sur les contacts lubrifies et impact sur le grippage : Application aux transmissions par engrenages aeronautiques</t>
  </si>
  <si>
    <t>2018LYSEI100</t>
  </si>
  <si>
    <t>Lina Romero Millan</t>
  </si>
  <si>
    <t>Steam gasification of tropical lignocellulosic agrowaste : impact of biomass characteristics on the gaseous and solid by-products</t>
  </si>
  <si>
    <t>Ange Nzihou,Fabio Emiro Sierra Vargas</t>
  </si>
  <si>
    <t>Nzihou Ange,Sierra Vargas Fabio Emiro</t>
  </si>
  <si>
    <t>2018EMAC0011</t>
  </si>
  <si>
    <t>Justine Papillon</t>
  </si>
  <si>
    <t>Fabrication, caracterisation et integration de materiaux innovants pour electrodes de piles a combustible microbiennes</t>
  </si>
  <si>
    <t>2018LYSEI080</t>
  </si>
  <si>
    <t>Thomas Cadu</t>
  </si>
  <si>
    <t>Contribution au developpement de l'utilisation des fibres naturelles dans les composites structuraux. Etude du comportement d'un composite Lin/Epoxy lors d'un vieillissement hygrothermique</t>
  </si>
  <si>
    <t>Stephane Fontaine,Olivier Sicot,Laetitia Vouyovitch</t>
  </si>
  <si>
    <t>Fontaine Stephane,Sicot Olivier,Vouyovitch Laetitia</t>
  </si>
  <si>
    <t>16474150X,082400229,094282986</t>
  </si>
  <si>
    <t>2018UBFCK055</t>
  </si>
  <si>
    <t>Siyimane Mohaine</t>
  </si>
  <si>
    <t>Etude des proprietes thermiques et mecaniques des betons isolants structurels incorporant des cenospheres</t>
  </si>
  <si>
    <t>Ahmed Loukili,Frederic Alain Grondin</t>
  </si>
  <si>
    <t>Loukili Ahmed,Grondin Frederic Alain</t>
  </si>
  <si>
    <t>2018ECDN0030</t>
  </si>
  <si>
    <t>Paul Baral</t>
  </si>
  <si>
    <t>Caracterisation mecanique des phenomenes dependants du temps par nanoindentation instrumentee en temperature</t>
  </si>
  <si>
    <t>Jean-Luc Loubet,Guillaume Kermouche,Jean-Michel Bergheau</t>
  </si>
  <si>
    <t>Loubet Jean-Luc,Kermouche Guillaume,Bergheau Jean-Michel</t>
  </si>
  <si>
    <t>071532595,164738134,075075938</t>
  </si>
  <si>
    <t>2018LYSEC038</t>
  </si>
  <si>
    <t>Stephen Le Gall</t>
  </si>
  <si>
    <t>Peau active pour le camouflage dans le visible et l'infrarouge utilisant les cristaux liquides cholesteriques</t>
  </si>
  <si>
    <t>Laurent Dupont</t>
  </si>
  <si>
    <t>Dupont Laurent</t>
  </si>
  <si>
    <t>2018IMTA0097</t>
  </si>
  <si>
    <t>Jenny Juliana Pena</t>
  </si>
  <si>
    <t>Study of chars prepared from biomass wastes : material and energy recovery</t>
  </si>
  <si>
    <t>Claire Gerente</t>
  </si>
  <si>
    <t>Gerente Claire</t>
  </si>
  <si>
    <t>Genie des procedes et bioprocedes</t>
  </si>
  <si>
    <t>2018IMTA0104</t>
  </si>
  <si>
    <t>Raymond Panchaud</t>
  </si>
  <si>
    <t>Pratiques cliniques en psychiatrie et pratiques de gestion, cliniques interstitielles d'une psychiatrie dissidente</t>
  </si>
  <si>
    <t>Christophe Pascal</t>
  </si>
  <si>
    <t>Pascal Christophe</t>
  </si>
  <si>
    <t>Gestion</t>
  </si>
  <si>
    <t>2018LYSE3059</t>
  </si>
  <si>
    <t>Dominique Monnet</t>
  </si>
  <si>
    <t>Global minmax optimization for robust H control</t>
  </si>
  <si>
    <t>Benoit Clement,Jordan Ninin</t>
  </si>
  <si>
    <t>Clement Benoit,Ninin Jordan</t>
  </si>
  <si>
    <t>177819847,15133787X</t>
  </si>
  <si>
    <t>2018ENTA0009</t>
  </si>
  <si>
    <t>Daphne Berthier</t>
  </si>
  <si>
    <t>Developpement, caracterisation et modelisation d'un nanocomposite haute temperature de type elastomere charge pour application aeronautique</t>
  </si>
  <si>
    <t>Stephane Meo,Francois Tran-Van</t>
  </si>
  <si>
    <t>Meo Stephane,Tran-Van Francois</t>
  </si>
  <si>
    <t>2018TOUR4026</t>
  </si>
  <si>
    <t>Remi Bonnefoi</t>
  </si>
  <si>
    <t>Utilisation de la radio intelligente pour un reseau mobile a faible consommation denergie</t>
  </si>
  <si>
    <t>Yves Louet</t>
  </si>
  <si>
    <t>Louet Yves</t>
  </si>
  <si>
    <t>Telecommunications (STIC)</t>
  </si>
  <si>
    <t>2018CSUP0001</t>
  </si>
  <si>
    <t>Giuseppe Cavallari</t>
  </si>
  <si>
    <t>Performativite de letre-en-ligne : pour une phenomenologie de la presence numerique</t>
  </si>
  <si>
    <t>Francois-David Sebbah,Marcello Vitali-Rosati</t>
  </si>
  <si>
    <t>Sebbah Francois-David,Vitali-Rosati Marcello</t>
  </si>
  <si>
    <t>Philosophie et Sciences de lInformation et de la Communication : Unite de recherche COSTECH (EA-2223)</t>
  </si>
  <si>
    <t>2018COMP2448</t>
  </si>
  <si>
    <t>Emna Chabchoub</t>
  </si>
  <si>
    <t>23550842X</t>
  </si>
  <si>
    <t>New integrated architectures of sensors interfaces in SOI technology for very high temperature applications</t>
  </si>
  <si>
    <t>Pascal Nouet,Mohamed Masmoudi</t>
  </si>
  <si>
    <t>Nouet Pascal,Masmoudi Mohamed</t>
  </si>
  <si>
    <t>2018MONTS056</t>
  </si>
  <si>
    <t>Delphine Caffier</t>
  </si>
  <si>
    <t>La traversee de rue : anticipation chez le pieton age et perturbation de l'initiation</t>
  </si>
  <si>
    <t>Janick Naveteur,Franck Barbier</t>
  </si>
  <si>
    <t>Naveteur Janick,Barbier Franck</t>
  </si>
  <si>
    <t>2018VALE0038</t>
  </si>
  <si>
    <t>Fatima Ezzahra Hamdani</t>
  </si>
  <si>
    <t>Une approche d'aide a la decision de la prise en charge des personnes agees</t>
  </si>
  <si>
    <t>Abderrahman El Mhamedi</t>
  </si>
  <si>
    <t>El Mhamedi Abderrahman</t>
  </si>
  <si>
    <t>2018LYSES059</t>
  </si>
  <si>
    <t>Mohan Julien</t>
  </si>
  <si>
    <t>Solutions pour l'amelioration des performances des miroirs de courant dynamiques CMOS : application a la conception de source de courant pour des dispositifs biomedicaux.</t>
  </si>
  <si>
    <t>Guy Cathebras</t>
  </si>
  <si>
    <t>Cathebras Guy</t>
  </si>
  <si>
    <t>2018MONTS069</t>
  </si>
  <si>
    <t>Ninon Candalh-Touta</t>
  </si>
  <si>
    <t>Assistance a l'Apprentissage de la Dexterite en Laparoscopie</t>
  </si>
  <si>
    <t>Jerome Szewczyk,Philippe Poignet</t>
  </si>
  <si>
    <t>Szewczyk Jerome,Poignet Philippe</t>
  </si>
  <si>
    <t>2018SORUS297</t>
  </si>
  <si>
    <t>Saber Ayoub Chelaghma</t>
  </si>
  <si>
    <t>24271871X</t>
  </si>
  <si>
    <t>Fonctionnalisation de composites C/PEKK pour application aerospatiale : caracterisation, modelisation et influence sur les proprietes du composite</t>
  </si>
  <si>
    <t>Jean-Noel Perie,Philippe Margueres,Jean-Charles Passieux</t>
  </si>
  <si>
    <t>Perie Jean-Noel,Margueres Philippe,Passieux Jean-Charles</t>
  </si>
  <si>
    <t>136337899,058645756,136853846</t>
  </si>
  <si>
    <t>2018TOU30362</t>
  </si>
  <si>
    <t>Imane Sakhraoui</t>
  </si>
  <si>
    <t>23091375X</t>
  </si>
  <si>
    <t>Contribution a la surveillance d'un module d'electronique de puissance sous sollicitations actives par mesures thermiques</t>
  </si>
  <si>
    <t>Frederic Rotella,Baptiste Trajin</t>
  </si>
  <si>
    <t>Rotella Frederic,Trajin Baptiste</t>
  </si>
  <si>
    <t>2018INPT0100</t>
  </si>
  <si>
    <t>Audrey Ducourthial</t>
  </si>
  <si>
    <t>Upgrade of the ATLAS Experiment Inner Tracker and related physics perspectives of the Higgs boson decay into two b quarks</t>
  </si>
  <si>
    <t>Marco Bomben</t>
  </si>
  <si>
    <t>Bomben Marco</t>
  </si>
  <si>
    <t>Physique. Physique de l'Univers</t>
  </si>
  <si>
    <t>2018USPCC212</t>
  </si>
  <si>
    <t>Bilel Zaid (Zaidi)</t>
  </si>
  <si>
    <t>Methode doptimisation du volume des bobines de mode commun pour la conception des filtres CEM</t>
  </si>
  <si>
    <t>Nadir Idir,Arnaud Videt</t>
  </si>
  <si>
    <t>Idir Nadir,Videt Arnaud</t>
  </si>
  <si>
    <t>2018LIL1I065</t>
  </si>
  <si>
    <t>Hamza Idrissi hassani azami</t>
  </si>
  <si>
    <t>Commande Predictive optimale temps-reel, appliquee au controle de vehicules automobiles hybrides connectes a leurs environnements</t>
  </si>
  <si>
    <t>Stephane Caux,Frederic Messine</t>
  </si>
  <si>
    <t>Caux Stephane,Messine Frederic</t>
  </si>
  <si>
    <t>Systemes Embarques</t>
  </si>
  <si>
    <t>2018INPT0105</t>
  </si>
  <si>
    <t>Pierre Fernbach</t>
  </si>
  <si>
    <t>Modeles reduits fiables et efficaces pour la planification et l'optimisation de mouvement des robots a pattes en environnements contraints</t>
  </si>
  <si>
    <t>Michel Taix,Steve Tonneau</t>
  </si>
  <si>
    <t>Taix Michel,Tonneau Steve</t>
  </si>
  <si>
    <t>2018TOU30232</t>
  </si>
  <si>
    <t>Pierre-Yves Peneau</t>
  </si>
  <si>
    <t>Integration de technologies de memoires non volatiles emergentes dans la hierarchie de caches pour ameliorer l'efficacite energetique</t>
  </si>
  <si>
    <t>Abdoulaye Gamatie,Gilles Sassatelli</t>
  </si>
  <si>
    <t>Gamatie Abdoulaye,Sassatelli Gilles</t>
  </si>
  <si>
    <t>2018MONTS108</t>
  </si>
  <si>
    <t>Maria De Stefano</t>
  </si>
  <si>
    <t>Explosion d'un melange heterogene hydrogene-air dans un milieu clos obstrue</t>
  </si>
  <si>
    <t>2018ISAB0013</t>
  </si>
  <si>
    <t>Zaid Boussattine</t>
  </si>
  <si>
    <t>Consequences of the thermal effects generated during fatigue crack growth on the mode one stress intensity factor</t>
  </si>
  <si>
    <t>Nicolas Ranc,Thierry Palin-Luc</t>
  </si>
  <si>
    <t>Ranc Nicolas,Palin-Luc Thierry</t>
  </si>
  <si>
    <t>2018ENAM0047</t>
  </si>
  <si>
    <t>Aubert Bertrand</t>
  </si>
  <si>
    <t>09888137X</t>
  </si>
  <si>
    <t>Comportement de materiaux carbones sous sollicitations dynamiques intenses : analogie entre irradiations lasers et impacts hyperveloces</t>
  </si>
  <si>
    <t>Laurent Berthe,David Hebert</t>
  </si>
  <si>
    <t>Berthe Laurent,Hebert David</t>
  </si>
  <si>
    <t>2018ENAM0065</t>
  </si>
  <si>
    <t>Jean-Eloi Franzkowiak</t>
  </si>
  <si>
    <t>Interaction lumiere-nuage de particules micrometriques hautes vitesses : application a la Velocimetrie Heterodyne</t>
  </si>
  <si>
    <t>Laurent Berthe</t>
  </si>
  <si>
    <t>Berthe Laurent</t>
  </si>
  <si>
    <t>2018ENAM0053</t>
  </si>
  <si>
    <t>Adrien Lecossier</t>
  </si>
  <si>
    <t>Proposition dun modele de la phase amont de linnovation pour permettre a une entreprise industrielle mature de creer des innovations radicales</t>
  </si>
  <si>
    <t>Simon Richir,Marc Pallot,Pascal Crubleau</t>
  </si>
  <si>
    <t>Richir Simon,Pallot Marc,Crubleau Pascal</t>
  </si>
  <si>
    <t>053500466,122320301,071473696</t>
  </si>
  <si>
    <t>2018ENAM0042</t>
  </si>
  <si>
    <t>Remi Curti</t>
  </si>
  <si>
    <t>Analyse, modelisation et simulation de la coupe orthogonale du bois vert en vue de son application au fraisage par canter</t>
  </si>
  <si>
    <t>Robert Collet,Philippe Lorong,Louis Etienne Denaud</t>
  </si>
  <si>
    <t>Collet Robert,Lorong Philippe,Denaud Louis Etienne</t>
  </si>
  <si>
    <t>183879546,155928287,114458405</t>
  </si>
  <si>
    <t>2018ENAM0034</t>
  </si>
  <si>
    <t>Chakib Bensekka</t>
  </si>
  <si>
    <t>Approche topologique de la metrologie du mouvement pour des applications en realite virtuelle</t>
  </si>
  <si>
    <t>Frederic Merienne,Thierry Pozzo,Christophe Guillet</t>
  </si>
  <si>
    <t>Merienne Frederic,Pozzo Thierry,Guillet Christophe</t>
  </si>
  <si>
    <t>136495931,067221181,103663738</t>
  </si>
  <si>
    <t>Informatique-traitement du signal</t>
  </si>
  <si>
    <t>2018ENAM0040</t>
  </si>
  <si>
    <t>Emmanuelle Ferrero</t>
  </si>
  <si>
    <t>La scoliose lombaire degenerative  Relation entre la clinique, la statique rachidienne, la degenerescence discale et musculo-ligamentaire : analyse tridimensionnelle par la stereoradiographie, limagerie par resonance magnetique et la tomodensitometrie</t>
  </si>
  <si>
    <t>Wafa Skalli,Pierre Guigui,Virginie Lafage</t>
  </si>
  <si>
    <t>Skalli Wafa,Guigui Pierre,Lafage Virginie</t>
  </si>
  <si>
    <t>073408557,075698463,183418476</t>
  </si>
  <si>
    <t>2018ENAM0043</t>
  </si>
  <si>
    <t>Abbas Hamie</t>
  </si>
  <si>
    <t>Etude des regimes thermohydrodynamiques du procede d'oxycoupage assiste par laser</t>
  </si>
  <si>
    <t>Nicolas Ranc,Matthieu Schneider</t>
  </si>
  <si>
    <t>Ranc Nicolas,Schneider Matthieu</t>
  </si>
  <si>
    <t>2018ENAM0064</t>
  </si>
  <si>
    <t>Fawzia Dardouri</t>
  </si>
  <si>
    <t>Dispositif dassistance associe a des robots manipulateurs utilises dans des procedes de fabrication/FSW</t>
  </si>
  <si>
    <t>Gabriel Abba,Wolfgang Seemann</t>
  </si>
  <si>
    <t>Abba Gabriel,Seemann Wolfgang</t>
  </si>
  <si>
    <t>2018ENAM0036</t>
  </si>
  <si>
    <t>David Busson</t>
  </si>
  <si>
    <t>Gestion de robots mobiles et redondants et collaboratifs en environnement contraint et dynamique</t>
  </si>
  <si>
    <t>Richard Bearee</t>
  </si>
  <si>
    <t>Bearee Richard</t>
  </si>
  <si>
    <t>09644150X</t>
  </si>
  <si>
    <t>2018ENAM0041</t>
  </si>
  <si>
    <t>Laurent Joblot</t>
  </si>
  <si>
    <t>Contribution a la mise en uvre du BIM en renovation : Proposition d'un Modele de Maturite BIM specifique</t>
  </si>
  <si>
    <t>Samir Lamouri,Dominique Deneux</t>
  </si>
  <si>
    <t>Lamouri Samir,Deneux Dominique</t>
  </si>
  <si>
    <t>2018ENAM0039</t>
  </si>
  <si>
    <t>Thuan Nguyen Pham Truong</t>
  </si>
  <si>
    <t>Multifunctional materials based on task-specific ionic liquids : from fundamental to next generation of hybrid electrochemical devices and artifical skin</t>
  </si>
  <si>
    <t>Hyacinthe Randriamahazaka,Jalal Ghilane</t>
  </si>
  <si>
    <t>Randriamahazaka Hyacinthe,Ghilane Jalal</t>
  </si>
  <si>
    <t>2018USPCC218</t>
  </si>
  <si>
    <t>David Saintier</t>
  </si>
  <si>
    <t>Caracterisation numerique dantennes VLF-LF en environnement reel</t>
  </si>
  <si>
    <t>Jean-Lou Dubard</t>
  </si>
  <si>
    <t>Dubard Jean-Lou</t>
  </si>
  <si>
    <t>ElectronIque</t>
  </si>
  <si>
    <t>2018AZUR4081</t>
  </si>
  <si>
    <t>Jean-Marie Kai</t>
  </si>
  <si>
    <t>Controle automatique de vehicules aeriens a voilure fixe</t>
  </si>
  <si>
    <t>Claude Samson,Tarek Hamel</t>
  </si>
  <si>
    <t>Samson Claude,Hamel Tarek</t>
  </si>
  <si>
    <t>2018AZUR4117</t>
  </si>
  <si>
    <t>Reine Fares</t>
  </si>
  <si>
    <t>Techniques de modelisation pour la conception des batiments parasismiques en tenant compte de linteraction sol-structure</t>
  </si>
  <si>
    <t>Anne Deschamps,Maria Paola Santisi d'Avila</t>
  </si>
  <si>
    <t>Deschamps Anne,Santisi d'Avila Maria Paola</t>
  </si>
  <si>
    <t>2018AZUR4103</t>
  </si>
  <si>
    <t>Farah Souayfane</t>
  </si>
  <si>
    <t>Modele simplifie de changement de phase en presence de convection et rayonnement : application a un mur translucide associant superisolation et stockage d'energie thermiques</t>
  </si>
  <si>
    <t>2018AZUR4043</t>
  </si>
  <si>
    <t>Claire Malafosse</t>
  </si>
  <si>
    <t>Polymerisation en miniemulsion inverse concentree : transposition du reacteur semi-batch au microreacteur continu</t>
  </si>
  <si>
    <t>Laurent E. Prat,Nathalie Le Sauze</t>
  </si>
  <si>
    <t>Prat Laurent E.,Le Sauze Nathalie</t>
  </si>
  <si>
    <t>2018INPT0121</t>
  </si>
  <si>
    <t>Antonio Villanueva Villa</t>
  </si>
  <si>
    <t>Services ecosystemiques et paysage : Interactions dans un systeme socio-ecologique a la peripherie de la Ville de Mexico</t>
  </si>
  <si>
    <t>Jacques Imbernon,Eugenio Figueroa Benavides</t>
  </si>
  <si>
    <t>Imbernon Jacques,Figueroa Benavides Eugenio</t>
  </si>
  <si>
    <t>Paris, Institut agronomique, veterinaire et forestier de France</t>
  </si>
  <si>
    <t>Sciences de l'environnement</t>
  </si>
  <si>
    <t>2018IAVF0020</t>
  </si>
  <si>
    <t>Van Tho Nguyen</t>
  </si>
  <si>
    <t>Estimation de la qualite de bois ronds et d'arbres sur pied par Lidar terrestre</t>
  </si>
  <si>
    <t>Francis Colin</t>
  </si>
  <si>
    <t>Colin Francis</t>
  </si>
  <si>
    <t>Paris, AgroParisTech</t>
  </si>
  <si>
    <t>Biologie et ecologie des forets et des agrosystemes</t>
  </si>
  <si>
    <t>2018AGPT0007</t>
  </si>
  <si>
    <t>Dimitrios Damianos</t>
  </si>
  <si>
    <t>23396102X</t>
  </si>
  <si>
    <t>Generation de seconde harmonique (SHG) pour la caracterisation des interfaces entre dielectriques et semiconducteurs</t>
  </si>
  <si>
    <t>Anne Kaminski-Cachopo</t>
  </si>
  <si>
    <t>Kaminski-Cachopo Anne</t>
  </si>
  <si>
    <t>09511341X</t>
  </si>
  <si>
    <t>2018GREAT072</t>
  </si>
  <si>
    <t>Mouhcine Mendil</t>
  </si>
  <si>
    <t>Joint radio and power resource optimal management for wireless cellular networks interconnected through smart grids</t>
  </si>
  <si>
    <t>Nouredine Hadj-Said,Raphael Caire</t>
  </si>
  <si>
    <t>Hadj-Said Nouredine,Caire Raphael</t>
  </si>
  <si>
    <t>2018GREAT087</t>
  </si>
  <si>
    <t>Mathias Le guyadec</t>
  </si>
  <si>
    <t>Dimensionnement multi-physique des vehicules hybrides, de leurs composants et de la commande du systeme</t>
  </si>
  <si>
    <t>Laurent Gerbaud</t>
  </si>
  <si>
    <t>Gerbaud Laurent</t>
  </si>
  <si>
    <t>2018GREAT071</t>
  </si>
  <si>
    <t>Arief Wicaksana</t>
  </si>
  <si>
    <t>Infrastructure portable pour un systeme heterogene reconfigurable dans un environnement de cloud-FPGA</t>
  </si>
  <si>
    <t>Frederic Rousseau,Arif Sasongko</t>
  </si>
  <si>
    <t>Rousseau Frederic,Sasongko Arif</t>
  </si>
  <si>
    <t>2018GREAT088</t>
  </si>
  <si>
    <t>Remi Vallat</t>
  </si>
  <si>
    <t>Depots selectifs d'oxydes de Titane et de Tantale par ajout d'un plasma de gravure dans un procede PEALD pour application aux memoires resistives</t>
  </si>
  <si>
    <t>2018GREAT073</t>
  </si>
  <si>
    <t>Jocelyn Meyron</t>
  </si>
  <si>
    <t>23593352X</t>
  </si>
  <si>
    <t>Transport optimal semi-discret et applications en optique anidolique</t>
  </si>
  <si>
    <t>Dominique Attali,Boris Thibert,Quentin Merigot</t>
  </si>
  <si>
    <t>Attali Dominique,Thibert Boris,Merigot Quentin</t>
  </si>
  <si>
    <t>156931559,080109071,150343752</t>
  </si>
  <si>
    <t>2018GREAT104</t>
  </si>
  <si>
    <t>Cinzia De cesare</t>
  </si>
  <si>
    <t>Traitements numeriques pour lamelioration de la stabilite des detecteurs spectrometriques a fort flux pour l'imagerie X</t>
  </si>
  <si>
    <t>Olivier Rossetto</t>
  </si>
  <si>
    <t>Rossetto Olivier</t>
  </si>
  <si>
    <t>2018GREAT084</t>
  </si>
  <si>
    <t>Louis Korczowski</t>
  </si>
  <si>
    <t>Methodes pour l'electroencephalographie multi-sujet et application aux interfaces cerveau-ordinateur</t>
  </si>
  <si>
    <t>Christian Jutten,Marco Congedo</t>
  </si>
  <si>
    <t>Jutten Christian,Congedo Marco</t>
  </si>
  <si>
    <t>2018GREAT078</t>
  </si>
  <si>
    <t>Tiphaine Cerba</t>
  </si>
  <si>
    <t>Integration de materiaux III-V a base darseniures et dantimoniures pour la realisation de transistors TriGate et NW a haute mobilite</t>
  </si>
  <si>
    <t>Thierry Baron</t>
  </si>
  <si>
    <t>Baron Thierry</t>
  </si>
  <si>
    <t>2018GREAT082</t>
  </si>
  <si>
    <t>Tom Bauer</t>
  </si>
  <si>
    <t>Concevoir un produit pour plusieurs vies : Propositions pour la conception et l'evaluation environnementales de solutions en cascade</t>
  </si>
  <si>
    <t>Peggy Zwolinski</t>
  </si>
  <si>
    <t>Zwolinski Peggy</t>
  </si>
  <si>
    <t>08210400X</t>
  </si>
  <si>
    <t>2018GREAI076</t>
  </si>
  <si>
    <t>Mario Fratzl</t>
  </si>
  <si>
    <t>Applications des micro-aimants aux Lab-on-Chip</t>
  </si>
  <si>
    <t>Orphee Cugat</t>
  </si>
  <si>
    <t>Cugat Orphee</t>
  </si>
  <si>
    <t>2018GREAT123</t>
  </si>
  <si>
    <t>David, El Mahdi Bouhjiti</t>
  </si>
  <si>
    <t>Analyse probabiliste de la fissuration et du confinement des grands ouvrages en beton arme et precontraint</t>
  </si>
  <si>
    <t>2018GREAI058</t>
  </si>
  <si>
    <t>Marion Revolle</t>
  </si>
  <si>
    <t>23453527X</t>
  </si>
  <si>
    <t>SALZA : mesure dinformation universelle entre chaines pour la classificationet linference de causalite</t>
  </si>
  <si>
    <t>Nicolas Le Bihan,Francois Cayre</t>
  </si>
  <si>
    <t>Le Bihan Nicolas,Cayre Francois</t>
  </si>
  <si>
    <t>2018GREAT079</t>
  </si>
  <si>
    <t>Abanob Abdelnour</t>
  </si>
  <si>
    <t>Developpement d'etiquettes RFID UHF pour la tracabilite et le controle de qualite des produits alimentaires, Application : production de fromage</t>
  </si>
  <si>
    <t>Smail Tedjini</t>
  </si>
  <si>
    <t>Tedjini Smail</t>
  </si>
  <si>
    <t>2018GREAT081</t>
  </si>
  <si>
    <t>Viet Huong Nguyen</t>
  </si>
  <si>
    <t>Developpement d'electrodes transparentes par methodes de depot a pression atmospherique et bas cout pour applications photovoltaiques</t>
  </si>
  <si>
    <t>David Munoz-Rojas,Daniel Bellet</t>
  </si>
  <si>
    <t>Munoz-Rojas David,Bellet Daniel</t>
  </si>
  <si>
    <t>2018GREAI072</t>
  </si>
  <si>
    <t>Andreina Liendo sanchez</t>
  </si>
  <si>
    <t>Study of adaptation mechanisms of the wireless sensor nodes to the context for ultra-low power consumption</t>
  </si>
  <si>
    <t>Dominique Morche</t>
  </si>
  <si>
    <t>Morche Dominique</t>
  </si>
  <si>
    <t>2018GREAT095</t>
  </si>
  <si>
    <t>Julie Armougom</t>
  </si>
  <si>
    <t>Nouvelles sources optiques pour la detection despeces chimiques dans la bande III</t>
  </si>
  <si>
    <t>Benoit Boulanger</t>
  </si>
  <si>
    <t>Boulanger Benoit</t>
  </si>
  <si>
    <t>2018GREAT077</t>
  </si>
  <si>
    <t>Gaelle Faure</t>
  </si>
  <si>
    <t>Etude de defauts critiques des installations solaires thermiques de grande dimension : definition, modelisation et diagnostic</t>
  </si>
  <si>
    <t>Tuan Tran-Quoc</t>
  </si>
  <si>
    <t>Tran-Quoc Tuan</t>
  </si>
  <si>
    <t>2018GREAT100</t>
  </si>
  <si>
    <t>Olivier Clamens</t>
  </si>
  <si>
    <t>Analyse et propagation des incertitudes associees a la depressurisation de lHelium 3 sur les transitoires de puissance du reacteur CABRI</t>
  </si>
  <si>
    <t>Patrick Blaise</t>
  </si>
  <si>
    <t>Blaise Patrick</t>
  </si>
  <si>
    <t>Mecanique des fluides, Energetique, Procedes</t>
  </si>
  <si>
    <t>2018GREAI061</t>
  </si>
  <si>
    <t>Duc-Canh Nguyen</t>
  </si>
  <si>
    <t>Learning socio-communicative behaviors of a humanoid robot by demonstration</t>
  </si>
  <si>
    <t>Gerard Bailly</t>
  </si>
  <si>
    <t>Bailly Gerard</t>
  </si>
  <si>
    <t>2018GREAT076</t>
  </si>
  <si>
    <t>Melissa Estopier castillo</t>
  </si>
  <si>
    <t>Modelisation et analyse d'un systeme de degivrage electromecanique en aeronautique</t>
  </si>
  <si>
    <t>Edith Clavel,Frederic Wurtz</t>
  </si>
  <si>
    <t>Clavel Edith,Wurtz Frederic</t>
  </si>
  <si>
    <t>2018GREAT121</t>
  </si>
  <si>
    <t>Xavier Fleury</t>
  </si>
  <si>
    <t>Correlation entre degradation des composants internes et securite de fonctionnement des batteries Li-ion</t>
  </si>
  <si>
    <t>Pierre-Xavier Thivel</t>
  </si>
  <si>
    <t>Thivel Pierre-Xavier</t>
  </si>
  <si>
    <t>2018GREAI060</t>
  </si>
  <si>
    <t>Elena Martin Lopez</t>
  </si>
  <si>
    <t>Etude des instabilites magnetohydrodynamiques dans les pompes electromagnetiques a induction annulaire a fort debit</t>
  </si>
  <si>
    <t>Yves Delannoy</t>
  </si>
  <si>
    <t>Delannoy Yves</t>
  </si>
  <si>
    <t>2018GREAI090</t>
  </si>
  <si>
    <t>Nadia Rosero ibarra</t>
  </si>
  <si>
    <t>Modeling and observation applied to physiology-aware control for cycling</t>
  </si>
  <si>
    <t>John Jairo Martinez Molina</t>
  </si>
  <si>
    <t>Martinez Molina John Jairo</t>
  </si>
  <si>
    <t>2018GREAT089</t>
  </si>
  <si>
    <t>Mauricio Tano Retamales</t>
  </si>
  <si>
    <t>Developpement des modeles multi-physiques multi-echelle de caloporteurs sels fondus a haute temperature et validation experimentale</t>
  </si>
  <si>
    <t>Pablo Rubiolo,Olivier Doche</t>
  </si>
  <si>
    <t>Rubiolo Pablo,Doche Olivier</t>
  </si>
  <si>
    <t>2018GREAI083</t>
  </si>
  <si>
    <t>Yohan Parsa</t>
  </si>
  <si>
    <t>Oxydation thermique du chrome pur en atmosphere controlee : proprietes semiconductrices et structurales de la chromine</t>
  </si>
  <si>
    <t>Laurence Latu-Romain</t>
  </si>
  <si>
    <t>Latu-Romain Laurence</t>
  </si>
  <si>
    <t>2018GREAI081</t>
  </si>
  <si>
    <t>Nisrine Arab</t>
  </si>
  <si>
    <t>Optique integree sur verre pour la generation de frequences radio</t>
  </si>
  <si>
    <t>Julien Poette,Lionel Bastard</t>
  </si>
  <si>
    <t>Poette Julien,Bastard Lionel</t>
  </si>
  <si>
    <t>2018GREAT102</t>
  </si>
  <si>
    <t>Tariq Wakrim</t>
  </si>
  <si>
    <t>Commutation de capacitance dans les memoires resistives (ReRAM), application aux memoires dimpedance (ZRAM ou mem-capacitors)</t>
  </si>
  <si>
    <t>2018GREAT085</t>
  </si>
  <si>
    <t>Oualid Koucham</t>
  </si>
  <si>
    <t>Detection d'intrusions pour les systemes de controle industriels</t>
  </si>
  <si>
    <t>2018GREAT090</t>
  </si>
  <si>
    <t>Clement Abelard</t>
  </si>
  <si>
    <t>Micro modulateur spatial de lumiere transmissif pour modulation de phase et damplitude</t>
  </si>
  <si>
    <t>2018GREAT092</t>
  </si>
  <si>
    <t>Elias Veinberg vidal</t>
  </si>
  <si>
    <t>Fabrication, caracterisation et simulation de cellules solaires multi-junction III-V sur silicium</t>
  </si>
  <si>
    <t>2018GREAT091</t>
  </si>
  <si>
    <t>Sebin Gracy</t>
  </si>
  <si>
    <t>Input and State Observability of Linear Network Systems with Application to Security of Cyber Physical Systems</t>
  </si>
  <si>
    <t>Alain Y. Kibangou</t>
  </si>
  <si>
    <t>Kibangou Alain Y.</t>
  </si>
  <si>
    <t>2018GREAT075</t>
  </si>
  <si>
    <t>Carlos Diaz llorente</t>
  </si>
  <si>
    <t>Caracterisation de transistors a effet tunnel fabriques par un processus basse temperature et des architectures innovantes de TFETs pour lintegration 3D</t>
  </si>
  <si>
    <t>2018GREAT096</t>
  </si>
  <si>
    <t>Marguerite Marnat</t>
  </si>
  <si>
    <t>Recepteur radiofrequence base sur lechantillonnage parcimonieux pour de l'extraction de caracteristiques dans les applications de radio cognitive</t>
  </si>
  <si>
    <t>Olivier Michel,Laurent Ros</t>
  </si>
  <si>
    <t>Michel Olivier,Ros Laurent</t>
  </si>
  <si>
    <t>2018GREAT093</t>
  </si>
  <si>
    <t>Yashank Gupta</t>
  </si>
  <si>
    <t>Magnus Based Airborne Wind Energy Systems</t>
  </si>
  <si>
    <t>Ahmad Hably</t>
  </si>
  <si>
    <t>Hably Ahmad</t>
  </si>
  <si>
    <t>12627312X</t>
  </si>
  <si>
    <t>2018GREAT094</t>
  </si>
  <si>
    <t>Marie Poline</t>
  </si>
  <si>
    <t>23568855X</t>
  </si>
  <si>
    <t>Contribution aux methodes de conception et de gestion des systemes energetiques multi-sources par optimisation systemique : application aux trains hybrides electrique autonomes</t>
  </si>
  <si>
    <t>2018GREAT099</t>
  </si>
  <si>
    <t>Hong Phuong Phan</t>
  </si>
  <si>
    <t>Conception d'antennes 2D et 3D sur des materiaux flexibles</t>
  </si>
  <si>
    <t>Tan-Phu Vuong,Philippe Benech,Pascal Xavier</t>
  </si>
  <si>
    <t>Vuong Tan-Phu,Benech Philippe,Xavier Pascal</t>
  </si>
  <si>
    <t>059735236,071049231,050199161</t>
  </si>
  <si>
    <t>2018GREAT106</t>
  </si>
  <si>
    <t>Emile Ndikumana</t>
  </si>
  <si>
    <t>Etude de la vegetation a partir de nouveaux capteurs satellitaires radar</t>
  </si>
  <si>
    <t>Nicolas Baghdadi</t>
  </si>
  <si>
    <t>Baghdadi Nicolas</t>
  </si>
  <si>
    <t>Geomatique</t>
  </si>
  <si>
    <t>2018AGPT0010</t>
  </si>
  <si>
    <t>Thomas Letan</t>
  </si>
  <si>
    <t>Specifying and Verifying Hardware-based Security Enforcement Mechanisms</t>
  </si>
  <si>
    <t>Ludovic Me</t>
  </si>
  <si>
    <t>Me Ludovic</t>
  </si>
  <si>
    <t>2018CSUP0002</t>
  </si>
  <si>
    <t>David Buffeteau</t>
  </si>
  <si>
    <t>Representation et traitement des signaux analogiques dans le domaine temporel, pour repondre aux defis des technologies CMOS tres avancees</t>
  </si>
  <si>
    <t>2018GREAT105</t>
  </si>
  <si>
    <t>Anaelle Talbourdet</t>
  </si>
  <si>
    <t>Structures textiles piezoelectriques a base de PVDF pour la conversion denergie mecanique en energie electrique</t>
  </si>
  <si>
    <t>Christine Campagne,Eric Devaux,Cedric Cochrane,Francois Rault</t>
  </si>
  <si>
    <t>Campagne Christine,Devaux Eric,Cochrane Cedric,Rault Francois</t>
  </si>
  <si>
    <t>060645911,103893210,124674593,127272410</t>
  </si>
  <si>
    <t>Mecanique, Energetique, Sciences des materiaux</t>
  </si>
  <si>
    <t>2018LIL1I067</t>
  </si>
  <si>
    <t>Fardin Afdideh</t>
  </si>
  <si>
    <t>Block-sparse models in multi-modality : application to the inverse model in EEG/MEG</t>
  </si>
  <si>
    <t>Christian Jutten</t>
  </si>
  <si>
    <t>Jutten Christian</t>
  </si>
  <si>
    <t>2018GREAT074</t>
  </si>
  <si>
    <t>Elsa Lacombe</t>
  </si>
  <si>
    <t>Evaluation de la technologie photonique sur silicium pour le developpement de liens sans fil innovants visant 40 Gb/s au-dela de 200 GHz</t>
  </si>
  <si>
    <t>Cyril Luxey</t>
  </si>
  <si>
    <t>Luxey Cyril</t>
  </si>
  <si>
    <t>2018AZUR4095</t>
  </si>
  <si>
    <t>Clement Touzeau</t>
  </si>
  <si>
    <t>CONTRIBUTION AU DEVELOPPEMENT ET A LEVALUATION DE METHODES NUMERIQUES POUR LIDENTIFICATION DES PARAMETRES DE MATERIAUX EN DYNAMIQUE</t>
  </si>
  <si>
    <t>Eric Florentin</t>
  </si>
  <si>
    <t>Florentin Eric</t>
  </si>
  <si>
    <t>2018ISAB0006</t>
  </si>
  <si>
    <t>Charlie Stephan</t>
  </si>
  <si>
    <t>Etude des equilibres de phases et des procedes de separation de l'huile de pyrolyse pour l'optimisation des bioraffineries de 2eme generation</t>
  </si>
  <si>
    <t>Christophe Coquelet,Paolo Stringari</t>
  </si>
  <si>
    <t>Coquelet Christophe,Stringari Paolo</t>
  </si>
  <si>
    <t>2018PSLEM087</t>
  </si>
  <si>
    <t>Chia-Yu Chang</t>
  </si>
  <si>
    <t>Cloudication and Slicing in 5G Radio Access Network</t>
  </si>
  <si>
    <t>Navid Nikaein</t>
  </si>
  <si>
    <t>Nikaein Navid</t>
  </si>
  <si>
    <t>Sciences de lInformation et de la Communication</t>
  </si>
  <si>
    <t>2018SORUS293</t>
  </si>
  <si>
    <t>Solmaz Boroomandi barati</t>
  </si>
  <si>
    <t>Modeling and simulation of droplets growing on patterned substrates during dropwise condensation</t>
  </si>
  <si>
    <t>Yann Gavet</t>
  </si>
  <si>
    <t>Gavet Yann</t>
  </si>
  <si>
    <t>Image, vision, signal</t>
  </si>
  <si>
    <t>2018LYSEM018</t>
  </si>
  <si>
    <t>Thomas Flayols</t>
  </si>
  <si>
    <t>Exploitation du Retour de Force pour l'Estimation et le Controle des Robots Marcheurs</t>
  </si>
  <si>
    <t>Olivier Stasse,Andrea Del Prete</t>
  </si>
  <si>
    <t>Stasse Olivier,Del Prete Andrea</t>
  </si>
  <si>
    <t>Robotique et informatique</t>
  </si>
  <si>
    <t>2018ISAT0025</t>
  </si>
  <si>
    <t>Diego Jair Rodriguez obando</t>
  </si>
  <si>
    <t>From Deterioration Modeling to Remaining Useful Life Control : a comprehensive framework for post-prognosis decision-making applied to friction drive systems</t>
  </si>
  <si>
    <t>John Jairo Martinez Molina,Christophe Berenguer</t>
  </si>
  <si>
    <t>Martinez Molina John Jairo,Berenguer Christophe</t>
  </si>
  <si>
    <t>2018GREAT086</t>
  </si>
  <si>
    <t>Stephane Allard</t>
  </si>
  <si>
    <t>Enjeux de flexibilite lies au developpement des infrastructures reseaux pour l'integration massive des energies renouvelables variables dans le systeme electrique a lhorizon 2100</t>
  </si>
  <si>
    <t>Nouredine Hadj-Said,Patrick Criqui</t>
  </si>
  <si>
    <t>Hadj-Said Nouredine,Criqui Patrick</t>
  </si>
  <si>
    <t>2018GREAT101</t>
  </si>
  <si>
    <t>Fatima-Zahra Smime</t>
  </si>
  <si>
    <t>Modelisation bidimensionnelle de la propagation ultrasonore dans le contexte d'un controle non destructif ultrasonore sur tubes sans soudure</t>
  </si>
  <si>
    <t>Francois Deneuville,Marc Duquennoy,Mohammadi Ouaftouh</t>
  </si>
  <si>
    <t>Deneuville Francois,Duquennoy Marc,Ouaftouh Mohammadi</t>
  </si>
  <si>
    <t>123580455,162024606,120084171</t>
  </si>
  <si>
    <t>Electronique. Acoustique et telecommunications</t>
  </si>
  <si>
    <t>2018VALE0043</t>
  </si>
  <si>
    <t>Emna Dellali</t>
  </si>
  <si>
    <t>Etude theorique et experimentale des ecoulements oscillants alternes dun gaz au sein de micro et milli-regenerateurs de moteur Stirling</t>
  </si>
  <si>
    <t>Francois Lanzetta,Sylvie Begot</t>
  </si>
  <si>
    <t>Lanzetta Francois,Begot Sylvie</t>
  </si>
  <si>
    <t>2018UBFCD023</t>
  </si>
  <si>
    <t>Malika Elharizi</t>
  </si>
  <si>
    <t>Contribution a letude des modes de degradation des transistors HEMT a base de GaN pour les applications de puissance</t>
  </si>
  <si>
    <t>2018SACLN040</t>
  </si>
  <si>
    <t>Alex Aubert</t>
  </si>
  <si>
    <t>Synthese, caracterisation et modelisation de materiaux multiferroiques (magnetoelectriques) composites massifs</t>
  </si>
  <si>
    <t>Martino Lo Bue</t>
  </si>
  <si>
    <t>Lo Bue Martino</t>
  </si>
  <si>
    <t>2018SACLN036</t>
  </si>
  <si>
    <t>Jonathan Cramer</t>
  </si>
  <si>
    <t>Etude d'un procede plasma thermique pour l'extraction, la recuperation et la valorisation d'elements strategiques contenus dans des materiaux types DEEE.</t>
  </si>
  <si>
    <t>Frederic Prima,Frederic Rousseau,Frederic Rousseau</t>
  </si>
  <si>
    <t>Prima Frederic,Rousseau Frederic,Rousseau Frederic</t>
  </si>
  <si>
    <t>17478192X,099856484,099856484</t>
  </si>
  <si>
    <t>2018PSLEC013</t>
  </si>
  <si>
    <t>Chi-Hak Uy</t>
  </si>
  <si>
    <t>Two-Polarization dynamics in optically delayed lasers</t>
  </si>
  <si>
    <t>Marc Sciamanna,Damien Rontani</t>
  </si>
  <si>
    <t>Sciamanna Marc,Rontani Damien</t>
  </si>
  <si>
    <t>14927386X,166439096</t>
  </si>
  <si>
    <t>2018CSUP0006</t>
  </si>
  <si>
    <t>Yassin Belaizi</t>
  </si>
  <si>
    <t>Etude et conception d'un capteur-RFID passif en bande UHF : application a l'agroalimentaire</t>
  </si>
  <si>
    <t>Brice Sorli</t>
  </si>
  <si>
    <t>Sorli Brice</t>
  </si>
  <si>
    <t>2018MONTS061</t>
  </si>
  <si>
    <t>Magali Ferro</t>
  </si>
  <si>
    <t>Development of conducting polymer devices for the monitoring of in vitro barrier tissue models</t>
  </si>
  <si>
    <t>Roisin M. Owens</t>
  </si>
  <si>
    <t>Owens Roisin M.</t>
  </si>
  <si>
    <t>2018LYSEM017</t>
  </si>
  <si>
    <t>Florent Forget</t>
  </si>
  <si>
    <t>Modelisation et controle d'actionneurs pour la robotique humanoide</t>
  </si>
  <si>
    <t>Nicolas Mansard,Olivier Stasse</t>
  </si>
  <si>
    <t>Mansard Nicolas,Stasse Olivier</t>
  </si>
  <si>
    <t>2018TOU30342</t>
  </si>
  <si>
    <t>Alix Perusseau-Lambert</t>
  </si>
  <si>
    <t>Linteraction tactile pour medier le travail daccompagnement des personnes avec autisme</t>
  </si>
  <si>
    <t>Mohamed Chetouani</t>
  </si>
  <si>
    <t>Chetouani Mohamed</t>
  </si>
  <si>
    <t>2018SORUS322</t>
  </si>
  <si>
    <t>Sofia Housni</t>
  </si>
  <si>
    <t>Floculation magnetiquement assistee appliquee au traitement des eaux : etude dun systeme modele argile/NP de maghemite</t>
  </si>
  <si>
    <t>Sebastien Abramson,Laurent Michot</t>
  </si>
  <si>
    <t>Abramson Sebastien,Michot Laurent</t>
  </si>
  <si>
    <t>Chimie physique</t>
  </si>
  <si>
    <t>2018SORUS334</t>
  </si>
  <si>
    <t>Philipp Schlehuber-Caissier</t>
  </si>
  <si>
    <t>Contributions to robotic control design with formal safety and stability guarantees</t>
  </si>
  <si>
    <t>Vincent Padois,NIcolas Perrin</t>
  </si>
  <si>
    <t>Padois Vincent,Perrin NIcolas</t>
  </si>
  <si>
    <t>2018SORUS346</t>
  </si>
  <si>
    <t>Rabia Azzi</t>
  </si>
  <si>
    <t>Apport du web semantique pour ameliorer la prevention des maladies cardiovasculaires</t>
  </si>
  <si>
    <t>Sylvie Despres,Leopold Fezeu</t>
  </si>
  <si>
    <t>Despres Sylvie,Fezeu Leopold</t>
  </si>
  <si>
    <t>033677433,13704058X</t>
  </si>
  <si>
    <t>2018USPCD088</t>
  </si>
  <si>
    <t>Poehere Chong</t>
  </si>
  <si>
    <t>Ingenierie electrochimique pour dechiffrer les mecanismes de formation des biofilms electroactifs</t>
  </si>
  <si>
    <t>Alain Bergel,Benjamin Erable</t>
  </si>
  <si>
    <t>Bergel Alain,Erable Benjamin</t>
  </si>
  <si>
    <t>2018INPT0115</t>
  </si>
  <si>
    <t>Maria Gonzalez Martinez</t>
  </si>
  <si>
    <t>Woody and agricultural biomass torrefaction : experimental study and modelling of solid conversion and volatile species release based on biomass extracted macromolecular components</t>
  </si>
  <si>
    <t>Christophe Gourdon,Xuan-Mi Meyer</t>
  </si>
  <si>
    <t>Gourdon Christophe,Meyer Xuan-Mi</t>
  </si>
  <si>
    <t>2018INPT0091</t>
  </si>
  <si>
    <t>Sarra Tadrent</t>
  </si>
  <si>
    <t>Reduction selective de composes organiques en conditions subcritiques</t>
  </si>
  <si>
    <t>Christophe Len,Anissa Khelfa</t>
  </si>
  <si>
    <t>Len Christophe,Khelfa Anissa</t>
  </si>
  <si>
    <t>127006575,13678089X</t>
  </si>
  <si>
    <t>2018COMP2441</t>
  </si>
  <si>
    <t>Benjamin Lac</t>
  </si>
  <si>
    <t>Cryptographie legere intrinsequement resistante aux attaques physiques pour l'Internet des objets.</t>
  </si>
  <si>
    <t>Jacques J. A. Fournier</t>
  </si>
  <si>
    <t>Fournier Jacques J. A.</t>
  </si>
  <si>
    <t>2018LYSEM021</t>
  </si>
  <si>
    <t>Bastien Marchiori</t>
  </si>
  <si>
    <t>24528401X</t>
  </si>
  <si>
    <t>Stretchable electronics towards the fabrication of organic sensors for artificial skin</t>
  </si>
  <si>
    <t>Sylvain Blayac</t>
  </si>
  <si>
    <t>Blayac Sylvain</t>
  </si>
  <si>
    <t>2018LYSEM025</t>
  </si>
  <si>
    <t>Chady Khalil</t>
  </si>
  <si>
    <t>Developpement du procede de soudage par impulsion magnetique pour soudage heterogene bimetallique et pour assemblage hybride metal / composite</t>
  </si>
  <si>
    <t>Guillaume Racineux</t>
  </si>
  <si>
    <t>Racineux Guillaume</t>
  </si>
  <si>
    <t>05768555X</t>
  </si>
  <si>
    <t>Mecanique des Solides, des Materiaux, des structures et des surfaces</t>
  </si>
  <si>
    <t>2018ECDN0031</t>
  </si>
  <si>
    <t>Pierre-Henri Nattes</t>
  </si>
  <si>
    <t>Optimisation d'un cycle au CO2 dans le domaine du transport frigorifique</t>
  </si>
  <si>
    <t>Pascal Tobaly</t>
  </si>
  <si>
    <t>Tobaly Pascal</t>
  </si>
  <si>
    <t>2018CNAM1190</t>
  </si>
  <si>
    <t>Fawzi Hamouche</t>
  </si>
  <si>
    <t>Influences des matieres organiques sur les proprietes physiques et le comportement mecanique des sediments de dragage en vue dune valorisation dans les travaux publics</t>
  </si>
  <si>
    <t>Rachid Zentar</t>
  </si>
  <si>
    <t>Zentar Rachid</t>
  </si>
  <si>
    <t>Ecole nationale superieure Mines-Telecom Lille Douai</t>
  </si>
  <si>
    <t>20073511X</t>
  </si>
  <si>
    <t>2018MTLD0002</t>
  </si>
  <si>
    <t>William Meiniel</t>
  </si>
  <si>
    <t>Developpement et mise en oeuvre de strategies d'echantillonnage comprime pour le debruitage et l'acquisition d'images en microscopie a fluorescence et en tomographie en coherence optique</t>
  </si>
  <si>
    <t>Elsa Angelini,Jean-Christophe Olivo-Marin</t>
  </si>
  <si>
    <t>Angelini Elsa,Olivo-Marin Jean-Christophe</t>
  </si>
  <si>
    <t>2018ENST0052</t>
  </si>
  <si>
    <t>Thomas Busser</t>
  </si>
  <si>
    <t>Etude des transferts hygrothermiques dans les materiaux a base de bois et leurs contributions a l'ambiance interieure des batiments</t>
  </si>
  <si>
    <t>Monika Woloszyn,Mickael Pailha,Amandine Piot</t>
  </si>
  <si>
    <t>Woloszyn Monika,Pailha Mickael,Piot Amandine</t>
  </si>
  <si>
    <t>10891352X,147380375,145571688</t>
  </si>
  <si>
    <t>2018GREAA010</t>
  </si>
  <si>
    <t>Aurore Esteve</t>
  </si>
  <si>
    <t>Isolement de biomarqueurs cellulaires et moleculaires en oncologie et developpement d'approches bas-cout pour leur analyse en routine clinique</t>
  </si>
  <si>
    <t>Aline Cerf</t>
  </si>
  <si>
    <t>Cerf Aline</t>
  </si>
  <si>
    <t>2018ISAT0048</t>
  </si>
  <si>
    <t>Ali Mokh</t>
  </si>
  <si>
    <t>Receive and Transmit Spatial Modulation Techniques for Low Complexity Devices</t>
  </si>
  <si>
    <t>2018ISAR0020</t>
  </si>
  <si>
    <t>Edouard Sorin</t>
  </si>
  <si>
    <t>Fissuration en modes mixtes dans le bois : diagnostic et evaluation des methodes de renforcement local</t>
  </si>
  <si>
    <t>Jean-Luc Coureau</t>
  </si>
  <si>
    <t>Coureau Jean-Luc</t>
  </si>
  <si>
    <t>2018BORD0264</t>
  </si>
  <si>
    <t>Maxime Pigou</t>
  </si>
  <si>
    <t>Modelisation du comportement cinetique, des phenomenes de melange et de transfert locaux, et des effets d'heterogeneite de population dans les fermenteurs industriels</t>
  </si>
  <si>
    <t>Jerome Morchain,Pascal Fede</t>
  </si>
  <si>
    <t>Morchain Jerome,Fede Pascal</t>
  </si>
  <si>
    <t>2018ISAT0038</t>
  </si>
  <si>
    <t>Lauryanne Teulon</t>
  </si>
  <si>
    <t>Nouvelles approches pour l'assemblage electrostatique de particules colloidales par nanoxerographie : du procede aux applications</t>
  </si>
  <si>
    <t>Laurence Ressier,Etienne Palleau</t>
  </si>
  <si>
    <t>Ressier Laurence,Palleau Etienne</t>
  </si>
  <si>
    <t>2018ISAT0044</t>
  </si>
  <si>
    <t>Cecile Juliette Suzanne Ghouila-Houri</t>
  </si>
  <si>
    <t>Developpement de micro-capteurs de frottement parietal et de pression pour les mesures en ecoulements turbulents et le controle de decollement</t>
  </si>
  <si>
    <t>Philippe Pernod,Quentin Gallas,Abdelkrim Talbi,Eric Garnier</t>
  </si>
  <si>
    <t>Pernod Philippe,Gallas Quentin,Talbi Abdelkrim,Garnier Eric</t>
  </si>
  <si>
    <t>061171646,233953086,076947637,137776896</t>
  </si>
  <si>
    <t>2018ECLI0010</t>
  </si>
  <si>
    <t>Kevin Arth</t>
  </si>
  <si>
    <t>Neuromorphic sensory substitution with an asynchronous tactile belt for unsighted people : from design to clinical trials</t>
  </si>
  <si>
    <t>2018SORUS218</t>
  </si>
  <si>
    <t>Thomas Lacour</t>
  </si>
  <si>
    <t>Modelisation de la vaporisation acoustique de gouttelettes micro- ou nano-metriques encapsulees par des coques hyperelastiques ou des tensio-actifs</t>
  </si>
  <si>
    <t>Francois Coulouvrat,Tony Valier-Brasier</t>
  </si>
  <si>
    <t>Coulouvrat Francois,Valier-Brasier Tony</t>
  </si>
  <si>
    <t>089427149,14776050X</t>
  </si>
  <si>
    <t>2018SORUS469</t>
  </si>
  <si>
    <t>Antoine Jeancolas</t>
  </si>
  <si>
    <t>Etude experimentale et modelisation micromecanique du comportement de composites hybrides : optimisation de la conductivite thermique</t>
  </si>
  <si>
    <t>Hafid Sabar,Florence Dinzart,Napo Bonfoh</t>
  </si>
  <si>
    <t>Sabar Hafid,Dinzart Florence,Bonfoh Napo</t>
  </si>
  <si>
    <t>132421860,143418238,060102608</t>
  </si>
  <si>
    <t>2018LORR0285</t>
  </si>
  <si>
    <t>Koffi Senanou Ledi</t>
  </si>
  <si>
    <t>Approche inverse pour lidentification des proprietes viscoelastiques de structures sandwichs amorties</t>
  </si>
  <si>
    <t>El Mostafa Daya</t>
  </si>
  <si>
    <t>Daya El Mostafa</t>
  </si>
  <si>
    <t>2018LORR0250</t>
  </si>
  <si>
    <t>Remy Mangin</t>
  </si>
  <si>
    <t>23419930X</t>
  </si>
  <si>
    <t>Influence du vieillissement sur le comportement au feu de formulations heterophasees ignifugees</t>
  </si>
  <si>
    <t>Marianne Cochez,Jose-Marie Lopez-Cuesta,Henri Vahabi</t>
  </si>
  <si>
    <t>Cochez Marianne,Lopez-Cuesta Jose-Marie,Vahabi Henri</t>
  </si>
  <si>
    <t>140830359,087537737,234199059</t>
  </si>
  <si>
    <t>2018LORR0216</t>
  </si>
  <si>
    <t>Gautier Girard</t>
  </si>
  <si>
    <t>Caracterisation et modelisation thermomecaniques de materiaux et de structures circuits imprimes complexes destines aux applications spatiales radiofrequences et micro-ondes</t>
  </si>
  <si>
    <t>Sebastien Mercier,Marion Martiny-Weitig</t>
  </si>
  <si>
    <t>Mercier Sebastien,Martiny-Weitig Marion</t>
  </si>
  <si>
    <t>2018LORR0170</t>
  </si>
  <si>
    <t>Gbessiho Raphael Kinvi-Dossou</t>
  </si>
  <si>
    <t>Etude de la resistance a limpact et de lendommagement des composites stratifies a matrice Elium acrylique : caracterisation experimentale et modelisation numerique multi-echelle</t>
  </si>
  <si>
    <t>Napo Bonfoh,Rodrigue Matadi Boumbimba</t>
  </si>
  <si>
    <t>Bonfoh Napo,Matadi Boumbimba Rodrigue</t>
  </si>
  <si>
    <t>2018LORR0249</t>
  </si>
  <si>
    <t>Dorine Petit</t>
  </si>
  <si>
    <t>Unification des strategies de controle de reseau embarque temps-reel reconfigurable</t>
  </si>
  <si>
    <t>Thierry Divoux</t>
  </si>
  <si>
    <t>Divoux Thierry</t>
  </si>
  <si>
    <t>2018LORR0164</t>
  </si>
  <si>
    <t>Melissa Leglise</t>
  </si>
  <si>
    <t>Amelioration des proprietes mecaniques et chimiques de superalliages base nickel et base cobalt de fonderie utilises pour le fibrage du verre fondu a 1000oC - 1100oC</t>
  </si>
  <si>
    <t>Patrice Berthod</t>
  </si>
  <si>
    <t>Berthod Patrice</t>
  </si>
  <si>
    <t>2018LORR0228</t>
  </si>
  <si>
    <t>Maxime Verdier</t>
  </si>
  <si>
    <t>Effet de lorientation et de letat des surfaces/interfaces sur les proprietes thermiques des semi-conducteurs nano-structures</t>
  </si>
  <si>
    <t>David Lacroix,Konstantinos Termentzidis</t>
  </si>
  <si>
    <t>Lacroix David,Termentzidis Konstantinos</t>
  </si>
  <si>
    <t>Energie et mecanique</t>
  </si>
  <si>
    <t>2018LORR0138</t>
  </si>
  <si>
    <t>Yasser Bouktir</t>
  </si>
  <si>
    <t>Etude des phenomenes d'instabilites, bifurcation et endommagement en mise en forme des materiaux</t>
  </si>
  <si>
    <t>Farid Abed-Meraim,Moussa Haddad</t>
  </si>
  <si>
    <t>Abed-Meraim Farid,Haddad Moussa</t>
  </si>
  <si>
    <t>2018LORR0217</t>
  </si>
  <si>
    <t>Mengyao Li</t>
  </si>
  <si>
    <t>Approche methodologique innovante pour le suivi en ligne de procedes de production danticorps par cellules animales : apport des techniques spectroscopiques in situ a la strategie PAT</t>
  </si>
  <si>
    <t>Annie Marc,Bruno Ebel</t>
  </si>
  <si>
    <t>Marc Annie,Ebel Bruno</t>
  </si>
  <si>
    <t>Procedes biotechnologiques et alimentaires</t>
  </si>
  <si>
    <t>2018LORR0151</t>
  </si>
  <si>
    <t>Aline Convolte</t>
  </si>
  <si>
    <t>Favoriser ladoption des mobilites actives : proposition dune demarche de conception centree usage pour accompagner un territoire dans lelaboration de ses politiques de transport</t>
  </si>
  <si>
    <t>Claudine Guidat,Anne Vuillemin</t>
  </si>
  <si>
    <t>Guidat Claudine,Vuillemin Anne</t>
  </si>
  <si>
    <t>Genie des systemes industriels</t>
  </si>
  <si>
    <t>2018LORR0243</t>
  </si>
  <si>
    <t>Brunelle Marche</t>
  </si>
  <si>
    <t>De la conception de produit a la conception de filiere : Quelles methodologies pour les etapes amont de linnovation ?</t>
  </si>
  <si>
    <t>Vincent Boly,Laure Morel</t>
  </si>
  <si>
    <t>Boly Vincent,Morel Laure</t>
  </si>
  <si>
    <t>2018LORR0155</t>
  </si>
  <si>
    <t>Petr Levinsky</t>
  </si>
  <si>
    <t>Synthesis, Characterization and Optimization of New Thermoelectric Materials</t>
  </si>
  <si>
    <t>Anne Dauscher,Jiri Hejtmanek</t>
  </si>
  <si>
    <t>Dauscher Anne,Hejtmanek Jiri</t>
  </si>
  <si>
    <t>2018LORR0175</t>
  </si>
  <si>
    <t>Shuibao Qi</t>
  </si>
  <si>
    <t>Metamateriaux et metasurfaces acoustiques pour la collecte denergie</t>
  </si>
  <si>
    <t>Mohamed Badreddine Assouar</t>
  </si>
  <si>
    <t>Assouar Mohamed Badreddine</t>
  </si>
  <si>
    <t>2018LORR0139</t>
  </si>
  <si>
    <t>Mathilde Guilpain</t>
  </si>
  <si>
    <t>Procedes innovants pour la valorisation du nickel directement extrait de plantes hyperaccumulatrices</t>
  </si>
  <si>
    <t>Marie-Odile Nicolas-Simonnot,Baptiste Laubie</t>
  </si>
  <si>
    <t>Nicolas-Simonnot Marie-Odile,Laubie Baptiste</t>
  </si>
  <si>
    <t>2018LORR0179</t>
  </si>
  <si>
    <t>Noussaiba Gasmi</t>
  </si>
  <si>
    <t>Observation et commande d'une classe de systemes non lineaires temps discret</t>
  </si>
  <si>
    <t>Mohamed Boutayeb,Mohamed Aoun</t>
  </si>
  <si>
    <t>Boutayeb Mohamed,Aoun Mohamed</t>
  </si>
  <si>
    <t>2018LORR0177</t>
  </si>
  <si>
    <t>Amira Doggaz</t>
  </si>
  <si>
    <t>23280091X</t>
  </si>
  <si>
    <t>Deferrisation des eaux par procede delectrocoagulation : etude des phenomenes physico-chimiques et reactionnels impliques</t>
  </si>
  <si>
    <t>Francois Lapicque,Mohamed Mouldi Tlili</t>
  </si>
  <si>
    <t>Lapicque Francois,Tlili Mohamed Mouldi</t>
  </si>
  <si>
    <t>2018LORR0171</t>
  </si>
  <si>
    <t>Zeinab Chour</t>
  </si>
  <si>
    <t>Valorisation de terres rares a partir de plantes hyperaccumulatrices</t>
  </si>
  <si>
    <t>Laurence Muhr,Baptiste Laubie</t>
  </si>
  <si>
    <t>Muhr Laurence,Laubie Baptiste</t>
  </si>
  <si>
    <t>2018LORR0142</t>
  </si>
  <si>
    <t>Marc-Olivier Jaffre</t>
  </si>
  <si>
    <t>Connaissance et optimisation de la prise en charge des patients : la science des reseaux appliquee aux parcours de soins</t>
  </si>
  <si>
    <t>Francois Langevin,Philippe Marin</t>
  </si>
  <si>
    <t>Langevin Francois,Marin Philippe</t>
  </si>
  <si>
    <t>Connaissance, Organisation et Systemes Techniques : Unite de recherche COSTECH (EA-2223)</t>
  </si>
  <si>
    <t>2018COMP2445</t>
  </si>
  <si>
    <t>Miguel Garcia garcia</t>
  </si>
  <si>
    <t>Analyse de l'hypovigilance au volant par fusion d'informations environnementales et d'indices video</t>
  </si>
  <si>
    <t>Alice Caplier</t>
  </si>
  <si>
    <t>Caplier Alice</t>
  </si>
  <si>
    <t>11068706X</t>
  </si>
  <si>
    <t>2018GREAT120</t>
  </si>
  <si>
    <t>Janvier à septembre</t>
  </si>
  <si>
    <t>Octobre à novembre</t>
  </si>
  <si>
    <t>Décembre</t>
  </si>
  <si>
    <t>Romain Courault</t>
  </si>
  <si>
    <t>Les paysages culturels de lelevage de rennes en Scandinavie face au changement global : une approche multi-scalaire (Laponie suedoise, Sud norvegien)</t>
  </si>
  <si>
    <t>Marianne Cohen</t>
  </si>
  <si>
    <t>Cohen Marianne</t>
  </si>
  <si>
    <t>Hommes, espaces, temps, ressources, environnement</t>
  </si>
  <si>
    <t>2018SORUL134</t>
  </si>
  <si>
    <t>Lionel Ecay</t>
  </si>
  <si>
    <t>Concrete transfer properties evolution and nuclear containment vessel tightness assessment during an accident</t>
  </si>
  <si>
    <t>Gilles Pijaudier-Cabot,David Gregoire</t>
  </si>
  <si>
    <t>Pijaudier-Cabot Gilles,Gregoire David</t>
  </si>
  <si>
    <t>2018PAUU3022</t>
  </si>
  <si>
    <t>Ayoub Soltane</t>
  </si>
  <si>
    <t>Contributions experimentales originales en chambres reverberantes a brassage de modes et en cavites surdimensionnees</t>
  </si>
  <si>
    <t>Alain Reineix,Guillaume Andrieu</t>
  </si>
  <si>
    <t>Reineix Alain,Andrieu Guillaume</t>
  </si>
  <si>
    <t>2018LIMO0092</t>
  </si>
  <si>
    <t>Thomas Corre</t>
  </si>
  <si>
    <t>Rupture dynamique de membranes elastomeres : etude experimentale par mesure de champs</t>
  </si>
  <si>
    <t>Erwan Verron</t>
  </si>
  <si>
    <t>Verron Erwan</t>
  </si>
  <si>
    <t>2018ECDN0043</t>
  </si>
  <si>
    <t>Hamza Turki</t>
  </si>
  <si>
    <t>Developpement de circulateurs a ferrite originaux par lelaboration dune demarche de conception fiable</t>
  </si>
  <si>
    <t>Thierry Monediere,Laure Huitema</t>
  </si>
  <si>
    <t>Monediere Thierry,Huitema Laure</t>
  </si>
  <si>
    <t>2018LIMO0094</t>
  </si>
  <si>
    <t>Paul Monferran</t>
  </si>
  <si>
    <t>Modeles numerique et stochastique des fixations pour la contrainte foudre des lignes dassemblages sur avion</t>
  </si>
  <si>
    <t>Alain Reineix,Christophe Guiffaut</t>
  </si>
  <si>
    <t>Reineix Alain,Guiffaut Christophe</t>
  </si>
  <si>
    <t>2018LIMO0095</t>
  </si>
  <si>
    <t>Anani Djato</t>
  </si>
  <si>
    <t>Identification rapide des proprietes diffuso-mecaniques de materiaux polymeres et composites pour applications aeronautiques</t>
  </si>
  <si>
    <t>Marco Gigliotti,Marianne Beringhier</t>
  </si>
  <si>
    <t>Gigliotti Marco,Beringhier Marianne</t>
  </si>
  <si>
    <t>2018ESMA0010</t>
  </si>
  <si>
    <t>Kods Grissa</t>
  </si>
  <si>
    <t>Numerical and Experimental Study of Heat Pipes Used in Solar Applications</t>
  </si>
  <si>
    <t>Yves Bertin,Adel Mustafa Benselama,Abdelmajid Jemni</t>
  </si>
  <si>
    <t>Bertin Yves,Benselama Adel Mustafa,Jemni Abdelmajid</t>
  </si>
  <si>
    <t>074495097,097703362,033868875</t>
  </si>
  <si>
    <t>2018ESMA0012</t>
  </si>
  <si>
    <t>Marianne Sagnard</t>
  </si>
  <si>
    <t>Conception et developpement de composants a ondes elastiques de surface, dedies a la detection passive et sans fil de grandeurs physiques et au filtrage radiofrequences a bandes multiples</t>
  </si>
  <si>
    <t>Jean-Michel Friedt,Thierry Laroche</t>
  </si>
  <si>
    <t>Friedt Jean-Michel,Laroche Thierry</t>
  </si>
  <si>
    <t>2018UBFCD051</t>
  </si>
  <si>
    <t>Sylvain Lanzeray</t>
  </si>
  <si>
    <t>Methodologie de CAO innovante pour la conception de MMICs prenant en compte les pertes des elements reactifs des technologies integrees</t>
  </si>
  <si>
    <t>Bernard Jarry,Stephane Bila,Julien Lintignat</t>
  </si>
  <si>
    <t>Jarry Bernard,Bila Stephane,Lintignat Julien</t>
  </si>
  <si>
    <t>060243880,103227970,161883621</t>
  </si>
  <si>
    <t>2018LIMO0097</t>
  </si>
  <si>
    <t>Quentin Chibaudel</t>
  </si>
  <si>
    <t>Personnes en situation de handicap mental avancant en age - Acces aux soins a travers letude de laccessibilite des dispositifs medicaux en EHPAD</t>
  </si>
  <si>
    <t>Veronique Lespinet-Najib</t>
  </si>
  <si>
    <t>Lespinet-Najib Veronique</t>
  </si>
  <si>
    <t>2018BORD0297</t>
  </si>
  <si>
    <t>Yacouba Camara</t>
  </si>
  <si>
    <t>Etude numerique des performances thermiques d'un habitat bioclimatique</t>
  </si>
  <si>
    <t>Xavier Chesneau,Cellou Kante</t>
  </si>
  <si>
    <t>Chesneau Xavier,Kante Cellou</t>
  </si>
  <si>
    <t>2018PERP0040</t>
  </si>
  <si>
    <t>Helene Canot</t>
  </si>
  <si>
    <t>23396620X</t>
  </si>
  <si>
    <t>Methodes dhomogeneisation et simulations numeriques appliquees a la reponse electromagnetique des materiaux multi-echelles complexes</t>
  </si>
  <si>
    <t>Emmanuel Frenod,Alain Reineix</t>
  </si>
  <si>
    <t>Frenod Emmanuel,Reineix Alain</t>
  </si>
  <si>
    <t>2018LORIS515</t>
  </si>
  <si>
    <t>Maxime Beauchamp</t>
  </si>
  <si>
    <t>Contributions de la geostatistique a l'amelioration de l'estimation de la qualite de l'air</t>
  </si>
  <si>
    <t>Chantal De fouquet</t>
  </si>
  <si>
    <t>De fouquet Chantal</t>
  </si>
  <si>
    <t>2018PSLEM038</t>
  </si>
  <si>
    <t>Philippe Roux-Levy</t>
  </si>
  <si>
    <t>Nanostructures de carbone dediees aux interconnexions hautes frequences</t>
  </si>
  <si>
    <t>Dominique Baillargeat</t>
  </si>
  <si>
    <t>Baillargeat Dominique</t>
  </si>
  <si>
    <t>2018LIMO0102</t>
  </si>
  <si>
    <t>Marina Pecora</t>
  </si>
  <si>
    <t>Development of a Cyclic Indentation Method for the Characterisation of Material Gradients in Polymers and Polymer Composites Due to Thermal Aging</t>
  </si>
  <si>
    <t>Marco Gigliotti,Olga Smerdova</t>
  </si>
  <si>
    <t>Gigliotti Marco,Smerdova Olga</t>
  </si>
  <si>
    <t>2018ESMA0011</t>
  </si>
  <si>
    <t>Maxime Agaty</t>
  </si>
  <si>
    <t>Nouvelles technologies pour les filtres hyperfrequences accordables</t>
  </si>
  <si>
    <t>Pierre Blondy</t>
  </si>
  <si>
    <t>Blondy Pierre</t>
  </si>
  <si>
    <t>2018LIMO0104</t>
  </si>
  <si>
    <t>Thiago Lima de Assuncao</t>
  </si>
  <si>
    <t>Experimental study of underexpanded round jets : nozzle lip thickness effects and screech closure mechanisms investigation</t>
  </si>
  <si>
    <t>Yves Gervais,Steve Girard</t>
  </si>
  <si>
    <t>Gervais Yves,Girard Steve</t>
  </si>
  <si>
    <t>Mecanique des milieux fluides et acoustique</t>
  </si>
  <si>
    <t>2018POIT2327</t>
  </si>
  <si>
    <t>Raphael Rolin</t>
  </si>
  <si>
    <t>Contribution a une demarche numerique integree pour la preservation des patrimoines batis</t>
  </si>
  <si>
    <t>Eduard Antaluca,Jean-Louis Batoz</t>
  </si>
  <si>
    <t>Antaluca Eduard,Batoz Jean-Louis</t>
  </si>
  <si>
    <t>Sciences de la construction : Laboratoire Avenues - GSU (EA-7284)</t>
  </si>
  <si>
    <t>2018COMP2450</t>
  </si>
  <si>
    <t>Ahmad Haidar</t>
  </si>
  <si>
    <t>Synthese de filtres hyperfrequences prenant en compte le comportement dispersif des couplages</t>
  </si>
  <si>
    <t>Stephane Bila,Hussein Ezzeddine</t>
  </si>
  <si>
    <t>Bila Stephane,Ezzeddine Hussein</t>
  </si>
  <si>
    <t>2018LIMO0105</t>
  </si>
  <si>
    <t>Yann Devaux</t>
  </si>
  <si>
    <t>Influence des caracteristiques turbulentes d'un ecoulement sur l'erosion, la deformation et le transport d'un lit sedimentaire</t>
  </si>
  <si>
    <t>Gerard Pineau,Damien Calluaud,Lionel Thomas</t>
  </si>
  <si>
    <t>Pineau Gerard,Calluaud Damien,Thomas Lionel</t>
  </si>
  <si>
    <t>099052725,074191381,067304036</t>
  </si>
  <si>
    <t>2018POIT2315</t>
  </si>
  <si>
    <t>Hichem Hamdad</t>
  </si>
  <si>
    <t>Recherche d'une description optimum des sources et systemes vibroacoustiques pour la simulation du bruit de passage des vehicules automobiles</t>
  </si>
  <si>
    <t>Charles Pezerat,Benoit Gauvreau</t>
  </si>
  <si>
    <t>Pezerat Charles,Gauvreau Benoit</t>
  </si>
  <si>
    <t>2018LEMA1032</t>
  </si>
  <si>
    <t>Francois De La Bourdonnaye</t>
  </si>
  <si>
    <t>Learning sensori-motor mappings using little knowledge : application to manipulation robotics</t>
  </si>
  <si>
    <t>Thierry Chateau</t>
  </si>
  <si>
    <t>Chateau Thierry</t>
  </si>
  <si>
    <t>2018CLFAC037</t>
  </si>
  <si>
    <t>Julie Hemmer</t>
  </si>
  <si>
    <t>Hydro-mechanical coupling in a deformable dual-scale fibrous reinforcement : from mesoscale characterization and modeling to liquid resin infusion process simulation</t>
  </si>
  <si>
    <t>Sebastien Comas-Cardona</t>
  </si>
  <si>
    <t>Comas-Cardona Sebastien</t>
  </si>
  <si>
    <t>2018ECDN0044</t>
  </si>
  <si>
    <t>Mehrazin Omrani</t>
  </si>
  <si>
    <t>Contribution a l'etude des elements du groupe du platine en milieu urbain et peri-urbain</t>
  </si>
  <si>
    <t>Veronique Ruban</t>
  </si>
  <si>
    <t>Ruban Veronique</t>
  </si>
  <si>
    <t>2018ECDN0054</t>
  </si>
  <si>
    <t>Xinxin Guo</t>
  </si>
  <si>
    <t>Nonlinear architected metasurfaces for acoustic wave scattering manipulation</t>
  </si>
  <si>
    <t xml:space="preserve">Vincent Tournat, </t>
  </si>
  <si>
    <t xml:space="preserve">Tournat Vincent, </t>
  </si>
  <si>
    <t>2018LEMA1030</t>
  </si>
  <si>
    <t>Jennifer Renoux</t>
  </si>
  <si>
    <t>Elaboration par extrusion de melanges de polymeres et de nanocomposites biodegradables avec des proteines de soja isolees</t>
  </si>
  <si>
    <t>Kalappa Prashantha</t>
  </si>
  <si>
    <t>Prashantha Kalappa</t>
  </si>
  <si>
    <t>Physique et sciences des materiaux</t>
  </si>
  <si>
    <t>2018MTLD0007</t>
  </si>
  <si>
    <t>Matthieu Vincent</t>
  </si>
  <si>
    <t>Interaction entre defaut de surface et taille de grain en fatigue a grand nombre de cycles : approche experimentale et numerique sur un fer pur Armco</t>
  </si>
  <si>
    <t>Yves Nadot,Andre Dragon,Carole Nadot-Martin</t>
  </si>
  <si>
    <t>Nadot Yves,Dragon Andre,Nadot-Martin Carole</t>
  </si>
  <si>
    <t>073336777,074338447,086196456</t>
  </si>
  <si>
    <t>2018ESMA0018</t>
  </si>
  <si>
    <t>Linh Trinh Xuan</t>
  </si>
  <si>
    <t>Fonction normally-on, normally-off compatible de la technologie HEMT GaN pour des applications de puissance, hyperfrequences</t>
  </si>
  <si>
    <t>Raymond Quere,Philippe Bouysse</t>
  </si>
  <si>
    <t>Quere Raymond,Bouysse Philippe</t>
  </si>
  <si>
    <t>2018LIMO0106</t>
  </si>
  <si>
    <t>Aissam Jebrane</t>
  </si>
  <si>
    <t>Modelisation du mouvement d'une foule via la theorie de la dynamique non reguliere des solides</t>
  </si>
  <si>
    <t>Pierre Argoul</t>
  </si>
  <si>
    <t>Argoul Pierre</t>
  </si>
  <si>
    <t>2018PESC1062</t>
  </si>
  <si>
    <t>Seifeddine Fakhfakh</t>
  </si>
  <si>
    <t>23403100X</t>
  </si>
  <si>
    <t>Nouvelles methodes de caracterisation et de modelisation non-lineaire electrothermique des effets de piege dans la technologie HEMT GaN pour letude de la stabilite pulse a pulse dans les applications radar</t>
  </si>
  <si>
    <t>Michel Campovecchio,Audrey Philippon-Martin</t>
  </si>
  <si>
    <t>Campovecchio Michel,Philippon-Martin Audrey</t>
  </si>
  <si>
    <t>2018LIMO0103</t>
  </si>
  <si>
    <t>Wafa Khelifi</t>
  </si>
  <si>
    <t>23380885X</t>
  </si>
  <si>
    <t>Modelisation multi-ports des transistors hyperfrequences</t>
  </si>
  <si>
    <t>Bernard Jarry,Julien Lintignat,Raymond Quere</t>
  </si>
  <si>
    <t>Jarry Bernard,Lintignat Julien,Quere Raymond</t>
  </si>
  <si>
    <t>060243880,161883621,061755648</t>
  </si>
  <si>
    <t>2018LIMO0100</t>
  </si>
  <si>
    <t>Shun Huang</t>
  </si>
  <si>
    <t>Comportement vieillissant du beton en fluage : application au beton VeRCoRs</t>
  </si>
  <si>
    <t>2018PESC1052</t>
  </si>
  <si>
    <t>Arthur Baumann</t>
  </si>
  <si>
    <t>Active motion and self-propulsion of polymers and fibers</t>
  </si>
  <si>
    <t>Igor Kulic,Albert Johner</t>
  </si>
  <si>
    <t>Kulic Igor,Johner Albert</t>
  </si>
  <si>
    <t>2018STRAE024</t>
  </si>
  <si>
    <t>Paul Chorin</t>
  </si>
  <si>
    <t>18967251X</t>
  </si>
  <si>
    <t>Modification des transferts de chaleur en convection naturelle par perturbation thermique localisee</t>
  </si>
  <si>
    <t>Didier Saury,Florian Moreau</t>
  </si>
  <si>
    <t>Saury Didier,Moreau Florian</t>
  </si>
  <si>
    <t>2018ESMA0021</t>
  </si>
  <si>
    <t>Asma Berrhouma</t>
  </si>
  <si>
    <t>Fonctionnement hydrothermique de l'interface nappe-riviere du bassin des Avenelles</t>
  </si>
  <si>
    <t>Nicolas Flipo,Agnes Riviere</t>
  </si>
  <si>
    <t>Flipo Nicolas,Riviere Agnes</t>
  </si>
  <si>
    <t>2018PSLEM034</t>
  </si>
  <si>
    <t>Nicolas Lelievre</t>
  </si>
  <si>
    <t>Developpement des methodes AK pour l'analyse de fiabilite. Focus sur les evenements rares et la grande dimension</t>
  </si>
  <si>
    <t>Nicolas Gayton</t>
  </si>
  <si>
    <t>Gayton Nicolas</t>
  </si>
  <si>
    <t>07044076X</t>
  </si>
  <si>
    <t>2018CLFAC045</t>
  </si>
  <si>
    <t>Kamel Abdelouahab</t>
  </si>
  <si>
    <t>Reconfigurable hardware acceleration of CNNs on FPGA-based smart cameras</t>
  </si>
  <si>
    <t>Francois Berry,Maxime Pelcat</t>
  </si>
  <si>
    <t>Berry Francois,Pelcat Maxime</t>
  </si>
  <si>
    <t>Electronique et Architecture de Systemes</t>
  </si>
  <si>
    <t>2018CLFAC042</t>
  </si>
  <si>
    <t>Manuel Lopez Radcenco</t>
  </si>
  <si>
    <t>Data-driven approaches for ocean remote sensing : from the non-negative decomposition of operators to the reconstruction of satellite-derived sea surface dynamics</t>
  </si>
  <si>
    <t>Ronan Fablet,Abdeldjalil Aissa-El-Bey</t>
  </si>
  <si>
    <t>Fablet Ronan,Aissa-El-Bey Abdeldjalil</t>
  </si>
  <si>
    <t>2018IMTA0107</t>
  </si>
  <si>
    <t>Nazim Ykhlef</t>
  </si>
  <si>
    <t>23444567X</t>
  </si>
  <si>
    <t>Etude et optimisation de poly(butylene succinate) biosources pour linjection moussage a lazote par voie physique</t>
  </si>
  <si>
    <t>Eric Lafranche</t>
  </si>
  <si>
    <t>Lafranche Eric</t>
  </si>
  <si>
    <t>2018MTLD0004</t>
  </si>
  <si>
    <t>Adrien Renaud</t>
  </si>
  <si>
    <t>The Discontinuous Galerkin Material Point Method : Application to hyperbolic problems in solid mechanics</t>
  </si>
  <si>
    <t>Laurent Stainier</t>
  </si>
  <si>
    <t>Stainier Laurent</t>
  </si>
  <si>
    <t>2018ECDN0058</t>
  </si>
  <si>
    <t>Mohamad Achour</t>
  </si>
  <si>
    <t>Modelisation du couplage carbonatation  chlorures et etude multiechelle de linfluence des granulats sur la diffusivite dans les betons</t>
  </si>
  <si>
    <t>Ouali Amiri</t>
  </si>
  <si>
    <t>Amiri Ouali</t>
  </si>
  <si>
    <t>2018ECDN0049</t>
  </si>
  <si>
    <t>Abhilash Nayak</t>
  </si>
  <si>
    <t>Lanalyse cinematique de manipulateurs paralleles et reconfigurables</t>
  </si>
  <si>
    <t>Stephane Caro</t>
  </si>
  <si>
    <t>Caro Stephane</t>
  </si>
  <si>
    <t>Robotique, mecanique</t>
  </si>
  <si>
    <t>2018ECDN0057</t>
  </si>
  <si>
    <t>Claire Imbs</t>
  </si>
  <si>
    <t>Syntheses eco-compatibles de nouveaux fongicides par chimie radicalaire</t>
  </si>
  <si>
    <t>Estelle Leonard-Banaszak</t>
  </si>
  <si>
    <t>Leonard-Banaszak Estelle</t>
  </si>
  <si>
    <t>Sciences chimiques : Transformations integrees de la matiere renouvelable (EA-4297)</t>
  </si>
  <si>
    <t>2018COMP2457</t>
  </si>
  <si>
    <t>Viacheslav Perfilov</t>
  </si>
  <si>
    <t>Modeles mathematiques des procedes de separation membranaire</t>
  </si>
  <si>
    <t>Vlastimil Fila,Jose G. Sanchez Marcano,Ivo Vankelecom</t>
  </si>
  <si>
    <t>Fila Vlastimil,Sanchez Marcano Jose G.,Vankelecom Ivo</t>
  </si>
  <si>
    <t>182473201,061098434,232648050</t>
  </si>
  <si>
    <t>2018MONTG037</t>
  </si>
  <si>
    <t>Franck Petitdemange</t>
  </si>
  <si>
    <t>23470473X</t>
  </si>
  <si>
    <t>Developpement evolutionnaire de systemes de systemes avec une approche par patron de reconfiguration dynamique</t>
  </si>
  <si>
    <t>Isabelle Borne,Jeremy Buisson</t>
  </si>
  <si>
    <t>Borne Isabelle,Buisson Jeremy</t>
  </si>
  <si>
    <t>11992191X,095760156</t>
  </si>
  <si>
    <t>2018LORIS510</t>
  </si>
  <si>
    <t>Bertille Claude</t>
  </si>
  <si>
    <t>Calcul des vibrations non lineaires dune structure composite en contact avec un fluide par la Methode Asymptotique Numerique : application a la vibroacoustique</t>
  </si>
  <si>
    <t>Jean-Marc Cadou,Gregory Girault,Laetitia Duigou-Kersulec</t>
  </si>
  <si>
    <t>Cadou Jean-Marc,Girault Gregory,Duigou-Kersulec Laetitia</t>
  </si>
  <si>
    <t>120436280,113891741,073648523</t>
  </si>
  <si>
    <t>2018LORIS516</t>
  </si>
  <si>
    <t>Christian Zumu Doli</t>
  </si>
  <si>
    <t>Transmission des fluctuations de bruit aeroacoustique dans un modele dhabitacle automobile generees par un ecoulement instationnaire : etude en soufflerie</t>
  </si>
  <si>
    <t>Laurent-Emmanuel Brizzi,Jean-Christophe Valiere,Vincent Valeau</t>
  </si>
  <si>
    <t>Brizzi Laurent-Emmanuel,Valiere Jean-Christophe,Valeau Vincent</t>
  </si>
  <si>
    <t>059861231,081498896,071453954</t>
  </si>
  <si>
    <t>2018POIT2317</t>
  </si>
  <si>
    <t>Anthony Baltolu</t>
  </si>
  <si>
    <t>Etude et conception analogique darchitectures dacquisition acoustique tres faible consommation pour applications mobiles</t>
  </si>
  <si>
    <t>Jean-Baptiste Begueret,Dominique Dallet</t>
  </si>
  <si>
    <t>Begueret Jean-Baptiste,Dallet Dominique</t>
  </si>
  <si>
    <t>2018BORD0339</t>
  </si>
  <si>
    <t>Chloe Modugno</t>
  </si>
  <si>
    <t>Effets d'un traitement combinant hautes pressions et biopreservation sur l'inactivation et la reprise de croissance des spores de Bacillus et Clostridium</t>
  </si>
  <si>
    <t>Jean-Marie Perrier-Cornet,Helene Simonin</t>
  </si>
  <si>
    <t>Perrier-Cornet Jean-Marie,Simonin Helene</t>
  </si>
  <si>
    <t>2018UBFCK072</t>
  </si>
  <si>
    <t>Heloise Boudarel</t>
  </si>
  <si>
    <t>Caracterisation in situ du developpement d'un biofilm par suivi de microbilles a l'aide d'une methode de correlation d'images numeriques</t>
  </si>
  <si>
    <t>Michel Grediac,Benoit Blaysat,Jean-Denis Mathias</t>
  </si>
  <si>
    <t>Grediac Michel,Blaysat Benoit,Mathias Jean-Denis</t>
  </si>
  <si>
    <t>133711110,157876047,094354634</t>
  </si>
  <si>
    <t>2018CLFAC061</t>
  </si>
  <si>
    <t>Julien Le Meur</t>
  </si>
  <si>
    <t>Conception, assemblage, optimisation et test de modules integres d'illumination structuree a base d'elements optiques diffractifs : application particuliere a la reconnaissance faciale</t>
  </si>
  <si>
    <t>Kevin Heggarty,Bruno Fracasso</t>
  </si>
  <si>
    <t>Heggarty Kevin,Fracasso Bruno</t>
  </si>
  <si>
    <t>2018IMTA0121</t>
  </si>
  <si>
    <t>Florian Hugues</t>
  </si>
  <si>
    <t>Modelling the vibrations generated by turbulent flows in ducts</t>
  </si>
  <si>
    <t>Emmanuel Perrey-Debain,Nicolas Dauchez</t>
  </si>
  <si>
    <t>Perrey-Debain Emmanuel,Dauchez Nicolas</t>
  </si>
  <si>
    <t>Acoustique et Vibrations : Unite de recherche en Mecanique - Laboratoire Roberval (UMR-7337)</t>
  </si>
  <si>
    <t>2018COMP2470</t>
  </si>
  <si>
    <t>Clement Treangle</t>
  </si>
  <si>
    <t>Observateurs grand gain pour des systemes non lineaires a sorties echantillonnees et retardees</t>
  </si>
  <si>
    <t>Mondher Farza,Mohammed M'Saad</t>
  </si>
  <si>
    <t>Farza Mondher,M'Saad Mohammed</t>
  </si>
  <si>
    <t>2018NORMC251</t>
  </si>
  <si>
    <t>Ran Zhu</t>
  </si>
  <si>
    <t>Scale and Aggregate Size Effects on Concrete Fracture : Experimental Investigation and Discrete Element Modelling</t>
  </si>
  <si>
    <t>2018ECDN0063</t>
  </si>
  <si>
    <t>Bernard Semaan</t>
  </si>
  <si>
    <t>Raffinement de la localisation dimages provenant de sites participatifs pour la mise a jour de SIG urbain</t>
  </si>
  <si>
    <t>Guillaume Moreau,Bilal Chebaro</t>
  </si>
  <si>
    <t>Moreau Guillaume,Chebaro Bilal</t>
  </si>
  <si>
    <t>2018ECDN0055</t>
  </si>
  <si>
    <t>Morgane Dolhen</t>
  </si>
  <si>
    <t>Verres, vitroceramique et ceramique a base de TeO2 pour l'optique</t>
  </si>
  <si>
    <t>Jean-Rene Duclere,Gaelle Delaizir,Sebastien Chenu</t>
  </si>
  <si>
    <t>Duclere Jean-Rene,Delaizir Gaelle,Chenu Sebastien</t>
  </si>
  <si>
    <t>069135657,12131412X,142866261</t>
  </si>
  <si>
    <t>2018LIMO0112</t>
  </si>
  <si>
    <t>Amelie Turet</t>
  </si>
  <si>
    <t>L'impossible education critique et politique au numerique : territoires, dispositifs, metiers et acteurs</t>
  </si>
  <si>
    <t>Vincent Liquete,Divina Frau-Meigs</t>
  </si>
  <si>
    <t>Liquete Vincent,Frau-Meigs Divina</t>
  </si>
  <si>
    <t>2018BOR30066</t>
  </si>
  <si>
    <t>Van Dung Pham</t>
  </si>
  <si>
    <t>Architectural exploration of network Interface for energy efficient 3D optical network-on-chip</t>
  </si>
  <si>
    <t>Olivier Sentieys,Daniel Chillet</t>
  </si>
  <si>
    <t>Sentieys Olivier,Chillet Daniel</t>
  </si>
  <si>
    <t>2018REN1S076</t>
  </si>
  <si>
    <t>Johan Raphael Mauny</t>
  </si>
  <si>
    <t>Modelisation dynamique des systemes non-holonomes intermittents : application a la bicyclette</t>
  </si>
  <si>
    <t>Frederic Boyer</t>
  </si>
  <si>
    <t>Boyer Frederic</t>
  </si>
  <si>
    <t>2018IMTA0113</t>
  </si>
  <si>
    <t>Simon Martinez</t>
  </si>
  <si>
    <t>Etudes experimentales et numeriques d'un micro-cogenerateur solaire : integration a un batiment residentiel</t>
  </si>
  <si>
    <t>Ghislain Michaux,Patrick Salagnac</t>
  </si>
  <si>
    <t>Michaux Ghislain,Salagnac Patrick</t>
  </si>
  <si>
    <t>Energetique et thermique</t>
  </si>
  <si>
    <t>2018LAROS019</t>
  </si>
  <si>
    <t>Xavier Truant</t>
  </si>
  <si>
    <t>23537718X</t>
  </si>
  <si>
    <t>Etude et modelisation du comportement mecanique de panneaux de structure soudes par friction-malaxage (FSW)</t>
  </si>
  <si>
    <t>Georges Cailletaud</t>
  </si>
  <si>
    <t>Cailletaud Georges</t>
  </si>
  <si>
    <t>2018PSLEM043</t>
  </si>
  <si>
    <t>Andres Nicolas Carvallo Pecci</t>
  </si>
  <si>
    <t>Modele biophysique pour la mesure de la conductivite cerebrale et apport diagnostique</t>
  </si>
  <si>
    <t>Fabrice Wendling,Julien Modolo</t>
  </si>
  <si>
    <t>Wendling Fabrice,Modolo Julien</t>
  </si>
  <si>
    <t>Signal, image et vision</t>
  </si>
  <si>
    <t>2018REN1S039</t>
  </si>
  <si>
    <t>Karim El Houari</t>
  </si>
  <si>
    <t>Modelisation et imagerie electrocardiographiques</t>
  </si>
  <si>
    <t>Laurent Albera,Alfredo Hernandez Rodriguez</t>
  </si>
  <si>
    <t>Albera Laurent,Hernandez Rodriguez Alfredo</t>
  </si>
  <si>
    <t>07748004X,127170790</t>
  </si>
  <si>
    <t>2018REN1S063</t>
  </si>
  <si>
    <t>Fadoua Taia Alaoui</t>
  </si>
  <si>
    <t>18984325X</t>
  </si>
  <si>
    <t>Navigation des personnes aux moyens des technologies des smartphones et des donnees denvironnements cartographies</t>
  </si>
  <si>
    <t>Valerie Renaudin</t>
  </si>
  <si>
    <t>Renaudin Valerie</t>
  </si>
  <si>
    <t>2018ECDN0051</t>
  </si>
  <si>
    <t>Abderrahmane Rhardane</t>
  </si>
  <si>
    <t>Elaboration dune approche micromecanique pour modeliser lendommagement des materiaux cimentaires sous fluage et cycles de gel-degel</t>
  </si>
  <si>
    <t>Frederic Alain Grondin</t>
  </si>
  <si>
    <t>Grondin Frederic Alain</t>
  </si>
  <si>
    <t>2018ECDN0060</t>
  </si>
  <si>
    <t>Mathieu Robineau</t>
  </si>
  <si>
    <t>Risques de corrosion associes a une interface heterogene acier-materiau de remplissage-argilites : couplages galvaniques, cinetique et evolution dans le temps</t>
  </si>
  <si>
    <t>Philippe Refait,Rene Sabot</t>
  </si>
  <si>
    <t>Refait Philippe,Sabot Rene</t>
  </si>
  <si>
    <t>2018LAROS020</t>
  </si>
  <si>
    <t>Martin Thebault</t>
  </si>
  <si>
    <t>Coherent structures and impact of the external thermal stratification in a transitional natural convection vertical channel</t>
  </si>
  <si>
    <t>Stephanie Giroux-Julien,Christophe Menezo,Victoria Timchenko</t>
  </si>
  <si>
    <t>Giroux-Julien Stephanie,Menezo Christophe,Timchenko Victoria</t>
  </si>
  <si>
    <t>191293164,103082255,233753680</t>
  </si>
  <si>
    <t>2018LYSE1327</t>
  </si>
  <si>
    <t>Enora Denimal</t>
  </si>
  <si>
    <t>23407969X</t>
  </si>
  <si>
    <t>Prediction des instabilites de frottement par meta-modelisation et approches frequentielles : Application au crissement de frein automobile</t>
  </si>
  <si>
    <t>2018LYSEC039</t>
  </si>
  <si>
    <t>Louise Fouquat</t>
  </si>
  <si>
    <t>Etude par photoemission dinterfaces metal / oxyde et metal / semiconducteur elaborees par epitaxie par jets moleculaires</t>
  </si>
  <si>
    <t>Genevieve Grenet</t>
  </si>
  <si>
    <t>Grenet Genevieve</t>
  </si>
  <si>
    <t>Physique des materiaux</t>
  </si>
  <si>
    <t>2018LYSEC045</t>
  </si>
  <si>
    <t>Nabil Bessanane</t>
  </si>
  <si>
    <t>SIMULATION NUMERIQUE DE LA CONVECTION TURBULENTE : GEOMETRIES REGULIERES ET COMPLEXES</t>
  </si>
  <si>
    <t>Mourad Rebay,Mohamed Si-Ameur</t>
  </si>
  <si>
    <t>Rebay Mourad,Si-Ameur Mohamed</t>
  </si>
  <si>
    <t>139637842,23561615X</t>
  </si>
  <si>
    <t>2018REIMS003</t>
  </si>
  <si>
    <t>Salah Kachkouch</t>
  </si>
  <si>
    <t>Evaluation experimentale et par simulation des performances thermiques de techniques passives appliquees aux toitures pour le rafraichissement des batiments en climat chaud</t>
  </si>
  <si>
    <t>Brahim Benhamou,Karim Limam</t>
  </si>
  <si>
    <t>Benhamou Brahim,Limam Karim</t>
  </si>
  <si>
    <t>2018LAROS021</t>
  </si>
  <si>
    <t>Sophie Baleriola</t>
  </si>
  <si>
    <t>Etude experimentale de la modification des charges aerodynamiques sur pale d'eolienne par du controle d'ecoulement actif</t>
  </si>
  <si>
    <t>Philippe Devinant,Annie Leroy</t>
  </si>
  <si>
    <t>Devinant Philippe,Leroy Annie</t>
  </si>
  <si>
    <t>Energetique et Mecanique des Fluides</t>
  </si>
  <si>
    <t>2018ORLE2029</t>
  </si>
  <si>
    <t>Andres Malo-Estepa</t>
  </si>
  <si>
    <t>23394821X</t>
  </si>
  <si>
    <t>Prise en compte de la variabilite des caracteristiques de suspension d'un bogie pour l'optimisation des operations de maintenance</t>
  </si>
  <si>
    <t>Thierry Tison,Adnane Boukamel,Franck Massa</t>
  </si>
  <si>
    <t>Tison Thierry,Boukamel Adnane,Massa Franck</t>
  </si>
  <si>
    <t>095007105,033547572,094993750</t>
  </si>
  <si>
    <t>2018VALE0041</t>
  </si>
  <si>
    <t>Nadia Chouchani</t>
  </si>
  <si>
    <t>23354691X</t>
  </si>
  <si>
    <t>Une approche de detection des communautes d'interet dans les reseaux sociaux : application a la generation d'IHM personnalisees</t>
  </si>
  <si>
    <t>2018VALE0048</t>
  </si>
  <si>
    <t>Mohamed Jarray</t>
  </si>
  <si>
    <t>Etude numerique et experimentale du comportement d'etancheite des joints sans contact a rainures helicoidales</t>
  </si>
  <si>
    <t>Dominique Souchet,Aurelian Fatu,Yann Henry</t>
  </si>
  <si>
    <t>Souchet Dominique,Fatu Aurelian,Henry Yann</t>
  </si>
  <si>
    <t>068700261,095306900,175829594</t>
  </si>
  <si>
    <t>2018POIT2299</t>
  </si>
  <si>
    <t>Sudhanya Chatterjee</t>
  </si>
  <si>
    <t>Gaining insights into brain tissues using multi-compartment T2 relaxometry models</t>
  </si>
  <si>
    <t>Christian Barillot</t>
  </si>
  <si>
    <t>Barillot Christian</t>
  </si>
  <si>
    <t>2018REN1S083</t>
  </si>
  <si>
    <t>Mathieu Leonardon</t>
  </si>
  <si>
    <t>Decodage de codes polaires sur des architectures programmables</t>
  </si>
  <si>
    <t>Christophe Jego,Yvon Savaria</t>
  </si>
  <si>
    <t>Jego Christophe,Savaria Yvon</t>
  </si>
  <si>
    <t>2018BORD0399</t>
  </si>
  <si>
    <t>Doriane Gouyou</t>
  </si>
  <si>
    <t>Introduction de pieces deformables dans lanalyse de tolerances geometriques de mecanismes hyperstatiques</t>
  </si>
  <si>
    <t>Denis Teissandier</t>
  </si>
  <si>
    <t>Teissandier Denis</t>
  </si>
  <si>
    <t>2018BORD0343</t>
  </si>
  <si>
    <t>Maxime Girard</t>
  </si>
  <si>
    <t>Recherche de vulnerabilites des etages de reception aux agressions electromagnetiques de forte puissance : cas dun LNA AsGa</t>
  </si>
  <si>
    <t>Genevieve Duchamp</t>
  </si>
  <si>
    <t>Duchamp Genevieve</t>
  </si>
  <si>
    <t>2018BORD0296</t>
  </si>
  <si>
    <t>Kalparupa Mukherjee</t>
  </si>
  <si>
    <t>Investigation into trapping mechanisms and impact on performances and reliability of GaN HEMTs through physical simulation and electro-optical characterization</t>
  </si>
  <si>
    <t>Nathalie Labat,Arnaud Curutchet</t>
  </si>
  <si>
    <t>Labat Nathalie,Curutchet Arnaud</t>
  </si>
  <si>
    <t>2018BORD0401</t>
  </si>
  <si>
    <t>Richard Daubriac</t>
  </si>
  <si>
    <t>Caracterisation de techniques d'implantations ioniques alternatives pour l'optimisation du module source-drain de la technologie FDSOI 28nm</t>
  </si>
  <si>
    <t>Filadelfo Cristiano,Guilhem Larrieu</t>
  </si>
  <si>
    <t>Cristiano Filadelfo,Larrieu Guilhem</t>
  </si>
  <si>
    <t>2018ISAT0031</t>
  </si>
  <si>
    <t>Mame Diarra Mbaye</t>
  </si>
  <si>
    <t>Methode FDTD conforme appliquee au calcul du DAS avec homogeneisation utilisant les caracteristiques des tissus humains</t>
  </si>
  <si>
    <t>Odile Picon</t>
  </si>
  <si>
    <t>Picon Odile</t>
  </si>
  <si>
    <t>2018PESC1144</t>
  </si>
  <si>
    <t>Giacomo Kahn</t>
  </si>
  <si>
    <t>A structural study of lattices, d-lattices and some applications in data analysis</t>
  </si>
  <si>
    <t>Olivier Raynaud</t>
  </si>
  <si>
    <t>Raynaud Olivier</t>
  </si>
  <si>
    <t>2018CLFAC066</t>
  </si>
  <si>
    <t>Adrien Koessler</t>
  </si>
  <si>
    <t>Contribution a l'agrandissement de l'espace de travail operationnel des robots paralleles. Verification du changement de mode d'assemblage et commande pour la traversee des singularites</t>
  </si>
  <si>
    <t>Youcef Mezouar</t>
  </si>
  <si>
    <t>Mezouar Youcef</t>
  </si>
  <si>
    <t>2018CLFAC075</t>
  </si>
  <si>
    <t>Guillaume Hachet</t>
  </si>
  <si>
    <t>Multi-scale investigation of the consequences of hydrogen on the mechanical response of cyclically strained nickel single crystal</t>
  </si>
  <si>
    <t>Xavier Feaugas,Arnaud Metsue</t>
  </si>
  <si>
    <t>Feaugas Xavier,Metsue Arnaud</t>
  </si>
  <si>
    <t>2018LAROS022</t>
  </si>
  <si>
    <t>Wissam Kaddah</t>
  </si>
  <si>
    <t>Apports de nouveaux outils de traitement d'images et de programmation pour le releve automatique de degradations sur chaussees</t>
  </si>
  <si>
    <t>Ayman Al Falou</t>
  </si>
  <si>
    <t>Al Falou Ayman</t>
  </si>
  <si>
    <t>2018BRES0102</t>
  </si>
  <si>
    <t>Zine Elabidine Chebab</t>
  </si>
  <si>
    <t>Conception et commande collaborative de manipulateurs mobiles modulaires (C3M3)</t>
  </si>
  <si>
    <t>Laurent Sabourin</t>
  </si>
  <si>
    <t>Sabourin Laurent</t>
  </si>
  <si>
    <t>2018CLFAC070</t>
  </si>
  <si>
    <t>Quentin Huchet</t>
  </si>
  <si>
    <t>Utilisation des methodes de Krigeage pour le dimensionnement en fatigue des structures eoliennes posees en mer.</t>
  </si>
  <si>
    <t>2018CLFAC074</t>
  </si>
  <si>
    <t>Thomas Cabaret</t>
  </si>
  <si>
    <t>L'exsudation de la resine dans le bois de pin maritime (pinus pinaster) : etude et mise en place d'un systeme de prevention</t>
  </si>
  <si>
    <t>Bertrand Charrier</t>
  </si>
  <si>
    <t>Charrier Bertrand</t>
  </si>
  <si>
    <t>Physico-Chimie des Materiaux</t>
  </si>
  <si>
    <t>2018PAUU3034</t>
  </si>
  <si>
    <t>Martin Simonovsky</t>
  </si>
  <si>
    <t>Deep learning on attributed graphs</t>
  </si>
  <si>
    <t>Nikos Komodakis</t>
  </si>
  <si>
    <t>Komodakis Nikos</t>
  </si>
  <si>
    <t>Signal, Image, Automatique</t>
  </si>
  <si>
    <t>2018PESC1133</t>
  </si>
  <si>
    <t>Asmaa Ghoumari</t>
  </si>
  <si>
    <t>Metaheuristiques adaptatives d'optimisation continue basees sur des methodes d'apprentissage</t>
  </si>
  <si>
    <t>Patrick Siarry,Amir Nakib</t>
  </si>
  <si>
    <t>Siarry Patrick,Nakib Amir</t>
  </si>
  <si>
    <t>2018PESC1114</t>
  </si>
  <si>
    <t>Mariem Sbayou</t>
  </si>
  <si>
    <t>Modelisation et simulation des systemes de production de services : application a un systeme de sante</t>
  </si>
  <si>
    <t>Bruno Vallespir,Gregory Zacharewicz</t>
  </si>
  <si>
    <t>Vallespir Bruno,Zacharewicz Gregory</t>
  </si>
  <si>
    <t>2018BORD0422</t>
  </si>
  <si>
    <t>Axel Largent</t>
  </si>
  <si>
    <t>Planification de radiotherapie externe a partir d'imagerie par resonance magnetique</t>
  </si>
  <si>
    <t>Renaud de Crevoisier,Herve Saint-Jalmes</t>
  </si>
  <si>
    <t>Crevoisier Renaud de,Saint-Jalmes Herve</t>
  </si>
  <si>
    <t>11639143X,061407291</t>
  </si>
  <si>
    <t>2018REN1S085</t>
  </si>
  <si>
    <t>Nelson Andrey Alvarado patino</t>
  </si>
  <si>
    <t>Evaluation des performances thermomecaniques des enrobes bitumineux a fort taux de recyclage : Apport du procede de regeneration Fenixfalt</t>
  </si>
  <si>
    <t>Juan Martinez</t>
  </si>
  <si>
    <t>Martinez Juan</t>
  </si>
  <si>
    <t>2018ISAR0021</t>
  </si>
  <si>
    <t>Lamia Hammadi</t>
  </si>
  <si>
    <t>Custom supply chain engineering : modeling and risk management : application to the customs</t>
  </si>
  <si>
    <t>Eduardo de Cursi Souza,Abdellah Ait Ouahman</t>
  </si>
  <si>
    <t>Souza Eduardo de Cursi,Ait Ouahman Abdellah</t>
  </si>
  <si>
    <t>2018NORMIR23</t>
  </si>
  <si>
    <t>Pavel Rizo</t>
  </si>
  <si>
    <t>Mg/transition-metal nanomaterials for efficient hydrogen storage</t>
  </si>
  <si>
    <t>Fermin Cuevas,Michel Latroche</t>
  </si>
  <si>
    <t>Cuevas Fermin,Latroche Michel</t>
  </si>
  <si>
    <t>120978679,03394007X</t>
  </si>
  <si>
    <t>2018PESC1050</t>
  </si>
  <si>
    <t>Chi-Hieu Pham</t>
  </si>
  <si>
    <t>Apprentisage profond pour la super-resolution et la segmentation d'images medicales</t>
  </si>
  <si>
    <t>Francois Rousseau</t>
  </si>
  <si>
    <t>Rousseau Francois</t>
  </si>
  <si>
    <t>2018IMTA0124</t>
  </si>
  <si>
    <t>Giai Tran Van</t>
  </si>
  <si>
    <t>23556169X</t>
  </si>
  <si>
    <t>Determination dun critere de fissuration a chaud par liquation en fonction de la teneur en bore et de sa localisation pour lacier inoxydable austenitique 316L.</t>
  </si>
  <si>
    <t>Philippe Le Masson,Denis Carron,Vincent Robin</t>
  </si>
  <si>
    <t>Le Masson Philippe,Carron Denis,Robin Vincent</t>
  </si>
  <si>
    <t>156353687,167743090,139814817</t>
  </si>
  <si>
    <t>2018LORIS506</t>
  </si>
  <si>
    <t>Riadh Abdelhedi</t>
  </si>
  <si>
    <t>Optimisation dun systeme de stockage hybride de lenergie electrique avec batterie et supercondensateurs pour vehicule electrique</t>
  </si>
  <si>
    <t>Pascal Venet,Amine Lahyani</t>
  </si>
  <si>
    <t>Venet Pascal,Lahyani Amine</t>
  </si>
  <si>
    <t>2018LYSE1347</t>
  </si>
  <si>
    <t>Souha Nazir</t>
  </si>
  <si>
    <t>Evaluation dun systeme de detection surfacique Kinect V2 dans differentes applications medicales</t>
  </si>
  <si>
    <t>Hadi Fayad</t>
  </si>
  <si>
    <t>Fayad Hadi</t>
  </si>
  <si>
    <t>Analyse et traitement de l'information et des images</t>
  </si>
  <si>
    <t>2018BRES0101</t>
  </si>
  <si>
    <t>Umber Noreen</t>
  </si>
  <si>
    <t>Modelisation d'interference pour simulateur 3D de reseaux de capteurs dedies aux villes intelligentes</t>
  </si>
  <si>
    <t>Ahcene Bounceur,Laurent Clavier</t>
  </si>
  <si>
    <t>Bounceur Ahcene,Clavier Laurent</t>
  </si>
  <si>
    <t>2018BRES0111</t>
  </si>
  <si>
    <t>Anne-Cecile Bach</t>
  </si>
  <si>
    <t>Etude du piegeage de lhydrogene dans un acier inoxydable austenitique dans le cadre de la corrosion sous contrainte assistee par lirradiation</t>
  </si>
  <si>
    <t>Jerome Crepin,Frantz Martin,Cecilie Duhamel,Stephane Perrin</t>
  </si>
  <si>
    <t>Crepin Jerome,Martin Frantz,Duhamel Cecilie,Perrin Stephane</t>
  </si>
  <si>
    <t>154795852,098630555,09627591X,178475157</t>
  </si>
  <si>
    <t>2018PSLEM044</t>
  </si>
  <si>
    <t>Alexandre Kazantsev</t>
  </si>
  <si>
    <t>Perturbations d'amplitude du bruit ambiant au droit des heterogeneites : etude de faisabilite pour l'exploration et la surveillance de reservoirs multi-fluide</t>
  </si>
  <si>
    <t>2018PSLEM075</t>
  </si>
  <si>
    <t>Majda Lachhab</t>
  </si>
  <si>
    <t>Proposition d'un outil d'aide a la decision multicritere sous incertitudes a base de colonies de fourmis : une approche integree appliquee a la gestion des risques dans les projets d'ingenierie systeme.</t>
  </si>
  <si>
    <t>Thierry Coudert,Cedrick Beler</t>
  </si>
  <si>
    <t>Coudert Thierry,Beler Cedrick</t>
  </si>
  <si>
    <t>2018INPT0141</t>
  </si>
  <si>
    <t>Tea Rukavina</t>
  </si>
  <si>
    <t>Multi-scale damage model of fiber-reinforced concrete with parameter identification</t>
  </si>
  <si>
    <t>Adnan Ibrahimbegovic,Ivica Kozar</t>
  </si>
  <si>
    <t>Ibrahimbegovic Adnan,Kozar Ivica</t>
  </si>
  <si>
    <t>2018COMP2460</t>
  </si>
  <si>
    <t>Suzanne Vernier</t>
  </si>
  <si>
    <t>Evolution de la microstructure du superalliage base nickel AD730 au cours des operations de forgeage industrielles</t>
  </si>
  <si>
    <t>Nathalie Bozzolo</t>
  </si>
  <si>
    <t>Bozzolo Nathalie</t>
  </si>
  <si>
    <t>2018PSLEM051</t>
  </si>
  <si>
    <t>Amirouche Chikh</t>
  </si>
  <si>
    <t>Etude des melanges PHBV/PBS et des melanges hybrides PHBV/PBS/sepiolite : preparation, caracterisation physico-mecanique et durabilite</t>
  </si>
  <si>
    <t>Stephane Bruzaud,Aida Benhamida</t>
  </si>
  <si>
    <t>Bruzaud Stephane,Benhamida Aida</t>
  </si>
  <si>
    <t>Genie des Materiaux</t>
  </si>
  <si>
    <t>2018LORIS496</t>
  </si>
  <si>
    <t>Vladimir Gauthier</t>
  </si>
  <si>
    <t>Conception et modelisation pour le controle de trajectoire dans les puces microfluidiques : Application au tri cellulaire par dielectrophorese</t>
  </si>
  <si>
    <t>Michael Gauthier,Aude Bolopion</t>
  </si>
  <si>
    <t>Gauthier Michael,Bolopion Aude</t>
  </si>
  <si>
    <t>2018UBFCD066</t>
  </si>
  <si>
    <t>Sophy Chhang</t>
  </si>
  <si>
    <t>Energy-momentum conserving time-stepping algorithms for nonlinear dynamics of planar and spatial euler-bernoulli/timoshenko beams</t>
  </si>
  <si>
    <t>Mohammed Hjiaj,Jean-Marc Battini</t>
  </si>
  <si>
    <t>Hjiaj Mohammed,Battini Jean-Marc</t>
  </si>
  <si>
    <t>2018ISAR0027</t>
  </si>
  <si>
    <t>Mohamed Guedria</t>
  </si>
  <si>
    <t>Modelisation et evaluation des livraisons urbaines a base de petits vehicules</t>
  </si>
  <si>
    <t>Jean-Paul Bourrieres,Jean-Christophe Deschamps,Nicolas Malhene</t>
  </si>
  <si>
    <t>Bourrieres Jean-Paul,Deschamps Jean-Christophe,Malhene Nicolas</t>
  </si>
  <si>
    <t>061104582,13917348X,169040720</t>
  </si>
  <si>
    <t>2018BORD0206</t>
  </si>
  <si>
    <t>Eulalie Verhulst</t>
  </si>
  <si>
    <t>23415392X</t>
  </si>
  <si>
    <t>Contribution de letude de linteraction en environnement virtuel : interet de la charge mentale</t>
  </si>
  <si>
    <t>Paul Richard,Philippe Allain,Frederic Banville</t>
  </si>
  <si>
    <t>Richard Paul,Allain Philippe,Banville Frederic</t>
  </si>
  <si>
    <t>234154144,083595996,126973385</t>
  </si>
  <si>
    <t>2018ANGE0018</t>
  </si>
  <si>
    <t>Malorie Hologne</t>
  </si>
  <si>
    <t>Contribution to condition monitoring of Silicon Carbide MOSFET based Power Module</t>
  </si>
  <si>
    <t>Hubert Razik,Guy Clerc,Bruno Allard</t>
  </si>
  <si>
    <t>Razik Hubert,Clerc Guy,Allard Bruno</t>
  </si>
  <si>
    <t>083015388,035722525,10451504X</t>
  </si>
  <si>
    <t>2018LYSE1317</t>
  </si>
  <si>
    <t>Thomas Toublanc</t>
  </si>
  <si>
    <t>Securisation de capteurs/actionneurs sur reseau industriel</t>
  </si>
  <si>
    <t>Pascal Berruet</t>
  </si>
  <si>
    <t>Berruet Pascal</t>
  </si>
  <si>
    <t>Automatisme signal telecommunication</t>
  </si>
  <si>
    <t>2018LORIS512</t>
  </si>
  <si>
    <t>Sana Baklouti</t>
  </si>
  <si>
    <t>Vibration Analysis and Reduction of Cable-Driven Parallel Robots</t>
  </si>
  <si>
    <t>2018ISAR0034</t>
  </si>
  <si>
    <t>Nicolas Keruzore</t>
  </si>
  <si>
    <t>Caracterisation thermique de l'equipement roue et frein aeronautique hautes performances par voies theorique numerique et experimentale</t>
  </si>
  <si>
    <t>Najib Laraqi</t>
  </si>
  <si>
    <t>Laraqi Najib</t>
  </si>
  <si>
    <t>2018PA100127</t>
  </si>
  <si>
    <t>Pascal Fossat</t>
  </si>
  <si>
    <t>Homogeneisation periodique de plaques raidies a resonance interne</t>
  </si>
  <si>
    <t>Claude Boutin,Mohamed Ichchou</t>
  </si>
  <si>
    <t>Boutin Claude,Ichchou Mohamed</t>
  </si>
  <si>
    <t>2018LYSET014</t>
  </si>
  <si>
    <t>Anna Bubnova</t>
  </si>
  <si>
    <t>Sur le conditionnement des modeles genetiques de reservoirs chenalises meandriformes a des donnees de puits</t>
  </si>
  <si>
    <t>Jacques Rivoirard,Isabelle Cojan,Fabien Ors</t>
  </si>
  <si>
    <t>Rivoirard Jacques,Cojan Isabelle,Ors Fabien</t>
  </si>
  <si>
    <t>033569886,035126264,236322664</t>
  </si>
  <si>
    <t>2018PSLEM055</t>
  </si>
  <si>
    <t>Hassan Mortada</t>
  </si>
  <si>
    <t>Separation of parameterized and delayed sources : application to spectroscopic and multispectral data</t>
  </si>
  <si>
    <t>Christophe Collet,Charles Soussen</t>
  </si>
  <si>
    <t>Collet Christophe,Soussen Charles</t>
  </si>
  <si>
    <t>2018STRAD051</t>
  </si>
  <si>
    <t>Eliane Bsaibess</t>
  </si>
  <si>
    <t>Caracterisation de l'effet electrocalorique dans des materiaux solides et cristaux liquides ferroelectriques</t>
  </si>
  <si>
    <t>Abdelhak Hadj Sahraoui,Stephane Longuemart</t>
  </si>
  <si>
    <t>Hadj Sahraoui Abdelhak,Longuemart Stephane</t>
  </si>
  <si>
    <t>140022414,07396235X</t>
  </si>
  <si>
    <t>2018DUNK0512</t>
  </si>
  <si>
    <t>Fernando Jose Garrido Carpio</t>
  </si>
  <si>
    <t>Planification locale de trajectoires a deux etapes basee sur linterpolation des courbes optimales pre-planifiees pour une conduite humaine en milieu urbain</t>
  </si>
  <si>
    <t>Fawzi Nashashibi</t>
  </si>
  <si>
    <t>Nashashibi Fawzi</t>
  </si>
  <si>
    <t>2018PSLEM065</t>
  </si>
  <si>
    <t>Charly Fornasier Santos</t>
  </si>
  <si>
    <t>23706894X</t>
  </si>
  <si>
    <t>Entrainement, preparation physique et physiologique cardio-respiratoire appliquee au rugby a XV</t>
  </si>
  <si>
    <t>Stephane Nottin,Gregoire Millet</t>
  </si>
  <si>
    <t>Nottin Stephane,Millet Gregoire</t>
  </si>
  <si>
    <t>Avignon</t>
  </si>
  <si>
    <t>Staps</t>
  </si>
  <si>
    <t>2018AVIG0716</t>
  </si>
  <si>
    <t>Ali Moussa</t>
  </si>
  <si>
    <t>Egalisation aveugle, application pour des canaux de transmission</t>
  </si>
  <si>
    <t>Mohammed M'Saad</t>
  </si>
  <si>
    <t>M'Saad Mohammed</t>
  </si>
  <si>
    <t>2018NORMC267</t>
  </si>
  <si>
    <t>Marcos Eduardo Gomes borges</t>
  </si>
  <si>
    <t>Determination et implementation temps-reel de strategies de gestion de capteurs pour le pistage multi-cibles</t>
  </si>
  <si>
    <t>Philippe Vanheeghe,Emmanuel Duflos</t>
  </si>
  <si>
    <t>Vanheeghe Philippe,Duflos Emmanuel</t>
  </si>
  <si>
    <t>2018ECLI0019</t>
  </si>
  <si>
    <t>Bryan Penin</t>
  </si>
  <si>
    <t>Contributions to optimal and reactive vision-based trajectory generation for a quadrotor UAV</t>
  </si>
  <si>
    <t>Francois Chaumette,Paolo Robuffo Giordano</t>
  </si>
  <si>
    <t>Chaumette Francois,Robuffo Giordano Paolo</t>
  </si>
  <si>
    <t>2018REN1S101</t>
  </si>
  <si>
    <t>Kokou Anani Agbessi Langueh</t>
  </si>
  <si>
    <t>Estimation en temps fini de systemes non lineaires et a retards avec application aux systemes en reseau</t>
  </si>
  <si>
    <t>Thierry Floquet,Gang Zheng</t>
  </si>
  <si>
    <t>Floquet Thierry,Zheng Gang</t>
  </si>
  <si>
    <t>Automatique, genie informatique, traitement du signal et de l'image</t>
  </si>
  <si>
    <t>2018ECLI0012</t>
  </si>
  <si>
    <t>Jinane Farah</t>
  </si>
  <si>
    <t>Etude de la fraction lipidique de pollens allergisants et de ses modifications chimiques causees par les polluants atmospheriques</t>
  </si>
  <si>
    <t>Nicolas Visez,Moomen Baroudi,Denis Petitprez</t>
  </si>
  <si>
    <t>Visez Nicolas,Baroudi Moomen,Petitprez Denis</t>
  </si>
  <si>
    <t>101331258,178655066,07099238X</t>
  </si>
  <si>
    <t>2018LIL1R057</t>
  </si>
  <si>
    <t>Modeles de Mobilite de Vehicules par Apprentissage Profond dans les Systemes de Tranport Intelligents</t>
  </si>
  <si>
    <t>Abdelkader El Kamel</t>
  </si>
  <si>
    <t>El Kamel Abdelkader</t>
  </si>
  <si>
    <t>Automatique, genie informatique, traitement du signal et des images</t>
  </si>
  <si>
    <t>2018ECLI0015</t>
  </si>
  <si>
    <t>Alessandro Quattropani</t>
  </si>
  <si>
    <t>Synthesis of ferroelectric oxides for photovoltaic applications</t>
  </si>
  <si>
    <t>Physique de la matiere condensee</t>
  </si>
  <si>
    <t>2018STRAD053</t>
  </si>
  <si>
    <t>Franck Li</t>
  </si>
  <si>
    <t>Lane-level vehicle localization with integrity monitoring for data aggregation</t>
  </si>
  <si>
    <t>Philippe Bonnifait</t>
  </si>
  <si>
    <t>Bonnifait Philippe</t>
  </si>
  <si>
    <t>Robotique : Unite de recherche Heudyasic (UMR-7253)</t>
  </si>
  <si>
    <t>2018COMP2458</t>
  </si>
  <si>
    <t>Zezhong Zhang</t>
  </si>
  <si>
    <t>Stabilite dynamique des versants et effets de site dorigine geomorphologique : simulations numeriques et retro-analyses</t>
  </si>
  <si>
    <t>Jean-Alain Fleurisson</t>
  </si>
  <si>
    <t>Fleurisson Jean-Alain</t>
  </si>
  <si>
    <t>2018PSLEM074</t>
  </si>
  <si>
    <t>Ricardo Carrizo Vergara</t>
  </si>
  <si>
    <t>Developpement de modeles geostatistiques a laide dequations aux derivees partielles stochastiques</t>
  </si>
  <si>
    <t>Hans Wackernagel,Denis Allard,Nicolas Desassis</t>
  </si>
  <si>
    <t>Wackernagel Hans,Allard Denis,Desassis Nicolas</t>
  </si>
  <si>
    <t>034323589,132376121,077774388</t>
  </si>
  <si>
    <t>Geostatistique et probabilites appliquees</t>
  </si>
  <si>
    <t>2018PSLEM062</t>
  </si>
  <si>
    <t>Nawras Georgi</t>
  </si>
  <si>
    <t>Acquisition, structuration et transmission de donnees de sante issues d'objets connectes pour une solution de telesuivi dans le contexte du maintien a domicile</t>
  </si>
  <si>
    <t>Regine Le Bouquin Jeannes,Marc Cuggia</t>
  </si>
  <si>
    <t>Le Bouquin Jeannes Regine,Cuggia Marc</t>
  </si>
  <si>
    <t>2018REN1S116</t>
  </si>
  <si>
    <t>Manuel Milla Peinado</t>
  </si>
  <si>
    <t>Modelisation et validation experimentale du canal de transmission radio sol-projectile pour la conception d'un transceiver numerique</t>
  </si>
  <si>
    <t>Rodolphe Vauzelle,Herve Boeglen,Dirk Schmoltzi</t>
  </si>
  <si>
    <t>Vauzelle Rodolphe,Boeglen Herve,Schmoltzi Dirk</t>
  </si>
  <si>
    <t>073672386,132136430,234534001</t>
  </si>
  <si>
    <t>Electronique, Microelectronique, Nanoelectronique et Micro-ondes</t>
  </si>
  <si>
    <t>2018POIT2326</t>
  </si>
  <si>
    <t>Safia Benhattab</t>
  </si>
  <si>
    <t>Synthese et caracterisation de materiaux organiques transporteurs de trous a base de carbazole : application aux cellules solaires DSSC solides et perovskite</t>
  </si>
  <si>
    <t>Francois Tran-van,Bruno Schmaltz</t>
  </si>
  <si>
    <t>Tran-van Francois,Schmaltz Bruno</t>
  </si>
  <si>
    <t>2018TOUR4014</t>
  </si>
  <si>
    <t>Paul-Herve Tamokoue Kamga</t>
  </si>
  <si>
    <t>Essais sur l'economie de la performance energetique des batiments dans le secteur residentiel</t>
  </si>
  <si>
    <t>Matthieu Glachant</t>
  </si>
  <si>
    <t>Glachant Matthieu</t>
  </si>
  <si>
    <t>Economie et finance</t>
  </si>
  <si>
    <t>2018PSLEM052</t>
  </si>
  <si>
    <t>Carlos Flores</t>
  </si>
  <si>
    <t>Architecture de controle pour le car-following adaptatif et cooperatif</t>
  </si>
  <si>
    <t>2018PSLEM048</t>
  </si>
  <si>
    <t>Nagham El Ghossein</t>
  </si>
  <si>
    <t>Etude et modelisation du fonctionnement et du vieillissement des  Lithium-Ion Capacitors  (LiC)</t>
  </si>
  <si>
    <t>Pascal Venet,Ali Sari</t>
  </si>
  <si>
    <t>Venet Pascal,Sari Ali</t>
  </si>
  <si>
    <t>2018LYSE1258</t>
  </si>
  <si>
    <t>Jeremy Marie</t>
  </si>
  <si>
    <t>Formulation de pates ceramiques innovantes contenant des composes organiques biosources</t>
  </si>
  <si>
    <t>Pierre-Marie Geffroy,Agnes Smith,Julie Bourret</t>
  </si>
  <si>
    <t>Geffroy Pierre-Marie,Smith Agnes,Bourret Julie</t>
  </si>
  <si>
    <t>151020361,073449008,188399364</t>
  </si>
  <si>
    <t>2018LIMO0114</t>
  </si>
  <si>
    <t>Baptiste Croissant</t>
  </si>
  <si>
    <t>Intensification du procede de vaporeformage du gaz naturel : fonctionnalisation catalytique d'echangeurs-reacteurs</t>
  </si>
  <si>
    <t>Fabrice Rossignol,Thierry Chartier</t>
  </si>
  <si>
    <t>Rossignol Fabrice,Chartier Thierry</t>
  </si>
  <si>
    <t>Materiaux et Traitements de surface</t>
  </si>
  <si>
    <t>2018LIMO0115</t>
  </si>
  <si>
    <t>Marien Couvertier</t>
  </si>
  <si>
    <t>Identification des parametres inertiels segmentaires humains</t>
  </si>
  <si>
    <t>Patrick Lacouture,Tony Monnet</t>
  </si>
  <si>
    <t>Lacouture Patrick,Monnet Tony</t>
  </si>
  <si>
    <t>Biomecanique et Bio-ingenierie</t>
  </si>
  <si>
    <t>2018POIT2323</t>
  </si>
  <si>
    <t>Abdelouahed Chbihi</t>
  </si>
  <si>
    <t>Analyse scalaire et tensorielle de la refermeture des porosites en mise forme</t>
  </si>
  <si>
    <t>Pierre-Olivier Bouchard,Marc Bernacki,Daniel Humberto Pino Munoz</t>
  </si>
  <si>
    <t>Bouchard Pierre-Olivier,Bernacki Marc,Pino Munoz Daniel Humberto</t>
  </si>
  <si>
    <t>168211483,106974599,170568288</t>
  </si>
  <si>
    <t>2018PSLEM047</t>
  </si>
  <si>
    <t>Remi Pacaud</t>
  </si>
  <si>
    <t>Etude et modelisation numerique de leffet des radiations spatiales sur levolution des proprietes physiques et electriques des materiaux embarques</t>
  </si>
  <si>
    <t>Thierry Paulmier,Pierre Sarrailh</t>
  </si>
  <si>
    <t>Paulmier Thierry,Sarrailh Pierre</t>
  </si>
  <si>
    <t>16697837X,137421435</t>
  </si>
  <si>
    <t>2018ESAE0039</t>
  </si>
  <si>
    <t>Sylvain Morilhat</t>
  </si>
  <si>
    <t>Modelisation des fluctuations de la pression parietale d'une couche limite turbulente pour des applications en vibro-acoustique</t>
  </si>
  <si>
    <t>Frank Simon,Francois Chedevergne</t>
  </si>
  <si>
    <t>Simon Frank,Chedevergne Francois</t>
  </si>
  <si>
    <t>2018ESAE0041</t>
  </si>
  <si>
    <t>Thomas Rousselin</t>
  </si>
  <si>
    <t>Modelisation et interpretation des effets combines vieillissement/SEE dans les technologies d'echelles nanometriques appliquees au domaine avionique</t>
  </si>
  <si>
    <t>Guillaume Hubert</t>
  </si>
  <si>
    <t>Hubert Guillaume</t>
  </si>
  <si>
    <t>2018ESAE0044</t>
  </si>
  <si>
    <t>Jean-Claude Carret</t>
  </si>
  <si>
    <t>Linear viscoelastic characterization of bituminous mixtures from dynamic tests back analysis</t>
  </si>
  <si>
    <t>Herve Di Benedetto,Cedric Sauzeat</t>
  </si>
  <si>
    <t>Di Benedetto Herve,Sauzeat Cedric</t>
  </si>
  <si>
    <t>2018LYSET012</t>
  </si>
  <si>
    <t>Ariel Christopher Tondo Yoya</t>
  </si>
  <si>
    <t>Imagerie computationnelle active et passive a laide dune cavite chaotique micro-ondes</t>
  </si>
  <si>
    <t>Laurent Ferro-Famil,Matthieu Davy</t>
  </si>
  <si>
    <t>Ferro-Famil Laurent,Davy Matthieu</t>
  </si>
  <si>
    <t>2018REN1S130</t>
  </si>
  <si>
    <t>Nicolas Simoncini</t>
  </si>
  <si>
    <t>Histoire de la recherche sur les piles a combustible en France des annees soixante aux annees quatre-vingt</t>
  </si>
  <si>
    <t>Robert Belot</t>
  </si>
  <si>
    <t>Belot Robert</t>
  </si>
  <si>
    <t>2018UBFCA030</t>
  </si>
  <si>
    <t>Mohamad Sleiman</t>
  </si>
  <si>
    <t>23476919X</t>
  </si>
  <si>
    <t>Commande sous contraintes et incertitudes des reseaux de transport</t>
  </si>
  <si>
    <t>Rachid Bouyekhf</t>
  </si>
  <si>
    <t>Bouyekhf Rachid</t>
  </si>
  <si>
    <t>2018UBFCA037</t>
  </si>
  <si>
    <t>Zexin Yu</t>
  </si>
  <si>
    <t>Development and characterization of metal oxide semiconductor films deposited by solution precursor thermal spray process</t>
  </si>
  <si>
    <t>Hanlin Liao,Michel Moliere</t>
  </si>
  <si>
    <t>Liao Hanlin,Moliere Michel</t>
  </si>
  <si>
    <t>09900027X,194688585</t>
  </si>
  <si>
    <t>2018UBFCA036</t>
  </si>
  <si>
    <t>Mame Mor Diarra Ndiaye</t>
  </si>
  <si>
    <t>Optimisation dun capteur solaire double passe a air et estimation des echanges de chaleur paroi-fluide.</t>
  </si>
  <si>
    <t>Said Abboudi,Dorothe Azilinon</t>
  </si>
  <si>
    <t>Abboudi Said,Azilinon Dorothe</t>
  </si>
  <si>
    <t>2018UBFCA039</t>
  </si>
  <si>
    <t>Youssef Saad</t>
  </si>
  <si>
    <t>Gestion optimale des systemes hybrides pour la production de lenergie dans les sites isoles</t>
  </si>
  <si>
    <t>Said Abboudi,Rafic Younes</t>
  </si>
  <si>
    <t>Abboudi Said,Younes Rafic</t>
  </si>
  <si>
    <t>2018UBFCA031</t>
  </si>
  <si>
    <t>Huan Li</t>
  </si>
  <si>
    <t>Energy consumption minimization strategy for fuel cell hybrid electric vehicles</t>
  </si>
  <si>
    <t>Abdesslem Djerdir,Alexandre Ravey</t>
  </si>
  <si>
    <t>Djerdir Abdesslem,Ravey Alexandre</t>
  </si>
  <si>
    <t>06712853X,171652940</t>
  </si>
  <si>
    <t>2018UBFCA034</t>
  </si>
  <si>
    <t>Hareb Aljabri</t>
  </si>
  <si>
    <t>23844497X</t>
  </si>
  <si>
    <t>Etude de la production solaire de microalgues dans des conditions desertiques extremes</t>
  </si>
  <si>
    <t>Jeremy Pruvost,Vincent Goetz</t>
  </si>
  <si>
    <t>Pruvost Jeremy,Goetz Vincent</t>
  </si>
  <si>
    <t>2018NANT4089</t>
  </si>
  <si>
    <t>Louis Thomas</t>
  </si>
  <si>
    <t>Etude par microscopie a sonde locale des proprietes electriques de monocouches auto-assemblees de molecules photo-commutables sur substrats ferromagnetiques</t>
  </si>
  <si>
    <t>Stephane Lenfant,Thierry Melin</t>
  </si>
  <si>
    <t>Lenfant Stephane,Melin Thierry</t>
  </si>
  <si>
    <t>059841265,11444756X</t>
  </si>
  <si>
    <t>2018LIL1I086</t>
  </si>
  <si>
    <t>Mohammed Moutaouekkil</t>
  </si>
  <si>
    <t>Etude de la propagation des ondes elastiques de Lamb dans les materiaux composites micro/nano structures : Application pour lingenierie des proprietes physiques des resonateurs electromecaniques</t>
  </si>
  <si>
    <t>Philippe Pernod,El Houssaine El Boudouti,Abdelkrim Talbi</t>
  </si>
  <si>
    <t>Pernod Philippe,El Boudouti El Houssaine,Talbi Abdelkrim</t>
  </si>
  <si>
    <t>061171646,121392457,076947637</t>
  </si>
  <si>
    <t>2018ECLI0011</t>
  </si>
  <si>
    <t>Navish Lallbeeharry</t>
  </si>
  <si>
    <t>Reseaux d'energie embarques dans les systemes de transport : communication et diagnostic passif par Courant Porteur en Ligne (CPL)</t>
  </si>
  <si>
    <t>Virginie Degardin</t>
  </si>
  <si>
    <t>Degardin Virginie</t>
  </si>
  <si>
    <t>2018LIL1I070</t>
  </si>
  <si>
    <t>Kevin Robert</t>
  </si>
  <si>
    <t>23581637X</t>
  </si>
  <si>
    <t>Vers la fabrication collective de micro-supercondensateurs a electrodes interdigitees a base de nitrure de vanadium depose en technologie couche mince</t>
  </si>
  <si>
    <t>Christophe Lethien</t>
  </si>
  <si>
    <t>Lethien Christophe</t>
  </si>
  <si>
    <t>Electronique, microelectronique, nanoelectronique et micro-ondes. Sciences des materiaux</t>
  </si>
  <si>
    <t>2018LIL1I082</t>
  </si>
  <si>
    <t>Khadim Daffe</t>
  </si>
  <si>
    <t>Caracterisation hyperfrequence sous pointes de nano-dispositifs : metrologie et instrumentation</t>
  </si>
  <si>
    <t>Gilles Dambrine,Kamel Haddadi</t>
  </si>
  <si>
    <t>Dambrine Gilles,Haddadi Kamel</t>
  </si>
  <si>
    <t>05991503X,124600530</t>
  </si>
  <si>
    <t>Electronique,Microelectronique, Nanoelectronique etMicro-ondes</t>
  </si>
  <si>
    <t>2018LIL1I080</t>
  </si>
  <si>
    <t>Nicolas Fernez</t>
  </si>
  <si>
    <t>23580813X</t>
  </si>
  <si>
    <t>Structures periodiques et desordonnees pour labsorption des ondes electromagnetiques</t>
  </si>
  <si>
    <t>Didier Lippens,Eric Lheurette</t>
  </si>
  <si>
    <t>Lippens Didier,Lheurette Eric</t>
  </si>
  <si>
    <t>2018LIL1I081</t>
  </si>
  <si>
    <t>Mohamed Gassoumi</t>
  </si>
  <si>
    <t>Caracterisations, defauts et contraintes internes induites lors du procede de mise en forme des materiaux composites a matrice thermoplastique par thermoestampage</t>
  </si>
  <si>
    <t>Frederic Jacquemin,Laurent Orgeas</t>
  </si>
  <si>
    <t>Jacquemin Frederic,Orgeas Laurent</t>
  </si>
  <si>
    <t>2018NANT4094</t>
  </si>
  <si>
    <t>Renaud Pichot</t>
  </si>
  <si>
    <t>Plateforme d'eco-conception de motorisation brushless - Application au moteur de ventilateur grand public</t>
  </si>
  <si>
    <t>Abdellatif Miraoui,Damien Paire</t>
  </si>
  <si>
    <t>Miraoui Abdellatif,Paire Damien</t>
  </si>
  <si>
    <t>2018UBFCA038</t>
  </si>
  <si>
    <t>Fabio Landuzzi</t>
  </si>
  <si>
    <t>Phenomenes moleculaires dans lendommagement de lADN par rayonnements ionisants</t>
  </si>
  <si>
    <t>Fabrizio Cleri,Pier-Luca Palla</t>
  </si>
  <si>
    <t>Cleri Fabrizio,Palla Pier-Luca</t>
  </si>
  <si>
    <t>Micro-nano systemes et Capteurs</t>
  </si>
  <si>
    <t>2018LIL1I085</t>
  </si>
  <si>
    <t>Jerome Parrot</t>
  </si>
  <si>
    <t>W.A.M, Wire Additive Manufacturing : champs des possibles et utilisation raisonnee</t>
  </si>
  <si>
    <t>Jean-Yves Hascoet</t>
  </si>
  <si>
    <t>Hascoet Jean-Yves</t>
  </si>
  <si>
    <t>2018ECDN0047</t>
  </si>
  <si>
    <t>Hermine Tertrais</t>
  </si>
  <si>
    <t>Developpement dun outil de simulation pour le chauffage de materiaux composites par micro-ondes</t>
  </si>
  <si>
    <t>Francisco Chinesta</t>
  </si>
  <si>
    <t>Chinesta Francisco</t>
  </si>
  <si>
    <t>2018ECDN0061</t>
  </si>
  <si>
    <t>Louis Petureau</t>
  </si>
  <si>
    <t>Strategie de couplage experimentation/modelisation dans les materiaux heterogenes. Identification de proprietes mecaniques locales</t>
  </si>
  <si>
    <t>Fabrice Bremand,Pascal Doumalin</t>
  </si>
  <si>
    <t>Bremand Fabrice,Doumalin Pascal</t>
  </si>
  <si>
    <t>033562954,12206335X</t>
  </si>
  <si>
    <t>2018POIT2307</t>
  </si>
  <si>
    <t>Nicolas Duminy</t>
  </si>
  <si>
    <t>Decouverte et exploitation de la hierarchie des taches pour apprendre des sequences de politiques motrices par un robot strategique et interactif</t>
  </si>
  <si>
    <t>Dominique Duhaut</t>
  </si>
  <si>
    <t>Duhaut Dominique</t>
  </si>
  <si>
    <t>2018LORIS513</t>
  </si>
  <si>
    <t>Charlotte Abadie</t>
  </si>
  <si>
    <t>Etude des phenomenes climatiques au sein dun chai a barriques et de leur influence sur la maitrise du vieillissement sous bois des eaux-de-vie de Cognac</t>
  </si>
  <si>
    <t>Wahbi Jomaa,Jean-Rodolphe Puiggali</t>
  </si>
  <si>
    <t>Jomaa Wahbi,Puiggali Jean-Rodolphe</t>
  </si>
  <si>
    <t>2018BORD0440</t>
  </si>
  <si>
    <t>Weichun Huang</t>
  </si>
  <si>
    <t>Acoustic properties of natural materials</t>
  </si>
  <si>
    <t>Jean-Philippe Groby,Jean-Michel Genevaux,Vicente Romero-Garcia</t>
  </si>
  <si>
    <t>Groby Jean-Philippe,Genevaux Jean-Michel,Romero-Garcia Vicente</t>
  </si>
  <si>
    <t>112509266,03377711X,229936997</t>
  </si>
  <si>
    <t>2018LEMA1031</t>
  </si>
  <si>
    <t>Vincent Leroy</t>
  </si>
  <si>
    <t>Aerodynamique instationnaire pour l'analyse de la tenue a la mer des eoliennes flottantes</t>
  </si>
  <si>
    <t>2018ECDN0050</t>
  </si>
  <si>
    <t>Zahran Hajji</t>
  </si>
  <si>
    <t>Gestion des interferences dans les systemes large-scale MIMO pour la 5G</t>
  </si>
  <si>
    <t>Karine Cavalec-Amis,Abdeldjalil Aissa-El-Bey</t>
  </si>
  <si>
    <t>Cavalec-Amis Karine,Aissa-El-Bey Abdeldjalil</t>
  </si>
  <si>
    <t>2018IMTA0109</t>
  </si>
  <si>
    <t>Amira Dardour (Chouchane)</t>
  </si>
  <si>
    <t>Estimation et diagnostic de reseaux de Petri partiellement observables</t>
  </si>
  <si>
    <t>Philippe Declerck,Anas Kamoun</t>
  </si>
  <si>
    <t>Declerck Philippe,Kamoun Anas</t>
  </si>
  <si>
    <t>2018ANGE0054</t>
  </si>
  <si>
    <t>Georgio Rizk</t>
  </si>
  <si>
    <t>Durabilite des materiaux composites sandwichs en conditions extremes : tenue au feu et evolution des proprietes mecaniques</t>
  </si>
  <si>
    <t>Frederic Jacquemin,Khaled Khalil,Vincent Legrand</t>
  </si>
  <si>
    <t>Jacquemin Frederic,Khalil Khaled,Legrand Vincent</t>
  </si>
  <si>
    <t>121719243,168191377,095605479</t>
  </si>
  <si>
    <t>2018NANT4098</t>
  </si>
  <si>
    <t>Mike Dentinger</t>
  </si>
  <si>
    <t>Breakable silica nanoparticles for the in vitro and in vivo delivery of biomolecules</t>
  </si>
  <si>
    <t>Luisa De Cola</t>
  </si>
  <si>
    <t>De Cola Luisa</t>
  </si>
  <si>
    <t>2018STRAF057</t>
  </si>
  <si>
    <t>Ishak Moghrabi</t>
  </si>
  <si>
    <t>Modelisation du comportement mecanique des sediments traites et etude d'une nouvelle voie de leur valorisation par des geopolymeres</t>
  </si>
  <si>
    <t>2018NANT4097</t>
  </si>
  <si>
    <t>John Ddungu</t>
  </si>
  <si>
    <t>Synthesis and characterisation of silicon-based nanoparticles for diagnostic applications</t>
  </si>
  <si>
    <t>2018STRAF063</t>
  </si>
  <si>
    <t>Remy Doudard</t>
  </si>
  <si>
    <t>Flexibilite et interactions de long terme dans les systemes multi-energies : analyse technico-economique des nouvelles filieres gazieres et electriques en France</t>
  </si>
  <si>
    <t>Edi Assoumou</t>
  </si>
  <si>
    <t>Assoumou Edi</t>
  </si>
  <si>
    <t>Controle, optimisation, prospective</t>
  </si>
  <si>
    <t>2018PSLEM067</t>
  </si>
  <si>
    <t>Fabien Goldspiegel</t>
  </si>
  <si>
    <t>Simulation numerique du procede de clouage grande-vitesse pour l'assemblage de materiaux hybrides</t>
  </si>
  <si>
    <t>Katia Mocellin</t>
  </si>
  <si>
    <t>Mocellin Katia</t>
  </si>
  <si>
    <t>2018PSLEM028</t>
  </si>
  <si>
    <t>Maddalena Maietta</t>
  </si>
  <si>
    <t>Radioprotection aspects associated to radionuclides for medical applications</t>
  </si>
  <si>
    <t>Ferid Haddad,Sebastien Avila,Arnaud Cadiou</t>
  </si>
  <si>
    <t>Haddad Ferid,Avila Sebastien,Cadiou Arnaud</t>
  </si>
  <si>
    <t>076064085,240848195,240849086</t>
  </si>
  <si>
    <t>2018NANT4101</t>
  </si>
  <si>
    <t>Karima Kahlouche</t>
  </si>
  <si>
    <t>Microsysteme pour la nanomedecine : application aux maladies nosocomiales et a la detection des agents pathogenes</t>
  </si>
  <si>
    <t>Guillaume Herlem,Reda Yahiaoui,Marhoun Ferhat</t>
  </si>
  <si>
    <t>Herlem Guillaume,Yahiaoui Reda,Ferhat Marhoun</t>
  </si>
  <si>
    <t>134656105,070385564,23509532X</t>
  </si>
  <si>
    <t>2018UBFCD069</t>
  </si>
  <si>
    <t>Florence Archet</t>
  </si>
  <si>
    <t>Cellules solaires organiques a base de molecules bio-inspirees</t>
  </si>
  <si>
    <t>Guillaume Wantz,Sylvain Chambon,Mamatimin Abbas</t>
  </si>
  <si>
    <t>Wantz Guillaume,Chambon Sylvain,Abbas Mamatimin</t>
  </si>
  <si>
    <t>088680169,113700431,203627032</t>
  </si>
  <si>
    <t>2018BORD0400</t>
  </si>
  <si>
    <t>Raphael Guillaume</t>
  </si>
  <si>
    <t>Millimeter-wave and terahertz frequency synthesis on advanced silicon technology</t>
  </si>
  <si>
    <t>Yann Deval,Andreia Cathelin</t>
  </si>
  <si>
    <t>Deval Yann,Cathelin Andreia</t>
  </si>
  <si>
    <t>2018BORD0412</t>
  </si>
  <si>
    <t>Ahmad Hani El Fawal</t>
  </si>
  <si>
    <t>Machine-to-machine communication congestion mechanism</t>
  </si>
  <si>
    <t>Ali Mansour</t>
  </si>
  <si>
    <t>Mansour Ali</t>
  </si>
  <si>
    <t>2018ENTA0010</t>
  </si>
  <si>
    <t>Damien Brault</t>
  </si>
  <si>
    <t>Synthese et caracterisations thermoelectriques de polyaniline dopee</t>
  </si>
  <si>
    <t>Bruno Schmaltz,Patrice Limelette</t>
  </si>
  <si>
    <t>Schmaltz Bruno,Limelette Patrice</t>
  </si>
  <si>
    <t>2018TOUR4032</t>
  </si>
  <si>
    <t>Pierre Kancir</t>
  </si>
  <si>
    <t>Methodologie de conception de systeme multi-robots : de la simulation a la demonstration</t>
  </si>
  <si>
    <t>Jean-Philippe Diguet,Marc Sevaux</t>
  </si>
  <si>
    <t>Diguet Jean-Philippe,Sevaux Marc</t>
  </si>
  <si>
    <t>13096753X,059179600</t>
  </si>
  <si>
    <t>2018LORIS519</t>
  </si>
  <si>
    <t>Adrien Pradeau</t>
  </si>
  <si>
    <t>Anisotropic behaviour and fracture for sheet metals under associated and non-associated flow plasticity</t>
  </si>
  <si>
    <t>Sandrine Thuillier,Jeong Whan Yoon</t>
  </si>
  <si>
    <t>Thuillier Sandrine,Yoon Jeong Whan</t>
  </si>
  <si>
    <t>2018LORIS507</t>
  </si>
  <si>
    <t>Jacopo Nanni</t>
  </si>
  <si>
    <t>High performance, low cost and low consumption Radio over fiber Systems for diversified communications applications.</t>
  </si>
  <si>
    <t>Catherine Algani</t>
  </si>
  <si>
    <t>Algani Catherine</t>
  </si>
  <si>
    <t>2018PESC1162</t>
  </si>
  <si>
    <t>Mounir Hammouche</t>
  </si>
  <si>
    <t>Commande robuste et optimale via les techniques par intervalles pour le controle de microsystemes</t>
  </si>
  <si>
    <t>Micky Rakotondrabe,Philippe Lutz</t>
  </si>
  <si>
    <t>Rakotondrabe Micky,Lutz Philippe</t>
  </si>
  <si>
    <t>2018UBFCD060</t>
  </si>
  <si>
    <t>Yann Carpier</t>
  </si>
  <si>
    <t>Contribution a lanalyse multi-echelles et multi-physiques du comportement mecanique de materiaux composites a matrice thermoplastique sous temperatures critiques</t>
  </si>
  <si>
    <t>Benoit Vieille,Fabrice Barbe</t>
  </si>
  <si>
    <t>Vieille Benoit,Barbe Fabrice</t>
  </si>
  <si>
    <t>2018NORMIR28</t>
  </si>
  <si>
    <t>Umut Guven</t>
  </si>
  <si>
    <t>Simulation haute-fidelite de la combustion pour les moteurs-fusees</t>
  </si>
  <si>
    <t>Guillaume Ribert,Julien Reveillon</t>
  </si>
  <si>
    <t>Ribert Guillaume,Reveillon Julien</t>
  </si>
  <si>
    <t>175304564,13399886X</t>
  </si>
  <si>
    <t>2018NORMIR30</t>
  </si>
  <si>
    <t>Ana Carolina Dos Santos Paulino</t>
  </si>
  <si>
    <t>Robust analysis of uncertain descriptor systems using non quadratic Lyapunov functions</t>
  </si>
  <si>
    <t>Gabriela Iuliana Bara</t>
  </si>
  <si>
    <t>Bara Gabriela Iuliana</t>
  </si>
  <si>
    <t>2018STRAD049</t>
  </si>
  <si>
    <t>Quentin Bonnardel</t>
  </si>
  <si>
    <t>Developpement d'une methodologie de conception de broches en carbure de tungstene : Application au brochage d'alveoles pied de sapin de disques de turbine.</t>
  </si>
  <si>
    <t>Gilles Dessein,Vincent Wagner</t>
  </si>
  <si>
    <t>Dessein Gilles,Wagner Vincent</t>
  </si>
  <si>
    <t>2018INPT0147</t>
  </si>
  <si>
    <t>Ngoc Minh Tran</t>
  </si>
  <si>
    <t>Applications of nonlinear magneto-photonics at the nanoscale</t>
  </si>
  <si>
    <t>Vasily Temnov,Gwenaelle Vaudel</t>
  </si>
  <si>
    <t>Temnov Vasily,Vaudel Gwenaelle</t>
  </si>
  <si>
    <t>Ondes et materiaux</t>
  </si>
  <si>
    <t>2018LEMA1029</t>
  </si>
  <si>
    <t>Khac Phuc Hung Thai</t>
  </si>
  <si>
    <t>Radar "Around the corner" : detection et localisation de cibles masquees en milieu urbain</t>
  </si>
  <si>
    <t>Thierry Chonavel</t>
  </si>
  <si>
    <t>Chonavel Thierry</t>
  </si>
  <si>
    <t>Mathematiques et Sciences et Technologies de l'Information et de la Communication</t>
  </si>
  <si>
    <t>2018IMTA0102</t>
  </si>
  <si>
    <t>Qi Liu</t>
  </si>
  <si>
    <t>CIRCE a new software to predict the steady state equilibrium of chemical reactions</t>
  </si>
  <si>
    <t>Christophe Proust,Christophe Len</t>
  </si>
  <si>
    <t>Proust Christophe,Len Christophe</t>
  </si>
  <si>
    <t>2018COMP2455</t>
  </si>
  <si>
    <t>Anael Lohou</t>
  </si>
  <si>
    <t>Conception de circuits integres pour antenne a pointage electronique destinee aux telecommunications par satellite en bande Ka</t>
  </si>
  <si>
    <t>Bernard Jarry,Julien Lintignat</t>
  </si>
  <si>
    <t>Jarry Bernard,Lintignat Julien</t>
  </si>
  <si>
    <t>2018LIMO0096</t>
  </si>
  <si>
    <t>Beatriz Boullosa Allariz</t>
  </si>
  <si>
    <t>Deshydratation naturelle et mecanisee de sediments : etude des processus mis en jeu et applications</t>
  </si>
  <si>
    <t>2018NORMC285</t>
  </si>
  <si>
    <t>Sandrine Matta</t>
  </si>
  <si>
    <t>23472773X</t>
  </si>
  <si>
    <t>Propagation des ondes acoustiques dans une multicouche composee de couches viscoelastiques liquides, solides et poreuses</t>
  </si>
  <si>
    <t>Georges Nassar,Antoine Abche,Wei Jiang Xu</t>
  </si>
  <si>
    <t>Nassar Georges,Abche Antoine,Xu Wei Jiang</t>
  </si>
  <si>
    <t>164836462,140717153,168861011</t>
  </si>
  <si>
    <t>2018VALE0035</t>
  </si>
  <si>
    <t>Elaheh Maleki</t>
  </si>
  <si>
    <t>A Systems Engineering-based semantic model to support Product-Service System life cycle</t>
  </si>
  <si>
    <t>2018ECDN0064</t>
  </si>
  <si>
    <t>William Asplet</t>
  </si>
  <si>
    <t>Etude des interactions entre les defauts lacunaires et les solutes Y,O, Ti pour mieux comprendre leur role dans la formation des nanoparticules d'oxydes dans les aciers ODS</t>
  </si>
  <si>
    <t>Marie-France Barthe</t>
  </si>
  <si>
    <t>Barthe Marie-France</t>
  </si>
  <si>
    <t>2018ORLE2056</t>
  </si>
  <si>
    <t>Fatima Aziz</t>
  </si>
  <si>
    <t>Approche geometrique couleur pour le traitement des images catadioptriques</t>
  </si>
  <si>
    <t>Ouiddad Labbani-Igbida</t>
  </si>
  <si>
    <t>Labbani-Igbida Ouiddad</t>
  </si>
  <si>
    <t>2018LIMO0080</t>
  </si>
  <si>
    <t>Nadia El Felss</t>
  </si>
  <si>
    <t>Ceramiques phosphocalciques fonctionnalisees : etude des proprietes de surface par methodes spectroscopiques</t>
  </si>
  <si>
    <t>Eric Champion,Chantal Damia,Maggy Dutreilh-Colas</t>
  </si>
  <si>
    <t>Champion Eric,Damia Chantal,Dutreilh-Colas Maggy</t>
  </si>
  <si>
    <t>078137772,096683090,102113475</t>
  </si>
  <si>
    <t>2018LIMO0109</t>
  </si>
  <si>
    <t>Kevin Nocentini</t>
  </si>
  <si>
    <t>Comportement thermo-hygrique de blankets aerogels de silice et applications a lisolation des batiments</t>
  </si>
  <si>
    <t>2018PSLEM049</t>
  </si>
  <si>
    <t>Brice Rogie</t>
  </si>
  <si>
    <t>Apport a la caracterisation des modeles thermiques spatio-temporels destines aux composants electroniques</t>
  </si>
  <si>
    <t>Energetiques, genie des procedes</t>
  </si>
  <si>
    <t>2018PA100144</t>
  </si>
  <si>
    <t>Bainan Liu</t>
  </si>
  <si>
    <t>Boundary Observer-based 0utput Feedback Control of Coupled Parabolic PDEs</t>
  </si>
  <si>
    <t>Driss Boutat</t>
  </si>
  <si>
    <t>Boutat Driss</t>
  </si>
  <si>
    <t>2018ISAB0011</t>
  </si>
  <si>
    <t>Ali Mohsen</t>
  </si>
  <si>
    <t>Harmonic feedback multi-oscillator for 5G application</t>
  </si>
  <si>
    <t>Nathalie Deltimple,Adnan Harb</t>
  </si>
  <si>
    <t>Deltimple Nathalie,Harb Adnan</t>
  </si>
  <si>
    <t>2018BORD0335</t>
  </si>
  <si>
    <t>Mingguan Yang</t>
  </si>
  <si>
    <t>Analyse de la stabilite au feu des murs en beton arme par l'approche calcul a la rupture</t>
  </si>
  <si>
    <t>2018PESC1169</t>
  </si>
  <si>
    <t>Damien Six</t>
  </si>
  <si>
    <t>Conception et commande de robots paralleles volants</t>
  </si>
  <si>
    <t>Sebastien Briot</t>
  </si>
  <si>
    <t>Briot Sebastien</t>
  </si>
  <si>
    <t>2018ECDN0046</t>
  </si>
  <si>
    <t>Brahim Boutkhamouine</t>
  </si>
  <si>
    <t>Stochastic modelling of flood phenomena based on the combination of mechanist and systemic approaches</t>
  </si>
  <si>
    <t>Francois Peres,Helene Roux</t>
  </si>
  <si>
    <t>Peres Francois,Roux Helene</t>
  </si>
  <si>
    <t>2018INPT0142</t>
  </si>
  <si>
    <t>Marwa Abida</t>
  </si>
  <si>
    <t>Comportement hygroscopique et couplage hygromecanique dans les composites lin / epoxy : approche experimentale multi-echelle et modelisation</t>
  </si>
  <si>
    <t>Alexandre Vivet</t>
  </si>
  <si>
    <t>Vivet Alexandre</t>
  </si>
  <si>
    <t>2018NORMC281</t>
  </si>
  <si>
    <t>Florine Eudier</t>
  </si>
  <si>
    <t>Apport de la physico-chimie de surface dans la comprehension des interactions entre la peau et son environnement et entre la peau et les produits cosmetiques</t>
  </si>
  <si>
    <t>Celine Picard,Michel Grisel</t>
  </si>
  <si>
    <t>Picard Celine,Grisel Michel</t>
  </si>
  <si>
    <t>Chimie et physico-chimie</t>
  </si>
  <si>
    <t>2018NORMLH33</t>
  </si>
  <si>
    <t>Firas Abi-Farraj</t>
  </si>
  <si>
    <t>Contributions aux architectures de controle partage pour la telemanipulation avancee</t>
  </si>
  <si>
    <t>Paolo Robuffo Giordano</t>
  </si>
  <si>
    <t>Robuffo Giordano Paolo</t>
  </si>
  <si>
    <t>2018REN1S120</t>
  </si>
  <si>
    <t>Marwen Chatti</t>
  </si>
  <si>
    <t>Etude experimentale et modelisation du comportement mecanique dun materiau agregataire</t>
  </si>
  <si>
    <t>Nourredine Ait Hocine</t>
  </si>
  <si>
    <t>Ait Hocine Nourredine</t>
  </si>
  <si>
    <t>2018ISAB0008</t>
  </si>
  <si>
    <t>Yohann Maillot</t>
  </si>
  <si>
    <t>Etude de la propagation dune onde de souffle en milieu non-homogene  etude experimentale</t>
  </si>
  <si>
    <t>2018ISAB0010</t>
  </si>
  <si>
    <t>Baptiste Pibaleau</t>
  </si>
  <si>
    <t>Elaboration et caracterisation d'electrodes VACNT/MnO2 pour application aux supercondensateurs hybrides</t>
  </si>
  <si>
    <t>Francois Tran-Van,Mathieu Pinault</t>
  </si>
  <si>
    <t>Tran-Van Francois,Pinault Mathieu</t>
  </si>
  <si>
    <t>2018TOUR4034</t>
  </si>
  <si>
    <t>Damien Bouvier</t>
  </si>
  <si>
    <t>Identification de systemes non lineaires representes en series de Volterra : applications aux systemes sonores</t>
  </si>
  <si>
    <t>Thomas Helie,David Roze</t>
  </si>
  <si>
    <t>Helie Thomas,Roze David</t>
  </si>
  <si>
    <t>078187915,15182651X</t>
  </si>
  <si>
    <t>Automatique et traitement du signal</t>
  </si>
  <si>
    <t>2018SORUS162</t>
  </si>
  <si>
    <t>Henrietta Essie Whyte</t>
  </si>
  <si>
    <t>Evaluation of the performance of photocatalytic systems for the treatment of indoor air in medical environments</t>
  </si>
  <si>
    <t>Valerie Hequet,Albert Subrenat</t>
  </si>
  <si>
    <t>Hequet Valerie,Subrenat Albert</t>
  </si>
  <si>
    <t>2018IMTA0112</t>
  </si>
  <si>
    <t>Brahim Mazian</t>
  </si>
  <si>
    <t>Approche integree du procede de rouissage des fibres de chanvre : Vers une amelioration de la qualite des intrants pour la fabrication des materiaux biocomposites</t>
  </si>
  <si>
    <t>Anne Bergeret,Luc Malhautier</t>
  </si>
  <si>
    <t>Bergeret Anne,Malhautier Luc</t>
  </si>
  <si>
    <t>IMT Mines Ales</t>
  </si>
  <si>
    <t>Biomateriaux</t>
  </si>
  <si>
    <t>2018EMAL0006</t>
  </si>
  <si>
    <t>Dmitrii Ivchenko</t>
  </si>
  <si>
    <t>Modeling and design of a physical vapor deposition process assisted by thermal plasma (PS-PVD)</t>
  </si>
  <si>
    <t>Gilles Mariaux,Goutier Simon,Tatiana Govorykha Itina</t>
  </si>
  <si>
    <t>Mariaux Gilles,Simon Goutier,Govorykha Itina Tatiana</t>
  </si>
  <si>
    <t>158709624,177233508,069717095</t>
  </si>
  <si>
    <t>2018LIMO0099</t>
  </si>
  <si>
    <t>Bienvenu Atawa</t>
  </si>
  <si>
    <t>Mobilite moleculaire et vieillissement physique des composes amorphes chiraux</t>
  </si>
  <si>
    <t>Allison Saiter-Fourcin</t>
  </si>
  <si>
    <t>Saiter-Fourcin Allison</t>
  </si>
  <si>
    <t>2018NORMR125</t>
  </si>
  <si>
    <t>Yushan Gu</t>
  </si>
  <si>
    <t>Experimental pore scale analysis and mechanical modeling of cement-based materials submitted to delayed ettringite formation and external sulfate attacks</t>
  </si>
  <si>
    <t>Patrick Dangla,Teddy Fen Chong</t>
  </si>
  <si>
    <t>Dangla Patrick,Fen Chong Teddy</t>
  </si>
  <si>
    <t>029299624,15816931X</t>
  </si>
  <si>
    <t>2018PESC2075</t>
  </si>
  <si>
    <t>Fateh Mameri</t>
  </si>
  <si>
    <t>Caracterisation multi-physique et multi-echelle d'une installation de conversion d'energie : application a une unite de cogeneration biomasse</t>
  </si>
  <si>
    <t>Celine Morin,Eric Delacourt</t>
  </si>
  <si>
    <t>Morin Celine,Delacourt Eric</t>
  </si>
  <si>
    <t>2018VALE0049</t>
  </si>
  <si>
    <t>Thibaut Eude</t>
  </si>
  <si>
    <t>Forage des donnees et formalisation des connaissances sur un accident : Le cas Deepwater Horizon</t>
  </si>
  <si>
    <t>Franck Guarnieri,Sebastien Travadel</t>
  </si>
  <si>
    <t>Guarnieri Franck,Travadel Sebastien</t>
  </si>
  <si>
    <t>Sciences et genie des activites a risques</t>
  </si>
  <si>
    <t>2018PSLEM079</t>
  </si>
  <si>
    <t>Christelle Bou Malham</t>
  </si>
  <si>
    <t>Methodologie doptimisation hybride (Exergie/Pinch) et application aux procedes industriels</t>
  </si>
  <si>
    <t>Assaad Zoughaib,Rodrigo Rivera Tinoco</t>
  </si>
  <si>
    <t>Zoughaib Assaad,Rivera Tinoco Rodrigo</t>
  </si>
  <si>
    <t>088759296,14577032X</t>
  </si>
  <si>
    <t>2018PSLEM082</t>
  </si>
  <si>
    <t>Mehdi Yanis Benane</t>
  </si>
  <si>
    <t>Ultrafast, broadband and multi-pulse transmissions for ultrasonic imaging</t>
  </si>
  <si>
    <t>Christian Cachard,Olivier Basset</t>
  </si>
  <si>
    <t>Cachard Christian,Basset Olivier</t>
  </si>
  <si>
    <t>Imagerie ultrasonore</t>
  </si>
  <si>
    <t>2018LYSE1268</t>
  </si>
  <si>
    <t>Thibaut Cachon</t>
  </si>
  <si>
    <t>Validation pre-clinique d'un dispositif innovant de correction de la scoliose</t>
  </si>
  <si>
    <t>Eric Viguier</t>
  </si>
  <si>
    <t>Viguier Eric</t>
  </si>
  <si>
    <t>07517667X</t>
  </si>
  <si>
    <t>2018LYSE1355</t>
  </si>
  <si>
    <t>Can Turgut</t>
  </si>
  <si>
    <t>Prise en compte de la liaison acier beton dans le comportement delements de structure en beton arme</t>
  </si>
  <si>
    <t>Luc Davenne,Ludovic Jason</t>
  </si>
  <si>
    <t>Davenne Luc,Jason Ludovic</t>
  </si>
  <si>
    <t>2018PA100170</t>
  </si>
  <si>
    <t>Geng Tian</t>
  </si>
  <si>
    <t>23449199X</t>
  </si>
  <si>
    <t>Analysis of the unsteady boundary-layer flow over urban-like canopy using large eddy simulation</t>
  </si>
  <si>
    <t>Isabelle Calmet</t>
  </si>
  <si>
    <t>Calmet Isabelle</t>
  </si>
  <si>
    <t>2018ECDN0062</t>
  </si>
  <si>
    <t>Cedric Louis</t>
  </si>
  <si>
    <t>Impacts des technologies de depollution et des conditions de conduites sur les emissions primaires des vehicules et leur evolution dans l'atmosphere</t>
  </si>
  <si>
    <t>Michel Andre,Barbara D'Anna</t>
  </si>
  <si>
    <t>Andre Michel,D'Anna Barbara</t>
  </si>
  <si>
    <t>2018LYSET013</t>
  </si>
  <si>
    <t>Aymeric Mainvis</t>
  </si>
  <si>
    <t>Modelisation et mesure de linteraction dune onde electromagnetique avec une surface oceanique. Application a la detection et a la caracterisation radar de films dhydrocarbures.</t>
  </si>
  <si>
    <t>Henri-Jose Mametsa,Christophe Bourlier</t>
  </si>
  <si>
    <t>Mametsa Henri-Jose,Bourlier Christophe</t>
  </si>
  <si>
    <t>2018ESAE0032</t>
  </si>
  <si>
    <t>Komla Dela Mawulawoe Ahose</t>
  </si>
  <si>
    <t>Caracterisation et modelisation du vieillissement thermique d'elastomeres charges par une approche multiphysique</t>
  </si>
  <si>
    <t>Dominique Eyheramendy,Stephane Lejeunes</t>
  </si>
  <si>
    <t>Eyheramendy Dominique,Lejeunes Stephane</t>
  </si>
  <si>
    <t>2018AIXM0726</t>
  </si>
  <si>
    <t>Quentin Molin</t>
  </si>
  <si>
    <t>Contribution a letude de la robustesse des MOSFET-SiC haute tension : Derive de la tension de seuil et tenue aux courts-circuits</t>
  </si>
  <si>
    <t>Electronique, electrotechnique, automatique</t>
  </si>
  <si>
    <t>2018LYSEI111</t>
  </si>
  <si>
    <t>Hai Trung Nguyen</t>
  </si>
  <si>
    <t>Transfert hydrique dans le milieu poreux reactif : Application a letude de sechage dune pate pure ettringitique au jeune age</t>
  </si>
  <si>
    <t>Jean-Francois Georgin</t>
  </si>
  <si>
    <t>Georgin Jean-Francois</t>
  </si>
  <si>
    <t>2018LYSEI124</t>
  </si>
  <si>
    <t>Oriol Avino Salvado</t>
  </si>
  <si>
    <t>Contribution to the study of the SiC MOSFETs gate oxide</t>
  </si>
  <si>
    <t>2018LYSEI110</t>
  </si>
  <si>
    <t>Pauline Vilasi</t>
  </si>
  <si>
    <t>Synthese de nouveaux catalyseurs nanostructures par depots physiques a base de perovskite de lanthane</t>
  </si>
  <si>
    <t>Pascal Briois,Philippe Vernoux</t>
  </si>
  <si>
    <t>Briois Pascal,Vernoux Philippe</t>
  </si>
  <si>
    <t>2018UBFCA041</t>
  </si>
  <si>
    <t>Oriol Jorba Ferro</t>
  </si>
  <si>
    <t>23867584X</t>
  </si>
  <si>
    <t>Etude de l'influence de la proprete electrostatique du satellite sur les mesures du champ electrique basse frequence de TARANIS</t>
  </si>
  <si>
    <t>Elena Seran,Sebastien Hess</t>
  </si>
  <si>
    <t>Seran Elena,Hess Sebastien</t>
  </si>
  <si>
    <t>Ingenierie des Plasmas</t>
  </si>
  <si>
    <t>2018ESAE0042</t>
  </si>
  <si>
    <t>Coralie Esnoul</t>
  </si>
  <si>
    <t>Etude du comportement a rupture de la zone HBS du combustible UO2 dans les reacteurs a eau pressurisee, par une approche micromecanique en condition accidentelle dAPRP</t>
  </si>
  <si>
    <t>Jean-Claude Michel,Rodrigue Largenton,Bruno Michel</t>
  </si>
  <si>
    <t>Michel Jean-Claude,Largenton Rodrigue,Michel Bruno</t>
  </si>
  <si>
    <t>091647398,170317846,154987018</t>
  </si>
  <si>
    <t>2018AIXM0682</t>
  </si>
  <si>
    <t>Hiba Fekiri</t>
  </si>
  <si>
    <t>24131609X</t>
  </si>
  <si>
    <t>Materiau architecture a base de cuivre pour lelectronique de puissance : Substrats pour modules de puissance</t>
  </si>
  <si>
    <t>Yves Bienvenu</t>
  </si>
  <si>
    <t>Bienvenu Yves</t>
  </si>
  <si>
    <t>2018PSLEM085</t>
  </si>
  <si>
    <t>Gaston Jean</t>
  </si>
  <si>
    <t>Conditions pour la mise en place durable dune filiere dassainissement par toilettes seches a litiere bio-maitrisee dans les zones rurales des pays en developpement. Application au contexte haitien</t>
  </si>
  <si>
    <t>Remy Bayard,Joaneson Lacour</t>
  </si>
  <si>
    <t>Bayard Remy,Lacour Joaneson</t>
  </si>
  <si>
    <t>2018LYSEI126</t>
  </si>
  <si>
    <t>Alexandre Mercat</t>
  </si>
  <si>
    <t>Complexity Control for Low-Power HEVC Encoding</t>
  </si>
  <si>
    <t>Daniel Menard</t>
  </si>
  <si>
    <t>Menard Daniel</t>
  </si>
  <si>
    <t>2018ISAR0035</t>
  </si>
  <si>
    <t>Mohamed Lamine Tazir</t>
  </si>
  <si>
    <t>Precise localization in 3D prior map for autonomous driving</t>
  </si>
  <si>
    <t>Laurent Trassoudaine,Paul Checchin</t>
  </si>
  <si>
    <t>Trassoudaine Laurent,Checchin Paul</t>
  </si>
  <si>
    <t>13160211X,160348285</t>
  </si>
  <si>
    <t>2018CLFAC047</t>
  </si>
  <si>
    <t>Florence Lasek</t>
  </si>
  <si>
    <t>Presence, devenir et traitement des biocides dans les rejets d'un etablissement hospitalier</t>
  </si>
  <si>
    <t>Nathalie Karpel vel Leitner,Marie Deborde</t>
  </si>
  <si>
    <t>Karpel vel Leitner Nathalie,Deborde Marie</t>
  </si>
  <si>
    <t>Chimie et microbiologie de leau</t>
  </si>
  <si>
    <t>2018POIT2312</t>
  </si>
  <si>
    <t>Chayan Nadjahi</t>
  </si>
  <si>
    <t>23434458X</t>
  </si>
  <si>
    <t>Passive cooling of data centers : modeling and experimentation</t>
  </si>
  <si>
    <t>Hamid Gualous,Hasna Louahlia-Gualous</t>
  </si>
  <si>
    <t>Gualous Hamid,Louahlia-Gualous Hasna</t>
  </si>
  <si>
    <t>2018NORMC269</t>
  </si>
  <si>
    <t>Jean Nghiem Xuan</t>
  </si>
  <si>
    <t>Performances orientees systeme de detecteurs infrarouge a super-reseaux en cryostat operationnel</t>
  </si>
  <si>
    <t>Isabelle Ribet</t>
  </si>
  <si>
    <t>Ribet Isabelle</t>
  </si>
  <si>
    <t>2018SACLX113</t>
  </si>
  <si>
    <t>Yethreb Ben messaoud</t>
  </si>
  <si>
    <t>Modelisation analytique du couplage multi-physique magnetique-thermique dans la phase de preconception d'un systeme mecatronique</t>
  </si>
  <si>
    <t>Achour Ouslimani,Jean-Yves Choley</t>
  </si>
  <si>
    <t>Ouslimani Achour,Choley Jean-Yves</t>
  </si>
  <si>
    <t>2018SACLC079</t>
  </si>
  <si>
    <t>Indira Zhaksylykova</t>
  </si>
  <si>
    <t>Magneto-optic detection limits for semiconductor spintronics</t>
  </si>
  <si>
    <t>Alistair Rowe,Jacques Peretti,Yves Lassailly</t>
  </si>
  <si>
    <t>Rowe Alistair,Peretti Jacques,Lassailly Yves</t>
  </si>
  <si>
    <t>148384854,178276774,109570847</t>
  </si>
  <si>
    <t>2018SACLX099</t>
  </si>
  <si>
    <t>Insaf Ajili</t>
  </si>
  <si>
    <t>Reconnaissance des gestes expressifs inspiree du modele LMA pour une interaction naturelle homme-robot</t>
  </si>
  <si>
    <t>Malik Mallem</t>
  </si>
  <si>
    <t>Mallem Malik</t>
  </si>
  <si>
    <t>2018SACLE037</t>
  </si>
  <si>
    <t>Tan Khoa Mai</t>
  </si>
  <si>
    <t>Vers un systeme de vision artificielle opportuniste pour l'analyse de scenes complexes a partir de cameras embarquees</t>
  </si>
  <si>
    <t>Samia Bouchafa</t>
  </si>
  <si>
    <t>Bouchafa Samia</t>
  </si>
  <si>
    <t>2018SACLE045</t>
  </si>
  <si>
    <t>Joao Soares de oliveira neto</t>
  </si>
  <si>
    <t>Villes Intelligentes Inclusives : theorie et outils pour ameliorer l'experience des personnes en situation dhandicap dans lespace urbain</t>
  </si>
  <si>
    <t>Yolaine Bourda,Sergio Takeo Kofuji</t>
  </si>
  <si>
    <t>Bourda Yolaine,Takeo Kofuji Sergio</t>
  </si>
  <si>
    <t>15349736X,233302913</t>
  </si>
  <si>
    <t>enfrpt</t>
  </si>
  <si>
    <t>2018SACLC106</t>
  </si>
  <si>
    <t>Amokrane Boufares</t>
  </si>
  <si>
    <t>Optimisation de la cristallisation et des proprietes cinetiques et thermophysiques des coulis dhydrates de CO2 appliques a la refrigeration secondaire</t>
  </si>
  <si>
    <t>Didier Dalmazzone</t>
  </si>
  <si>
    <t>Dalmazzone Didier</t>
  </si>
  <si>
    <t>2018SACLY022</t>
  </si>
  <si>
    <t>Valentin Segouin</t>
  </si>
  <si>
    <t>Developpement dun outil de Correlation dImages Numeriques pour la caracterisation du comportement piezoelectrique et ferroelectrique</t>
  </si>
  <si>
    <t>Laurent Daniel</t>
  </si>
  <si>
    <t>Daniel Laurent</t>
  </si>
  <si>
    <t>2018SACLC110</t>
  </si>
  <si>
    <t>Juliette Le hir</t>
  </si>
  <si>
    <t>Conception mixte dun capteur dimages intelligent integre a traitements locaux massivement paralleles</t>
  </si>
  <si>
    <t>Jerome Juillard</t>
  </si>
  <si>
    <t>Juillard Jerome</t>
  </si>
  <si>
    <t>2018SACLC107</t>
  </si>
  <si>
    <t>Marine Karadjian</t>
  </si>
  <si>
    <t>Endurance et tenue dielectrique de lisolation de cables electriques pour laeronautique</t>
  </si>
  <si>
    <t>2018SACLC104</t>
  </si>
  <si>
    <t>Ghida Al achkar</t>
  </si>
  <si>
    <t>Modelisation electromagnetique et homogeneisation de composites tisses pour applications en compatibilite electromagnetique.</t>
  </si>
  <si>
    <t>Lionel Pichon</t>
  </si>
  <si>
    <t>Pichon Lionel</t>
  </si>
  <si>
    <t>2018SACLC108</t>
  </si>
  <si>
    <t>Teodor Wisniewski</t>
  </si>
  <si>
    <t>Modelisation non-lineaire des machines synchrones pour l'analyse en regimes transitoires et les etudes de stabilite</t>
  </si>
  <si>
    <t>2018SACLC092</t>
  </si>
  <si>
    <t>Giacomo Galli</t>
  </si>
  <si>
    <t>Etude des decharges partielles dans une chambre a fission haute temperature</t>
  </si>
  <si>
    <t>Philippe Dessante</t>
  </si>
  <si>
    <t>Dessante Philippe</t>
  </si>
  <si>
    <t>2018SACLC109</t>
  </si>
  <si>
    <t>Amelie Venerosy</t>
  </si>
  <si>
    <t>Elaboration, caracterisation et etude des proprietes de particules cur-coquilles de diamant</t>
  </si>
  <si>
    <t>2018SACLS514</t>
  </si>
  <si>
    <t>Nicolas Chanet</t>
  </si>
  <si>
    <t>Imagerie par resonance magnetique a champ cycle in vivo</t>
  </si>
  <si>
    <t>Ludovic de Rochefort,Genevieve Guillot</t>
  </si>
  <si>
    <t>Rochefort Ludovic de,Guillot Genevieve</t>
  </si>
  <si>
    <t>109911814,23385505X</t>
  </si>
  <si>
    <t>2018SACLS574</t>
  </si>
  <si>
    <t>Jean Choukroun</t>
  </si>
  <si>
    <t>Theoretical sStudy of In-plane Heterojunctions of Transition-metal Dichalcogenides and their Applications for Low-power Transistors</t>
  </si>
  <si>
    <t>Philippe Dollfus,Marco Pala</t>
  </si>
  <si>
    <t>Dollfus Philippe,Pala Marco</t>
  </si>
  <si>
    <t>2018SACLS557</t>
  </si>
  <si>
    <t>Ahmed Ali Ahmed</t>
  </si>
  <si>
    <t>Developpement des dispositifs a base des nanofils III-V pour le photovoltaique</t>
  </si>
  <si>
    <t>2018SACLS496</t>
  </si>
  <si>
    <t>Aurore Ecarnot</t>
  </si>
  <si>
    <t>Nano-pince optique integree controlee par plasmon de surface localise pour le piegeage de nanoparticules</t>
  </si>
  <si>
    <t>Vy Yam</t>
  </si>
  <si>
    <t>Yam Vy</t>
  </si>
  <si>
    <t>2018SACLS545</t>
  </si>
  <si>
    <t>Loic Guillemot</t>
  </si>
  <si>
    <t>Dynamique et ingenierie de la photostriction dans des microdispositifs a base de films minces epitaxies d'oxydes ferroelectriques</t>
  </si>
  <si>
    <t>Philippe Lecoeur</t>
  </si>
  <si>
    <t>Lecoeur Philippe</t>
  </si>
  <si>
    <t>2018SACLS492</t>
  </si>
  <si>
    <t>Emile Devillers</t>
  </si>
  <si>
    <t>Modelisation electromagnetique appliquee a la determination des harmoniques de forces radiale et tangentielle dans les machines electriques en exploitant lapproche des sous-domaines</t>
  </si>
  <si>
    <t>Michel Hecquet,Jean-Philippe Lecointe</t>
  </si>
  <si>
    <t>Hecquet Michel,Lecointe Jean-Philippe</t>
  </si>
  <si>
    <t>2018ECLI0018</t>
  </si>
  <si>
    <t>Alexandre Chiapolino</t>
  </si>
  <si>
    <t>Quelques contributions a la modelisation et simulation numerique des ecoulements diphasiques compressibles</t>
  </si>
  <si>
    <t>Richard Saurel</t>
  </si>
  <si>
    <t>Saurel Richard</t>
  </si>
  <si>
    <t>Mecanique energetique</t>
  </si>
  <si>
    <t>2018AIXM0757</t>
  </si>
  <si>
    <t>Cong Doan Nguyen</t>
  </si>
  <si>
    <t>Etude experimentale de l'impact de l'erosion par suffusion sur les proprietes physiques et mecaniques des sols</t>
  </si>
  <si>
    <t>Pierre Philippe,Nadia Benahmed</t>
  </si>
  <si>
    <t>Philippe Pierre,Benahmed Nadia</t>
  </si>
  <si>
    <t>2018AIXM0676</t>
  </si>
  <si>
    <t>Victor Malherbe</t>
  </si>
  <si>
    <t>Multi-scale modeling of radiation effects for emerging space electronics : from transistors to chips in orbit</t>
  </si>
  <si>
    <t>Jean-Luc Autran,Daniela Munteanu</t>
  </si>
  <si>
    <t>Autran Jean-Luc,Munteanu Daniela</t>
  </si>
  <si>
    <t>2018AIXM0753</t>
  </si>
  <si>
    <t>Ayichatou Gueye</t>
  </si>
  <si>
    <t>Modelisation du couplage mutuel present dans un reseau d'antennes : etude theorique et applications au radar MIMO et a un contexte RFID</t>
  </si>
  <si>
    <t>2018PESC1154</t>
  </si>
  <si>
    <t>Spyridon Gidaris</t>
  </si>
  <si>
    <t>Effective and annotation efficient deep learning for image understanding</t>
  </si>
  <si>
    <t>2018PESC1143</t>
  </si>
  <si>
    <t>Ons Hamdaoui</t>
  </si>
  <si>
    <t>Caracterisation thermique et mecanique de fibres naturelles d'origine marine en vue de leur utilisation dans les materiaux de l'habitat</t>
  </si>
  <si>
    <t>Laurent Ibos</t>
  </si>
  <si>
    <t>Ibos Laurent</t>
  </si>
  <si>
    <t>2018PESC1152</t>
  </si>
  <si>
    <t>Tony Daher</t>
  </si>
  <si>
    <t>Gestion cognitive des reseaux radio auto-organisant de cinquieme generation</t>
  </si>
  <si>
    <t>Laurent Decreusefond</t>
  </si>
  <si>
    <t>Decreusefond Laurent</t>
  </si>
  <si>
    <t>2018SACLT023</t>
  </si>
  <si>
    <t>Xavier Leturc</t>
  </si>
  <si>
    <t>23319018X</t>
  </si>
  <si>
    <t>Resource allocation for HARQ in mobile ad hoc networks</t>
  </si>
  <si>
    <t>Philippe Ciblat,Christophe Le Martret</t>
  </si>
  <si>
    <t>Ciblat Philippe,Le Martret Christophe</t>
  </si>
  <si>
    <t>2018SACLT008</t>
  </si>
  <si>
    <t>Stanislas Chambon</t>
  </si>
  <si>
    <t>Learning from electrophysiology time series during sleep : from scoring to event detection</t>
  </si>
  <si>
    <t>Alexandre Gramfort</t>
  </si>
  <si>
    <t>Gramfort Alexandre</t>
  </si>
  <si>
    <t>2018SACLT014</t>
  </si>
  <si>
    <t>Jordan Baux</t>
  </si>
  <si>
    <t>Utilisation d'une amine filmante pour la protection des aciers au carbone dans l'industrie nucleaire : apport de la spectroscopie d'impedance electrochimique</t>
  </si>
  <si>
    <t>2018INPT0128</t>
  </si>
  <si>
    <t>Bruno Lawson (Lawson-Gadayiglo)</t>
  </si>
  <si>
    <t>Nouvelle approche de suivi non invasif de l'alcoolemie par perspiration a l'aide de multicapteurs MOX</t>
  </si>
  <si>
    <t>Khalifa Aguir,Rachid Bouchakour</t>
  </si>
  <si>
    <t>Aguir Khalifa,Bouchakour Rachid</t>
  </si>
  <si>
    <t>031890067,08502659X</t>
  </si>
  <si>
    <t>2018AIXM0698</t>
  </si>
  <si>
    <t>Joan Mas Colomer</t>
  </si>
  <si>
    <t>Aeroelastic similarity of a flight demonstrator via multidisciplinary optimization</t>
  </si>
  <si>
    <t>Joseph Morlier,Nathalie Bartoli</t>
  </si>
  <si>
    <t>Morlier Joseph,Bartoli Nathalie</t>
  </si>
  <si>
    <t>Mathematiques et applications - Genie mecanique, mecanique des materiaux</t>
  </si>
  <si>
    <t>2018ESAE0045</t>
  </si>
  <si>
    <t>Thibaut Dochy</t>
  </si>
  <si>
    <t>Interaction entre ultrasons de puissance et fluides complexes</t>
  </si>
  <si>
    <t>Xavier Jacob,Marie-Catherine Charrier-Mojtabi</t>
  </si>
  <si>
    <t>Jacob Xavier,Charrier-Mojtabi Marie-Catherine</t>
  </si>
  <si>
    <t>2018TOU30298</t>
  </si>
  <si>
    <t>Christina Kachacha</t>
  </si>
  <si>
    <t>Methodologie pour levaluation de la flexibilite des solutions dintegration energetique des eco-parcs industriels</t>
  </si>
  <si>
    <t>2018PSLEM089</t>
  </si>
  <si>
    <t>Idir Hamaz</t>
  </si>
  <si>
    <t>Methodes d'optimisation robuste pour les problemes d'ordonnancement cyclique</t>
  </si>
  <si>
    <t>Laurent Houssin,Sonia Cafieri</t>
  </si>
  <si>
    <t>Houssin Laurent,Cafieri Sonia</t>
  </si>
  <si>
    <t>2018TOU30205</t>
  </si>
  <si>
    <t>Yusmel Gonzalez Hernandez</t>
  </si>
  <si>
    <t>Modelisation et simulation d'un bioreacteur a membranes immergees pour le traitement des eaux usees urbaines et hospitalieres</t>
  </si>
  <si>
    <t>Claire Albasi,Ulises Javier Jauregui Haza</t>
  </si>
  <si>
    <t>Albasi Claire,Jauregui Haza Ulises Javier</t>
  </si>
  <si>
    <t>2018INPT0151</t>
  </si>
  <si>
    <t>Katia Gonzalez-Labrada</t>
  </si>
  <si>
    <t>Degradation du paracetamol et de la ciprofloxacine par des procedes d'oxydation avances dans des eaux usees</t>
  </si>
  <si>
    <t>Marie-Helene Manero,Ulises Javier Jauregui Haza</t>
  </si>
  <si>
    <t>Manero Marie-Helene,Jauregui Haza Ulises Javier</t>
  </si>
  <si>
    <t>2018INPT0150</t>
  </si>
  <si>
    <t>Pritam Das</t>
  </si>
  <si>
    <t>Membrane micro-structuree utilisable comme support au developpement de cellule humaine : developpement, caracterisation et interaction cellule-matrice</t>
  </si>
  <si>
    <t>Patrice Bacchin,Jean-Francois Lahitte</t>
  </si>
  <si>
    <t>Bacchin Patrice,Lahitte Jean-Francois</t>
  </si>
  <si>
    <t>2018TOU30282</t>
  </si>
  <si>
    <t>Etude de dispositifs de limitation de puissance microonde en technologie circuit imprime exploitant des plasmas de decharge</t>
  </si>
  <si>
    <t>Thierry Callegari,Romain Pascaud</t>
  </si>
  <si>
    <t>Callegari Thierry,Pascaud Romain</t>
  </si>
  <si>
    <t>119844001,12262209X</t>
  </si>
  <si>
    <t>2018ESAE0037</t>
  </si>
  <si>
    <t>Yann Ghanty</t>
  </si>
  <si>
    <t>Etude du lien entre la frequence et les puissances actives pour le dimensionnement d'un microreseau alternatif ilote avec sources d'energie renouvelables</t>
  </si>
  <si>
    <t>Xavier Roboam,Nicolas Roux</t>
  </si>
  <si>
    <t>Roboam Xavier,Roux Nicolas</t>
  </si>
  <si>
    <t>2018INPT0152</t>
  </si>
  <si>
    <t>Julie Chauvin</t>
  </si>
  <si>
    <t>Etude des mecanismes anti-cancereux induits par milieux actives par jet de plasma froid : vers une nouvelle approche therapeutique</t>
  </si>
  <si>
    <t>Nofel Merbahi,Patricia Vicendo</t>
  </si>
  <si>
    <t>Merbahi Nofel,Vicendo Patricia</t>
  </si>
  <si>
    <t>088037762,06981144X</t>
  </si>
  <si>
    <t>2018TOU30263</t>
  </si>
  <si>
    <t>Nicolas Bruzy</t>
  </si>
  <si>
    <t>Couplage entre plasticite et transformation de phase dans le Fer : Etude par correlation dimages et modelisation</t>
  </si>
  <si>
    <t>Michel Coret</t>
  </si>
  <si>
    <t>Coret Michel</t>
  </si>
  <si>
    <t>2018ECDN0056</t>
  </si>
  <si>
    <t>Wenbiao Jiang</t>
  </si>
  <si>
    <t>Simulation du bullage dans un photobioreacteur</t>
  </si>
  <si>
    <t>Francois Puel,Victor Pozzobon</t>
  </si>
  <si>
    <t>Puel Francois,Pozzobon Victor</t>
  </si>
  <si>
    <t>2018SACLC086</t>
  </si>
  <si>
    <t>Quentin Binauld</t>
  </si>
  <si>
    <t>Modelisation et simulation du rayonnement dans les jets de moteurs a propergol solide a haute altitude</t>
  </si>
  <si>
    <t>Anouar Soufiani,Philippe Riviere</t>
  </si>
  <si>
    <t>Soufiani Anouar,Riviere Philippe</t>
  </si>
  <si>
    <t>2018SACLC090</t>
  </si>
  <si>
    <t>Eleftherios Gorgoraptis</t>
  </si>
  <si>
    <t>Simulation numerique directe pour la modelisation de la combustion Diesel dans des configurations dinjections multiples</t>
  </si>
  <si>
    <t>Antonio Pires Da Cruz,Jean-Baptiste Michel</t>
  </si>
  <si>
    <t>Pires Da Cruz Antonio,Michel Jean-Baptiste</t>
  </si>
  <si>
    <t>08976045X,135220696</t>
  </si>
  <si>
    <t>2018SACLC111</t>
  </si>
  <si>
    <t>Aurore Andriamalala</t>
  </si>
  <si>
    <t>Antibiotiques apportes seuls ou en melange (antibiotique+antibiotique et antibiotique+metaux) dans des sols agricoles  Devenir et impacts sur les microorganismes du sol et leurs activites</t>
  </si>
  <si>
    <t>Philippe Cambier</t>
  </si>
  <si>
    <t>Cambier Philippe</t>
  </si>
  <si>
    <t>2018SACLA022</t>
  </si>
  <si>
    <t>Haleh Soleimanzad</t>
  </si>
  <si>
    <t>Development and application of quantitative imaging to study cerebral blood flow in a mouse model of obesity</t>
  </si>
  <si>
    <t>Frederic Pain,Hirac Gurden</t>
  </si>
  <si>
    <t>Pain Frederic,Gurden Hirac</t>
  </si>
  <si>
    <t>164551999,14551241X</t>
  </si>
  <si>
    <t>2018SACLS604</t>
  </si>
  <si>
    <t>Maximilien Degonville</t>
  </si>
  <si>
    <t>Etude numerique de la dynamique sous ecoulement de gouttes et vesicules avec viscosites de surface</t>
  </si>
  <si>
    <t>Marc Leonetti,Gwenn Boedec</t>
  </si>
  <si>
    <t>Leonetti Marc,Boedec Gwenn</t>
  </si>
  <si>
    <t>2018AIXM0751</t>
  </si>
  <si>
    <t>Mo Zhang</t>
  </si>
  <si>
    <t>Vers une methode de restauration aveugle dimages hyperspectrales</t>
  </si>
  <si>
    <t>Kacem Chehdi,Benoit Vozel</t>
  </si>
  <si>
    <t>Chehdi Kacem,Vozel Benoit</t>
  </si>
  <si>
    <t>03092586X,231296975</t>
  </si>
  <si>
    <t>2018REN1S132</t>
  </si>
  <si>
    <t>Noelia Devesa Canicoba</t>
  </si>
  <si>
    <t>Development and characterization of perovskite based devices : field effect transistors and solar cells</t>
  </si>
  <si>
    <t>Laurent Le Brizoual,Regis Rogel</t>
  </si>
  <si>
    <t>Le Brizoual Laurent,Rogel Regis</t>
  </si>
  <si>
    <t>07041193X,059089660</t>
  </si>
  <si>
    <t>2018REN1S117</t>
  </si>
  <si>
    <t>Francois Delassaux</t>
  </si>
  <si>
    <t>Modelisation instationnaire de l'aerodynamique externe automobile</t>
  </si>
  <si>
    <t>Iraj Mortazavi</t>
  </si>
  <si>
    <t>Mortazavi Iraj</t>
  </si>
  <si>
    <t>11922660X</t>
  </si>
  <si>
    <t>Mecanique, genie mecanique, genie civil. Mecanique</t>
  </si>
  <si>
    <t>2018CNAM1202</t>
  </si>
  <si>
    <t>Jerome Buire</t>
  </si>
  <si>
    <t>Integration des incertitudes liees aux previsions de consommation et production a la gestion previsionnelle d'un reseau de distribution</t>
  </si>
  <si>
    <t>Xavier Guillaud</t>
  </si>
  <si>
    <t>Guillaud Xavier</t>
  </si>
  <si>
    <t>06109871X</t>
  </si>
  <si>
    <t>2018ECLI0017</t>
  </si>
  <si>
    <t>Victor Trejo Navas</t>
  </si>
  <si>
    <t>Etude numerique des micromecanismes de l'endommagement ductile dans des microstructures heterogenes</t>
  </si>
  <si>
    <t>Pierre-Olivier Bouchard,Marc Bernacki</t>
  </si>
  <si>
    <t>Bouchard Pierre-Olivier,Bernacki Marc</t>
  </si>
  <si>
    <t>2018PSLEM066</t>
  </si>
  <si>
    <t>Florian Dubois</t>
  </si>
  <si>
    <t>Etude des proprietes spectro-spatiales des cristaux photoniques membranaires a symetrie brisee</t>
  </si>
  <si>
    <t>Xavier Letartre,Pierre Viktorovitch,Hai Son Nguyen</t>
  </si>
  <si>
    <t>Letartre Xavier,Viktorovitch Pierre,Nguyen Hai Son</t>
  </si>
  <si>
    <t>130140945,070412944,161984541</t>
  </si>
  <si>
    <t>Nanophotonique</t>
  </si>
  <si>
    <t>2018LYSEC046</t>
  </si>
  <si>
    <t>Ludovic Moulin</t>
  </si>
  <si>
    <t>Vapothermolyse des pneus usages. Valorisation du noir de carbone recupere, relation procede-produit</t>
  </si>
  <si>
    <t>Yannick Soudais,Elsa Weiss-Hortala,Serge Da Silva</t>
  </si>
  <si>
    <t>Soudais Yannick,Weiss-Hortala Elsa,Da Silva Serge</t>
  </si>
  <si>
    <t>150645783,112614493,070140308</t>
  </si>
  <si>
    <t>2018EMAC0015</t>
  </si>
  <si>
    <t>Pierrick Dufrenoy</t>
  </si>
  <si>
    <t>Valorisation en synthese organique d'eco-catalyseurs heterogenes regenerables a partir de materiaux verts cultives sur des sols contamines</t>
  </si>
  <si>
    <t>Adam Daich,Alina Ghinet</t>
  </si>
  <si>
    <t>Daich Adam,Ghinet Alina</t>
  </si>
  <si>
    <t>2018NORMLH30</t>
  </si>
  <si>
    <t>Jeremy Bon</t>
  </si>
  <si>
    <t>Resonateurs a ondes acoustiques de volume piegees a tres basses temperature : Applications a l'optomecanique</t>
  </si>
  <si>
    <t>Serge Galliou</t>
  </si>
  <si>
    <t>Galliou Serge</t>
  </si>
  <si>
    <t>07434501X</t>
  </si>
  <si>
    <t>2018UBFCD059</t>
  </si>
  <si>
    <t>Remi Rafael</t>
  </si>
  <si>
    <t>Etude des proprietes piezoresistives de jonctions tunnel MIM pour la realisation de jauges de deformations</t>
  </si>
  <si>
    <t>Christophe Malhaire</t>
  </si>
  <si>
    <t>Malhaire Christophe</t>
  </si>
  <si>
    <t>Micro et nano-electronique</t>
  </si>
  <si>
    <t>2018LYSEI105</t>
  </si>
  <si>
    <t>Thomas Huguet</t>
  </si>
  <si>
    <t>Vers une meilleure exploitation des dispositifs de recuperation denergie vibratoire bistables : Analyse et utilisation de comportements originaux pour ameliorer la bande passante</t>
  </si>
  <si>
    <t>Mickael Lallart</t>
  </si>
  <si>
    <t>Lallart Mickael</t>
  </si>
  <si>
    <t>2018LYSEI113</t>
  </si>
  <si>
    <t>Quentin Avenas</t>
  </si>
  <si>
    <t>Integration dune methode dactuation electrocinetique sur biocapteur plasmonique</t>
  </si>
  <si>
    <t>Paul Charette,Abdelkader Souifi</t>
  </si>
  <si>
    <t>Charette Paul,Souifi Abdelkader</t>
  </si>
  <si>
    <t>2018LYSEI122</t>
  </si>
  <si>
    <t>Teng Zhang</t>
  </si>
  <si>
    <t>23551022X</t>
  </si>
  <si>
    <t>Caracterisations des defauts profonds du SiC et pour l'optimisation des performances des composants haute tension</t>
  </si>
  <si>
    <t>Dominique Planson</t>
  </si>
  <si>
    <t>Planson Dominique</t>
  </si>
  <si>
    <t>2018LYSEI108</t>
  </si>
  <si>
    <t>Remi Cousson</t>
  </si>
  <si>
    <t>23688378X</t>
  </si>
  <si>
    <t>Identification de sources acoustiques au passage d'un vehicule routier par imagerie acoustique parcimonieuse dans le domaine temporel</t>
  </si>
  <si>
    <t>Quentin Leclere</t>
  </si>
  <si>
    <t>Leclere Quentin</t>
  </si>
  <si>
    <t>2018LYSEI106</t>
  </si>
  <si>
    <t>Eric Chapteuil</t>
  </si>
  <si>
    <t>Materiaux numeriques tribologiques pour un systeme de freinage ferroviaire</t>
  </si>
  <si>
    <t>Yves Berthier</t>
  </si>
  <si>
    <t>Berthier Yves</t>
  </si>
  <si>
    <t>2018LYSEI112</t>
  </si>
  <si>
    <t>Virgile Tavernier</t>
  </si>
  <si>
    <t>Modelisation numerique de la solidification et de la segregation des impuretes lors de la croissance du silicium photovoltaique a l'aide d'une methode originale de maillage glissant</t>
  </si>
  <si>
    <t>Valery Botton</t>
  </si>
  <si>
    <t>Botton Valery</t>
  </si>
  <si>
    <t>2018LYSEI120</t>
  </si>
  <si>
    <t>Gianluigi Brogna</t>
  </si>
  <si>
    <t>Probabilistic Bayesian approaches to model the global vibro-acoustic performance of vehicles</t>
  </si>
  <si>
    <t>Jerome Antoni</t>
  </si>
  <si>
    <t>Antoni Jerome</t>
  </si>
  <si>
    <t>2018LYSEI082</t>
  </si>
  <si>
    <t>Matthieu Grialou</t>
  </si>
  <si>
    <t>Vibro-acoustics substructuring : Combining simulations and experimental identification of subdomains for low frequency vehicle acoustics</t>
  </si>
  <si>
    <t>Jean-Louis Guyader,Nicolas Totaro</t>
  </si>
  <si>
    <t>Guyader Jean-Louis,Totaro Nicolas</t>
  </si>
  <si>
    <t>2018LYSEI109</t>
  </si>
  <si>
    <t>Chloe Duport</t>
  </si>
  <si>
    <t>Modeling with consideration of the fluid-structure interaction of the behavior under load of a kite for auxiliary traction of ships</t>
  </si>
  <si>
    <t>Christian Jochum,Jean-Baptiste Leroux,Alain Neme,Kostia Roncin</t>
  </si>
  <si>
    <t>Jochum Christian,Leroux Jean-Baptiste,Neme Alain,Roncin Kostia</t>
  </si>
  <si>
    <t>086803069,083999787,079074731,070427623</t>
  </si>
  <si>
    <t>2018ENTA0011</t>
  </si>
  <si>
    <t>Mike Coulson</t>
  </si>
  <si>
    <t>Conductivite, diffusivite, emissivite thermiques de composites poly (EtherKetoneKetone) - charges carbonees : fibres continues et particules</t>
  </si>
  <si>
    <t>Eric Dantras,Colette Lacabanne</t>
  </si>
  <si>
    <t>Dantras Eric,Lacabanne Colette</t>
  </si>
  <si>
    <t>2018TOU30215</t>
  </si>
  <si>
    <t>Firdaous El Mahboubi</t>
  </si>
  <si>
    <t>Stockage adaptatif pour noeud de capteur sans fil autonome et sans batterie</t>
  </si>
  <si>
    <t>Marise Bafleur,Vincent Boitier</t>
  </si>
  <si>
    <t>Bafleur Marise,Boitier Vincent</t>
  </si>
  <si>
    <t>2018TOU30218</t>
  </si>
  <si>
    <t>Alexis Dalmon</t>
  </si>
  <si>
    <t>Simulation numerique du ballottement d'ergol et modelisation de l'interaction fluides-membrane dans un reservoir de satellite</t>
  </si>
  <si>
    <t>Sebastien Tanguy</t>
  </si>
  <si>
    <t>Tanguy Sebastien</t>
  </si>
  <si>
    <t>2018TOU30256</t>
  </si>
  <si>
    <t>Fabien Escudie</t>
  </si>
  <si>
    <t>Optimisation de modeles comportementaux de composants pour la prediction de defaillances fonctionnelles et materielles liees aux decharges electrostatiques (ESD)</t>
  </si>
  <si>
    <t>Fabrice Caignet</t>
  </si>
  <si>
    <t>Caignet Fabrice</t>
  </si>
  <si>
    <t>2018TOU30266</t>
  </si>
  <si>
    <t>Sebastien Grosjean</t>
  </si>
  <si>
    <t>23547276X</t>
  </si>
  <si>
    <t>Reduction dun probleme thermique par sous structuration modale. Application a la modelisation densembles electroniques complexes</t>
  </si>
  <si>
    <t>Alain Neveu</t>
  </si>
  <si>
    <t>Neveu Alain</t>
  </si>
  <si>
    <t>2018SACLE039</t>
  </si>
  <si>
    <t>Arbi Maalaoui</t>
  </si>
  <si>
    <t>Etude et caracterisation du positionnement de nanotubes de carbone par dielectrophorese pour la fabrication de capteurs chimiques en milieu liquide</t>
  </si>
  <si>
    <t>Jean-Pierre Cloarec,Marie Frenea-Robin,Paul Charette</t>
  </si>
  <si>
    <t>Cloarec Jean-Pierre,Frenea-Robin Marie,Charette Paul</t>
  </si>
  <si>
    <t>101542410,07897092X,177860065</t>
  </si>
  <si>
    <t>2018LYSEC035</t>
  </si>
  <si>
    <t>Hamza Ennassiri</t>
  </si>
  <si>
    <t>Analyse magneto-vibroacoustique des machines synchrones discoides a commutation de flux dediees aux vehiculex electriques hybrides</t>
  </si>
  <si>
    <t>2018NORMLH36</t>
  </si>
  <si>
    <t>Eleonore Perrin</t>
  </si>
  <si>
    <t>Multiscale poroelastic modeling of bone</t>
  </si>
  <si>
    <t>Benyebka Bou-Said,Francesco Massi</t>
  </si>
  <si>
    <t>Bou-Said Benyebka,Massi Francesco</t>
  </si>
  <si>
    <t>2018LYSEI116</t>
  </si>
  <si>
    <t>Jocelyn Clenet</t>
  </si>
  <si>
    <t>A contribution to the understanding of chemical phenomena occuring during the formation of a biobased resin at high-temperature</t>
  </si>
  <si>
    <t>2018LYSEI114</t>
  </si>
  <si>
    <t>Pierre Margerit</t>
  </si>
  <si>
    <t>Caracterisation large bande du comportement dynamique lineaire des structures heterogenes viscoelastiques anisotropes : application a la table d'harmonie du piano</t>
  </si>
  <si>
    <t>Jean-Francois Caron</t>
  </si>
  <si>
    <t>Caron Jean-Francois</t>
  </si>
  <si>
    <t>2018PESC1151</t>
  </si>
  <si>
    <t>Bhianca Lins de Azevedo Costa</t>
  </si>
  <si>
    <t>Generation of high drug loading amorphous solid dispersions by different manufacturing processes</t>
  </si>
  <si>
    <t>Martial Sauceau,Maria Ines Re</t>
  </si>
  <si>
    <t>Sauceau Martial,Re Maria Ines</t>
  </si>
  <si>
    <t>180875663,08349040X</t>
  </si>
  <si>
    <t>2018EMAC0012</t>
  </si>
  <si>
    <t>Nicolas Guel</t>
  </si>
  <si>
    <t>Comportement mecanique de composites oxydes : Relations procede-microstructure-proprietes</t>
  </si>
  <si>
    <t>Nathalie Godin</t>
  </si>
  <si>
    <t>Godin Nathalie</t>
  </si>
  <si>
    <t>2018LYSEI104</t>
  </si>
  <si>
    <t>Anastasia Eschevins</t>
  </si>
  <si>
    <t>Matching beer with food : pairing principles, underlying mechanisms and a focus on aromatic similarity</t>
  </si>
  <si>
    <t>Catherine Dacremont,Agnes Giboreau</t>
  </si>
  <si>
    <t>Dacremont Catherine,Giboreau Agnes</t>
  </si>
  <si>
    <t>15016081X,120063956</t>
  </si>
  <si>
    <t>Psychologie</t>
  </si>
  <si>
    <t>2018UBFCK057</t>
  </si>
  <si>
    <t>Thi Thu Hang Nguyen</t>
  </si>
  <si>
    <t>23499925X</t>
  </si>
  <si>
    <t>Les mecanismes d'incitation a la cooperation dans les reseaux tolerants aux delais</t>
  </si>
  <si>
    <t>Olivier Brun,Balakrishna Jitendra Prabhu</t>
  </si>
  <si>
    <t>Brun Olivier,Prabhu Balakrishna Jitendra</t>
  </si>
  <si>
    <t>Automatique et informatique</t>
  </si>
  <si>
    <t>2018ISAT0032</t>
  </si>
  <si>
    <t>Lucile Fauvre</t>
  </si>
  <si>
    <t>Elaboration d'elastomeres silicones supramoleculaires auto-cicatrisants</t>
  </si>
  <si>
    <t>2018LYSEI119</t>
  </si>
  <si>
    <t>Sebastian Sandu</t>
  </si>
  <si>
    <t>Developing a power dissipation model for planetary roller screws</t>
  </si>
  <si>
    <t>2018LYSEI096</t>
  </si>
  <si>
    <t>Theo Persenot</t>
  </si>
  <si>
    <t>Fatigue of Ti-6Al-4V thin parts made by electron beam melting</t>
  </si>
  <si>
    <t>Jean-Yves Buffiere</t>
  </si>
  <si>
    <t>Buffiere Jean-Yves</t>
  </si>
  <si>
    <t>2018LYSEI117</t>
  </si>
  <si>
    <t>Franck Mastrippolito</t>
  </si>
  <si>
    <t>23662573X</t>
  </si>
  <si>
    <t>Optimisation de forme numerique de problemes multiphysiques et multiechelles : application aux echangeurs de chaleur</t>
  </si>
  <si>
    <t>Stephane Aubert,Frederic Ducros</t>
  </si>
  <si>
    <t>Aubert Stephane,Ducros Frederic</t>
  </si>
  <si>
    <t>Mecanique des fluides et energetique</t>
  </si>
  <si>
    <t>2018LYSEC043</t>
  </si>
  <si>
    <t>Alix Carbajo</t>
  </si>
  <si>
    <t>Analysis of vibro-acoustic comfort for engine with deactivated cylinders</t>
  </si>
  <si>
    <t>Etienne Parizet</t>
  </si>
  <si>
    <t>Parizet Etienne</t>
  </si>
  <si>
    <t>2018LYSEI101</t>
  </si>
  <si>
    <t>Sinan Boztepe</t>
  </si>
  <si>
    <t>Understanding of infrared heating for thermoforming of semi-crystalline thermoplastics</t>
  </si>
  <si>
    <t>Fabrice Schmidt,Yannick Le Maoult</t>
  </si>
  <si>
    <t>Schmidt Fabrice,Le Maoult Yannick</t>
  </si>
  <si>
    <t>2018EMAC0017</t>
  </si>
  <si>
    <t>Joya Zeitouny</t>
  </si>
  <si>
    <t>Advanced strategies for ultra-high PV efficiency</t>
  </si>
  <si>
    <t>Alain Dollet,Alexis Vossier</t>
  </si>
  <si>
    <t>Dollet Alain,Vossier Alexis</t>
  </si>
  <si>
    <t>Sciences de lIngenieur. Energetique et genie des procedes</t>
  </si>
  <si>
    <t>2018PERP0056</t>
  </si>
  <si>
    <t>Pratima Bhurtun</t>
  </si>
  <si>
    <t>Dynamique de la qualite des masses deau dans le bassin Artois-Picardie : comprehension des mecanismes actuels et prevision des evolutions dans un contexte de changement climatique</t>
  </si>
  <si>
    <t>Gabriel Billon,Jean-Paul Cornard,Ludovic Lesven</t>
  </si>
  <si>
    <t>Billon Gabriel,Cornard Jean-Paul,Lesven Ludovic</t>
  </si>
  <si>
    <t>059861843,032237820,134252098</t>
  </si>
  <si>
    <t>2018LIL1R055</t>
  </si>
  <si>
    <t>Boukary Sawadogo</t>
  </si>
  <si>
    <t>Traitement des eaux usees industrielles par des procedes membranaires sous climat sahelien : cas des eaux usees de brasserie au Burkina Faso</t>
  </si>
  <si>
    <t>Marc Heran,Harouna Karambiri</t>
  </si>
  <si>
    <t>Heran Marc,Karambiri Harouna</t>
  </si>
  <si>
    <t>2018MONTG085</t>
  </si>
  <si>
    <t>Mohammed Foughali</t>
  </si>
  <si>
    <t>23504217X</t>
  </si>
  <si>
    <t>Verification Formelle des Modules Fonctionnels de Systemes Robotiques et Autonomes</t>
  </si>
  <si>
    <t>Malik Ghallab,Felix Ingrand</t>
  </si>
  <si>
    <t>Ghallab Malik,Ingrand Felix</t>
  </si>
  <si>
    <t>058551662,03265216X</t>
  </si>
  <si>
    <t>2018ISAT0033</t>
  </si>
  <si>
    <t>Kevin Malleron</t>
  </si>
  <si>
    <t>Modelisation multiphysique, caracterisation et conception de transducteurs magnetoelectriques pour l'alimentation de capteurs biomedicaux autonomes</t>
  </si>
  <si>
    <t>Zhuoxiang Ren,Hakeim Talleb</t>
  </si>
  <si>
    <t>Ren Zhuoxiang,Talleb Hakeim</t>
  </si>
  <si>
    <t>Sciences de l'ingenierie</t>
  </si>
  <si>
    <t>2018SORUS203</t>
  </si>
  <si>
    <t>Fabrice Dubosc</t>
  </si>
  <si>
    <t>Etude et realisation d'un capteur acoustique a ondes de surface : vers l'utilisation du silicium poreux comme surface sensible</t>
  </si>
  <si>
    <t>Marc Lethiecq</t>
  </si>
  <si>
    <t>Lethiecq Marc</t>
  </si>
  <si>
    <t>2018TOUR4027</t>
  </si>
  <si>
    <t>Kevin Pons</t>
  </si>
  <si>
    <t>Modelisation des tsunamis : propagation et impact</t>
  </si>
  <si>
    <t>Frederic Golay</t>
  </si>
  <si>
    <t>Golay Frederic</t>
  </si>
  <si>
    <t>2018TOUL0014</t>
  </si>
  <si>
    <t>Soumaya Naanani</t>
  </si>
  <si>
    <t>Etude du comportement a hautes temperatures d'un alliage TiAl performant densifie par frittage flash</t>
  </si>
  <si>
    <t>Jean-Philippe Monchoux,Catherine Mabru</t>
  </si>
  <si>
    <t>Monchoux Jean-Philippe,Mabru Catherine</t>
  </si>
  <si>
    <t>177225645,14288149X</t>
  </si>
  <si>
    <t>2018TOU30359</t>
  </si>
  <si>
    <t>Marie Laveissiere</t>
  </si>
  <si>
    <t>Elaboration et caracterisations de revetements elabores par oxydation micro-arcs sur alliage de titane TA6V</t>
  </si>
  <si>
    <t>Laurent Arurault</t>
  </si>
  <si>
    <t>Arurault Laurent</t>
  </si>
  <si>
    <t>2018TOU30351</t>
  </si>
  <si>
    <t>Aimad Er-Raiy</t>
  </si>
  <si>
    <t>Etude des processus elementaires impliques en combustion a volume constant</t>
  </si>
  <si>
    <t>2018ESMA0019</t>
  </si>
  <si>
    <t>Quentin Boyer</t>
  </si>
  <si>
    <t>Formulation d'un nouveau traitement de conversion chimique sans chrome pour la protection anticorrosion d'alliages d'aluminium aeronautiques</t>
  </si>
  <si>
    <t>Florence Ansart,Sandrine Nathalie Duluard</t>
  </si>
  <si>
    <t>Ansart Florence,Duluard Sandrine Nathalie</t>
  </si>
  <si>
    <t>2018TOU30364</t>
  </si>
  <si>
    <t>Akshay Amaranath Hejjaji</t>
  </si>
  <si>
    <t>Abrasive waterjet milling of CFRP composites and its influence on the mechanical behavior and patch adhesion intended for repair application</t>
  </si>
  <si>
    <t>Redouane Zitoune,Laurent Crouzeix</t>
  </si>
  <si>
    <t>Zitoune Redouane,Crouzeix Laurent</t>
  </si>
  <si>
    <t>2018TOU30235</t>
  </si>
  <si>
    <t>Rana Nakar</t>
  </si>
  <si>
    <t>Synthese et caracterisation de nouveaux verres moleculaires de type p derives de carbazole pour cellules solaires perovskite</t>
  </si>
  <si>
    <t>Bruno Schmaltz,Nicolas Berton</t>
  </si>
  <si>
    <t>Schmaltz Bruno,Berton Nicolas</t>
  </si>
  <si>
    <t>2018TOUR4033</t>
  </si>
  <si>
    <t>Kolja Neuhaus</t>
  </si>
  <si>
    <t>Conception d'un reseau LVDC a base de sources d'energie durable et de plusieurs types d'elements de stockage electrochimiques</t>
  </si>
  <si>
    <t>Corinne Alonso,Pierre-Louis Taberna</t>
  </si>
  <si>
    <t>Alonso Corinne,Taberna Pierre-Louis</t>
  </si>
  <si>
    <t>2018TOU30306</t>
  </si>
  <si>
    <t>Omar Benchekroun</t>
  </si>
  <si>
    <t>Analyse non-lineaire des paliers aerodynamiques a feuilles et applications a la dynamique des rotors</t>
  </si>
  <si>
    <t>Mihai Arghir,Regis Dufour,Sebastien Baguet</t>
  </si>
  <si>
    <t>Arghir Mihai,Dufour Regis,Baguet Sebastien</t>
  </si>
  <si>
    <t>068703694,076040712,168447037</t>
  </si>
  <si>
    <t>Genie mecanique, Productique, Transport</t>
  </si>
  <si>
    <t>2018POIT2308</t>
  </si>
  <si>
    <t>Adrien Heux</t>
  </si>
  <si>
    <t>Co-frittage du systeme LTCC/or : Approches couplees experimentale, analytique et numerique</t>
  </si>
  <si>
    <t>Alexandre Maitre,Guy Antou</t>
  </si>
  <si>
    <t>Maitre Alexandre,Antou Guy</t>
  </si>
  <si>
    <t>Materiaux Ceramiques et traitements de surface</t>
  </si>
  <si>
    <t>2018LIMO0098</t>
  </si>
  <si>
    <t>Qiongdi Zhang</t>
  </si>
  <si>
    <t>Integration of a polarizable interface for electrophoretic separation in a microfluidic device</t>
  </si>
  <si>
    <t>Ming Zhang</t>
  </si>
  <si>
    <t>Zhang Ming</t>
  </si>
  <si>
    <t>2018SACLS577</t>
  </si>
  <si>
    <t>Zakaria Ilyes Djamai</t>
  </si>
  <si>
    <t>24269988X</t>
  </si>
  <si>
    <t>Contribution a la caracterisation multi-echelle de composites textile mortier a inertie thermique renforcee par des materiaux a changement de phase (composite MCP-TRC) : application au batiment</t>
  </si>
  <si>
    <t>Amir Si Larbi,Ferdinando Salvatore,Mohamed El Mankibi</t>
  </si>
  <si>
    <t>Si Larbi Amir,Salvatore Ferdinando,El Mankibi Mohamed</t>
  </si>
  <si>
    <t>162161468,191621242,083847421</t>
  </si>
  <si>
    <t>2018LYSEE006</t>
  </si>
  <si>
    <t>Andrea Nicollet</t>
  </si>
  <si>
    <t>De l'etude de l'initiation de nanolamines reactifs Al/CuO par point chaud a l'integration de pyroMEMS pour la securite</t>
  </si>
  <si>
    <t>Carole Rossi</t>
  </si>
  <si>
    <t>Rossi Carole</t>
  </si>
  <si>
    <t>MicroNano Systemes</t>
  </si>
  <si>
    <t>2018TOU30230</t>
  </si>
  <si>
    <t>Pierre Arnaud</t>
  </si>
  <si>
    <t>Etude experimentale et numerique de l'usure et de son influence sur les mecanismes de fissuration en fretting et fretting fatigue</t>
  </si>
  <si>
    <t>Siegfried Fouvry</t>
  </si>
  <si>
    <t>Fouvry Siegfried</t>
  </si>
  <si>
    <t>2018LYSEC040</t>
  </si>
  <si>
    <t>Yufei Li</t>
  </si>
  <si>
    <t>Joint super-resolution/segmentation approaches for the tomographic images analysis of the bone micro-structure</t>
  </si>
  <si>
    <t>Bruno Sixou</t>
  </si>
  <si>
    <t>Sixou Bruno</t>
  </si>
  <si>
    <t>Traitement du signale et de l'image</t>
  </si>
  <si>
    <t>2018LYSEI125</t>
  </si>
  <si>
    <t>Feda Seblany</t>
  </si>
  <si>
    <t>Filter criterion for granular soils based on the constriction size distribution</t>
  </si>
  <si>
    <t>Eric Vincens</t>
  </si>
  <si>
    <t>Vincens Eric</t>
  </si>
  <si>
    <t>2018LYSEC042</t>
  </si>
  <si>
    <t>Mohamed Amine Laribi</t>
  </si>
  <si>
    <t>Caracterisation et Modelisation du comportement micromecanique des materiaux composites SMC sous chargement thermomecanique de type quasi-statique et fatigue.</t>
  </si>
  <si>
    <t>2018ENAM0062</t>
  </si>
  <si>
    <t>Widad Es soufi</t>
  </si>
  <si>
    <t>Modelisation et fouille des processus en vue d'assister la prise de decisions dans le contexte de la conception et la supervision des systemes</t>
  </si>
  <si>
    <t>Lionel Roucoules,Esma Sioud</t>
  </si>
  <si>
    <t>Roucoules Lionel,Sioud Esma</t>
  </si>
  <si>
    <t>098839128,15591233X</t>
  </si>
  <si>
    <t>2018ENAM0067</t>
  </si>
  <si>
    <t>David Rios zapata</t>
  </si>
  <si>
    <t>Demarche methodologique pour la conception preliminaire et interactive</t>
  </si>
  <si>
    <t>Jerome Pailhes,Ricardo Mejia Gutierrez</t>
  </si>
  <si>
    <t>Pailhes Jerome,Mejia Gutierrez Ricardo</t>
  </si>
  <si>
    <t>2018ENAM0066</t>
  </si>
  <si>
    <t>Bessam Zeramdini</t>
  </si>
  <si>
    <t>Apport des methodes de remaillage pour la simulation de champs localises. Validation en usinage par correlation dimages.</t>
  </si>
  <si>
    <t>Guenael Germain,Thomas Pottier,Robert Camille</t>
  </si>
  <si>
    <t>Germain Guenael,Pottier Thomas,Camille Robert</t>
  </si>
  <si>
    <t>112212824,08149064X,188952519</t>
  </si>
  <si>
    <t>2018ENAM0051</t>
  </si>
  <si>
    <t>Kilian Croci</t>
  </si>
  <si>
    <t>Etude experimentale des ecoulements multiphasiques dans une couche limite laminaire decollee.</t>
  </si>
  <si>
    <t>Florent Ravelet,Amelie Danlos,Jean-Christophe Robinet</t>
  </si>
  <si>
    <t>Ravelet Florent,Danlos Amelie,Robinet Jean-Christophe</t>
  </si>
  <si>
    <t>115729348,175342911,13675127X</t>
  </si>
  <si>
    <t>Genie energetique</t>
  </si>
  <si>
    <t>2018ENAM0052</t>
  </si>
  <si>
    <t>Fatima Essabti</t>
  </si>
  <si>
    <t>23541414X</t>
  </si>
  <si>
    <t>Mise en uvre de nanocomposites a matrice chitosane pour renforcer limpermeabilite aux gaz de films demballage alimentaire</t>
  </si>
  <si>
    <t>Gilles Regnier,Matthieu Gervais</t>
  </si>
  <si>
    <t>Regnier Gilles,Gervais Matthieu</t>
  </si>
  <si>
    <t>2018ENAM0059</t>
  </si>
  <si>
    <t>Mario Bermudez guzman</t>
  </si>
  <si>
    <t>Novel control techniques in multiphase drives : direct control methods (DTC and MPC) under limit situations</t>
  </si>
  <si>
    <t>Xavier Kestelyn,Federico Jose Barrero garcia</t>
  </si>
  <si>
    <t>Kestelyn Xavier,Barrero garcia Federico Jose</t>
  </si>
  <si>
    <t>078097908,23629816X</t>
  </si>
  <si>
    <t>2018ENAM0061</t>
  </si>
  <si>
    <t>Francois Godet</t>
  </si>
  <si>
    <t>23614622X</t>
  </si>
  <si>
    <t>Influence de la microstructure sur le comportement mecanique dune couche nitruree de lacier de nuance 33CrMoV12-9 en vue de loptimisation des proprietes en fatigue</t>
  </si>
  <si>
    <t>Laurent Barrallier</t>
  </si>
  <si>
    <t>Barrallier Laurent</t>
  </si>
  <si>
    <t>2018ENAM0046</t>
  </si>
  <si>
    <t>Peiyuan Zuo</t>
  </si>
  <si>
    <t>Etude de leffet du vieillissement thermique sur le comportement en fatigue ducomposite de poly (sulfure de phenylene) renforce par des fibres de verre (PPS/FV)</t>
  </si>
  <si>
    <t>Abbas Tcharkhtchi,Joseph Fitoussi</t>
  </si>
  <si>
    <t>Tcharkhtchi Abbas,Fitoussi Joseph</t>
  </si>
  <si>
    <t>2018ENAM0063</t>
  </si>
  <si>
    <t>William Hilth</t>
  </si>
  <si>
    <t>Modelisation et simulation de la fragmentation de sable a liant polyurethane</t>
  </si>
  <si>
    <t>2018PSLEM088</t>
  </si>
  <si>
    <t>Tristan Regnier</t>
  </si>
  <si>
    <t>Analyses experimentales et modelisation de la formation de bavures dans lalliage AlSi7Mg0,3+0,5Cu  Application en coupe orthogonale et en fraisage</t>
  </si>
  <si>
    <t>Guillaume Fromentin</t>
  </si>
  <si>
    <t>Fromentin Guillaume</t>
  </si>
  <si>
    <t>2018ENAM0055</t>
  </si>
  <si>
    <t>Emmanuel Lize</t>
  </si>
  <si>
    <t>Detection d'endommagement sans etat de reference et estimation de la temperature pour le controle sante integre de structures composites par ondes guidees</t>
  </si>
  <si>
    <t>Nazih Mechbal,Marc Rebillat,Christian Bolzmacher</t>
  </si>
  <si>
    <t>Mechbal Nazih,Rebillat Marc,Bolzmacher Christian</t>
  </si>
  <si>
    <t>146721403,163770514,151868840</t>
  </si>
  <si>
    <t>2018ENAM0058</t>
  </si>
  <si>
    <t>Joseph Moubogha moubogha</t>
  </si>
  <si>
    <t>Analyse des ecoulements autour de structures en mouvement force de tangage : application a la propulsion instationnaire</t>
  </si>
  <si>
    <t>Jacques Andre Astolfi,Uwe Ehrenstein</t>
  </si>
  <si>
    <t>Astolfi Jacques Andre,Ehrenstein Uwe</t>
  </si>
  <si>
    <t>2018ENAM0056</t>
  </si>
  <si>
    <t>Diane Micard</t>
  </si>
  <si>
    <t>Dissipation et melange en turbulence stratifiee : une approche experimentale</t>
  </si>
  <si>
    <t>Wouter Bos,Louis Gostiaux</t>
  </si>
  <si>
    <t>Bos Wouter,Gostiaux Louis</t>
  </si>
  <si>
    <t>2018LYSEC041</t>
  </si>
  <si>
    <t>Ayoub Karine</t>
  </si>
  <si>
    <t>Traitement et classification parcimonieuse des images radar pour laide a la reconnaissance de cibles</t>
  </si>
  <si>
    <t>Ali Khenchaf,Mohammed El Hassouni,Abdelmalek Toumi</t>
  </si>
  <si>
    <t>Khenchaf Ali,El Hassouni Mohammed,Toumi Abdelmalek</t>
  </si>
  <si>
    <t>083015655,085612049,133453219</t>
  </si>
  <si>
    <t>2018ENTA0013</t>
  </si>
  <si>
    <t>Pablo GARCiA PEREZ</t>
  </si>
  <si>
    <t>Methodologie experimentale et numerique pour la tenue residuelle post impact des structures composites a matrice thermoplastique</t>
  </si>
  <si>
    <t>Philippe Viot,Frederic Nguyen Van Dau,Jean-Christophe Bouvet</t>
  </si>
  <si>
    <t>Viot Philippe,Nguyen Van Dau Frederic,Bouvet Jean-Christophe</t>
  </si>
  <si>
    <t>136468985,146837703,185522289</t>
  </si>
  <si>
    <t>2018ENAM0050</t>
  </si>
  <si>
    <t>Justine Delozanne</t>
  </si>
  <si>
    <t>Durabilite des epoxys  application au collage structural aeronautique</t>
  </si>
  <si>
    <t>Emmanuel Richaud</t>
  </si>
  <si>
    <t>Richaud Emmanuel</t>
  </si>
  <si>
    <t>2018ENAM0071</t>
  </si>
  <si>
    <t>Michal Lipian</t>
  </si>
  <si>
    <t>Modele hybride pour simuler lecoulement a travers un birotor eolien carene et sa validation experimentale</t>
  </si>
  <si>
    <t>Fawaz Massouh,Krzysztof Jozwik</t>
  </si>
  <si>
    <t>Massouh Fawaz,Jozwik Krzysztof</t>
  </si>
  <si>
    <t>2018ENAM0073</t>
  </si>
  <si>
    <t>Miguel Simao</t>
  </si>
  <si>
    <t>Segmentation et reconaissance des gestes pour l'interaction homme-robot cognitive</t>
  </si>
  <si>
    <t>Olivier Gibaru,Pedro Neto</t>
  </si>
  <si>
    <t>Gibaru Olivier,Neto Pedro</t>
  </si>
  <si>
    <t>2018ENAM0048</t>
  </si>
  <si>
    <t>Yann Jaegler</t>
  </si>
  <si>
    <t>Optimisation du ConWip dans un environnement multiproduit</t>
  </si>
  <si>
    <t>Samir Lamouri,Patrick Burlat,Damien Trentesaux</t>
  </si>
  <si>
    <t>Lamouri Samir,Burlat Patrick,Trentesaux Damien</t>
  </si>
  <si>
    <t>031179088,059218460,060120495</t>
  </si>
  <si>
    <t>2018ENAM0038</t>
  </si>
  <si>
    <t>Simon Yves</t>
  </si>
  <si>
    <t>Metamateriaux cristallins : du motif sub-longueur d'onde au comportement macroscopique.</t>
  </si>
  <si>
    <t>Geoffroy Lerosey</t>
  </si>
  <si>
    <t>Lerosey Geoffroy</t>
  </si>
  <si>
    <t>Physique. Acoustique</t>
  </si>
  <si>
    <t>2018USPCC226</t>
  </si>
  <si>
    <t>Nour Nachabe</t>
  </si>
  <si>
    <t>Evaluation des technologies d'impression 3D pour le developpement d'antennes directives a large bande passante pour les liaisons backhaul en bandes millimetriques V et E</t>
  </si>
  <si>
    <t>2018AZUR4118</t>
  </si>
  <si>
    <t>Arnaud Bletterer</t>
  </si>
  <si>
    <t>Une approche basee graphes pour la modelisation et le traitement de nuages de points massifs issus dacquisitions de LiDARs terrestres</t>
  </si>
  <si>
    <t>Marc Antonini</t>
  </si>
  <si>
    <t>Antonini Marc</t>
  </si>
  <si>
    <t>2018AZUR4218</t>
  </si>
  <si>
    <t>Nathalie Gayraud</t>
  </si>
  <si>
    <t>23530073X</t>
  </si>
  <si>
    <t>Methodes adaptatives d'apprentissage pour des interfaces cerveau-ordinateur basees sur les potentiels evoques</t>
  </si>
  <si>
    <t>Maureen Clerc</t>
  </si>
  <si>
    <t>Clerc Maureen</t>
  </si>
  <si>
    <t>2018AZUR4231</t>
  </si>
  <si>
    <t>Lamia Sadaoui</t>
  </si>
  <si>
    <t>Conception de systemes antennaires MIMO multi-standards LTE pour les nuds relais</t>
  </si>
  <si>
    <t>Robert Staraj,Georges Kossiavas</t>
  </si>
  <si>
    <t>Staraj Robert,Kossiavas Georges</t>
  </si>
  <si>
    <t>2018AZUR4222</t>
  </si>
  <si>
    <t>Guillermo Alejandro Gallardo Diez</t>
  </si>
  <si>
    <t>Construction et comparaison de parcellisations structurelles cerebrale par imagerie de diffusion</t>
  </si>
  <si>
    <t>Rachid Deriche,Demian Wassermann</t>
  </si>
  <si>
    <t>Deriche Rachid,Wassermann Demian</t>
  </si>
  <si>
    <t>Automatique et traitement du signal et des images</t>
  </si>
  <si>
    <t>2018AZUR4233</t>
  </si>
  <si>
    <t>Eleonore Gauci</t>
  </si>
  <si>
    <t>Adaptation de maillage orientee fonctionnelle et basee sur une metrique pour des simulations aerodynamiques en geometrie variable</t>
  </si>
  <si>
    <t>Frederic Alauzet,Alain Dervieux</t>
  </si>
  <si>
    <t>Alauzet Frederic,Dervieux Alain</t>
  </si>
  <si>
    <t>2018AZUR4227</t>
  </si>
  <si>
    <t>Claudia Lopez Zazueta</t>
  </si>
  <si>
    <t>Reduction dynamique de reseaux metaboliques par la theorie des perturbations singulieres : application aux microalgues</t>
  </si>
  <si>
    <t>Jean-Luc Gouze,Olivier Bernard</t>
  </si>
  <si>
    <t>Gouze Jean-Luc,Bernard Olivier</t>
  </si>
  <si>
    <t>2018AZUR4108</t>
  </si>
  <si>
    <t>Van Hieu Nguyen</t>
  </si>
  <si>
    <t>Antennes implantees et systeme de localisation pour petits animaux utilisant la technologie RFID</t>
  </si>
  <si>
    <t>Philippe Le Thuc,Stephane Lanteri</t>
  </si>
  <si>
    <t>Le Thuc Philippe,Lanteri Stephane</t>
  </si>
  <si>
    <t>2018AZUR4234</t>
  </si>
  <si>
    <t>Marc Cloarec</t>
  </si>
  <si>
    <t>Estimation de la bathymetrie par observation de la terre pour les energies marines renouvelables</t>
  </si>
  <si>
    <t>Thierry Ranchin</t>
  </si>
  <si>
    <t>Ranchin Thierry</t>
  </si>
  <si>
    <t>2018PSLEM071</t>
  </si>
  <si>
    <t>Ba chien Thai</t>
  </si>
  <si>
    <t>Tone Mapping Operators for High Dynamic Range Images</t>
  </si>
  <si>
    <t>Anissa Mokraoui,Basarab Matei</t>
  </si>
  <si>
    <t>Mokraoui Anissa,Matei Basarab</t>
  </si>
  <si>
    <t>2018USPCD082</t>
  </si>
  <si>
    <t>Youssef Abdo</t>
  </si>
  <si>
    <t>Analyse du comportement et des caracteristiques des arcs thermiques soumis a des champs externes et internes</t>
  </si>
  <si>
    <t>Laurent Fulcheri,Francois Cauneau,Vandad Rohani</t>
  </si>
  <si>
    <t>Fulcheri Laurent,Cauneau Francois,Rohani Vandad</t>
  </si>
  <si>
    <t>03375019X,033599203,132876566</t>
  </si>
  <si>
    <t>2018PSLEM040</t>
  </si>
  <si>
    <t>Donatien Dubuc</t>
  </si>
  <si>
    <t>Observation and diagnosis for trucks</t>
  </si>
  <si>
    <t>Olivier Sename</t>
  </si>
  <si>
    <t>Sename Olivier</t>
  </si>
  <si>
    <t>2018GREAT098</t>
  </si>
  <si>
    <t>Bolahaga Randrianarizafy</t>
  </si>
  <si>
    <t>Modelisation multi-physiques des arrets-demarrages de PEMFC et etude sur la degradation du support carbone : strategies de mitigation et optimisation de design</t>
  </si>
  <si>
    <t>Yann Bultel</t>
  </si>
  <si>
    <t>Bultel Yann</t>
  </si>
  <si>
    <t>2018GREAI101</t>
  </si>
  <si>
    <t>Oluwasayo Loto</t>
  </si>
  <si>
    <t>Transistors en diamant pour electronique de puissance : etudes des materiaux et procedes technologiques</t>
  </si>
  <si>
    <t>Etienne Gheeraert</t>
  </si>
  <si>
    <t>Gheeraert Etienne</t>
  </si>
  <si>
    <t>2018GREAT129</t>
  </si>
  <si>
    <t>Fatimata Diaby</t>
  </si>
  <si>
    <t>Reseaux transmetteurs reconfigurables pour le depointage et la formation de faisceau en bande millimetrique</t>
  </si>
  <si>
    <t>Laurent Dussopt</t>
  </si>
  <si>
    <t>Dussopt Laurent</t>
  </si>
  <si>
    <t>2018GREAT125</t>
  </si>
  <si>
    <t>Violaine Dalmas</t>
  </si>
  <si>
    <t>Approximations d'ordre reduit des equations de Saint-Venant pour la modelisation de vallee hydroelectrique</t>
  </si>
  <si>
    <t>Gildas Besancon,Didier Georges</t>
  </si>
  <si>
    <t>Besancon Gildas,Georges Didier</t>
  </si>
  <si>
    <t>2018GREAT097</t>
  </si>
  <si>
    <t>Md Abdul Aziz Suzon</t>
  </si>
  <si>
    <t>Amelioration des performances des cellules solaires a base de Kesterite</t>
  </si>
  <si>
    <t>Henri Mariette</t>
  </si>
  <si>
    <t>Mariette Henri</t>
  </si>
  <si>
    <t>2018GREAI085</t>
  </si>
  <si>
    <t>Charlotte Loustau Cazalet</t>
  </si>
  <si>
    <t>Relation morphologie/reactivite des substrats lignocellulosiques : impact du pretraitement par explosion a la vapeur</t>
  </si>
  <si>
    <t>Christine Chirat</t>
  </si>
  <si>
    <t>Chirat Christine</t>
  </si>
  <si>
    <t>2018GREAI099</t>
  </si>
  <si>
    <t>Quentin Balme</t>
  </si>
  <si>
    <t>Etude parametrique et optimisation d'un processus de combustion de charges organiques</t>
  </si>
  <si>
    <t>Florent Lemont,Frederic Marias</t>
  </si>
  <si>
    <t>Lemont Florent,Marias Frederic</t>
  </si>
  <si>
    <t>2018GREAI091</t>
  </si>
  <si>
    <t>Philippe Kowalczyk</t>
  </si>
  <si>
    <t>Super-reseaux GeTe/Sb2Te3 pour les memoires iPCM : croissance PVD par epitaxie van der Waals et etude de leur structure</t>
  </si>
  <si>
    <t>2018GREAT109</t>
  </si>
  <si>
    <t>Federico Maspero</t>
  </si>
  <si>
    <t>Conception et realisation de capteurs inertiels bases sur un procede innovant</t>
  </si>
  <si>
    <t>Sebastien Hentz</t>
  </si>
  <si>
    <t>Hentz Sebastien</t>
  </si>
  <si>
    <t>2018GREAT126</t>
  </si>
  <si>
    <t>Helene Curmi</t>
  </si>
  <si>
    <t>23376156X</t>
  </si>
  <si>
    <t>Etude de limpact de lautohydrolyse sur les constituants du bois et sur le deroulement du procede de production de cellulose pure</t>
  </si>
  <si>
    <t>Christine Chirat,Dominique Lachenal</t>
  </si>
  <si>
    <t>Chirat Christine,Lachenal Dominique</t>
  </si>
  <si>
    <t>2018GREAI089</t>
  </si>
  <si>
    <t>Jesse Haas</t>
  </si>
  <si>
    <t>Modelisation physique des cordes vocales pendant la phonation</t>
  </si>
  <si>
    <t>Xavier Pelorson</t>
  </si>
  <si>
    <t>Pelorson Xavier</t>
  </si>
  <si>
    <t>2018GREAT124</t>
  </si>
  <si>
    <t>Pranshu Upadhayay</t>
  </si>
  <si>
    <t>Conceptions de machines electriques a trajectoires de flux 3D pour application automobiles considerant la reutilisation et le recyclage des aimants</t>
  </si>
  <si>
    <t>2018GREAT103</t>
  </si>
  <si>
    <t>Bertille Somon</t>
  </si>
  <si>
    <t>Correlats neuro-fonctionnels du phenomene de sortie de boucle : impacts sur le monitoring des performances</t>
  </si>
  <si>
    <t>Aurelie Campagne,Arnaud Delorme,Bruno Berberian</t>
  </si>
  <si>
    <t>Campagne Aurelie,Delorme Arnaud,Berberian Bruno</t>
  </si>
  <si>
    <t>095155945,23748594X,119298708</t>
  </si>
  <si>
    <t>Sciences cognitives, psychologie et neurocognition</t>
  </si>
  <si>
    <t>2018GREAS042</t>
  </si>
  <si>
    <t>Bilal Hammoud</t>
  </si>
  <si>
    <t>Detection de pollution maritime en utilisant un teledetection radar</t>
  </si>
  <si>
    <t>2018GREAT128</t>
  </si>
  <si>
    <t>Nestor Bohorquez dorante</t>
  </si>
  <si>
    <t>Design of safe control laws for the locomotion of biped robots</t>
  </si>
  <si>
    <t>Bernard Brogliato</t>
  </si>
  <si>
    <t>Brogliato Bernard</t>
  </si>
  <si>
    <t>2018GREAT110</t>
  </si>
  <si>
    <t>Theo Masson</t>
  </si>
  <si>
    <t>Fusion de donnees de teledetection haute resolution pour le suivi de la neige</t>
  </si>
  <si>
    <t>Jocelyn Chanussot</t>
  </si>
  <si>
    <t>Chanussot Jocelyn</t>
  </si>
  <si>
    <t>2018GREAT112</t>
  </si>
  <si>
    <t>Khaled Driche</t>
  </si>
  <si>
    <t>Diamond unipolar devices : towards impact ionization coefficients extraction</t>
  </si>
  <si>
    <t>2018GREAT115</t>
  </si>
  <si>
    <t>Zeinab El Moussawi</t>
  </si>
  <si>
    <t>Materiaux composites nano-architectures a base de nanotubes de carbone pour application photovoltaique</t>
  </si>
  <si>
    <t>Lionel Flandin,Tayssir Hamieh</t>
  </si>
  <si>
    <t>Flandin Lionel,Hamieh Tayssir</t>
  </si>
  <si>
    <t>2018GREAI095</t>
  </si>
  <si>
    <t>Ghislain Takam tchendjou</t>
  </si>
  <si>
    <t>Controle des performances et conciliation derreurs dans les decodeurs dimage</t>
  </si>
  <si>
    <t>Emmanuel Simeu</t>
  </si>
  <si>
    <t>Simeu Emmanuel</t>
  </si>
  <si>
    <t>2018GREAT107</t>
  </si>
  <si>
    <t>Gilberto Cuarelli</t>
  </si>
  <si>
    <t>Mise en uvre des nouvelles technologies pour l'evaluation du controle postural et de lanalyse de la marche</t>
  </si>
  <si>
    <t>Guillaume Thomann,Jose Celso junior Freire</t>
  </si>
  <si>
    <t>Thomann Guillaume,Freire Jose Celso junior</t>
  </si>
  <si>
    <t>07915347X,233741895</t>
  </si>
  <si>
    <t>2018GREAI084</t>
  </si>
  <si>
    <t>Pushpendra Kumar</t>
  </si>
  <si>
    <t>Impact of 14/28nm FDSOI high-k metal gate stack processes on reliability and electrostatic control through combined electrical and physicochemical characterization techniques</t>
  </si>
  <si>
    <t>Gerard Ghibaudo,Charles Leroux</t>
  </si>
  <si>
    <t>Ghibaudo Gerard,Leroux Charles</t>
  </si>
  <si>
    <t>2018GREAT114</t>
  </si>
  <si>
    <t>Rafael Prieto herrera</t>
  </si>
  <si>
    <t>Developpement d'une solution de repartition de la chaleur emise par les points chauds en co-integration avec les technologies CMOS</t>
  </si>
  <si>
    <t>2018GREAT113</t>
  </si>
  <si>
    <t>Clara Haddad</t>
  </si>
  <si>
    <t>Fabrication, caracterisation electrique et fiabilite des OTFTs imprimes sur substrat plastique</t>
  </si>
  <si>
    <t>2018GREAT116</t>
  </si>
  <si>
    <t>Kassem Jomaa</t>
  </si>
  <si>
    <t>Caracterisation du champ proche electromagnetique et exposition professionnelle aux ondes RF en milieu industriel</t>
  </si>
  <si>
    <t>Jalal Jomaah,Fabien Ndagijimana</t>
  </si>
  <si>
    <t>Jomaah Jalal,Ndagijimana Fabien</t>
  </si>
  <si>
    <t>2018GREAT111</t>
  </si>
  <si>
    <t>Victor Lumineau</t>
  </si>
  <si>
    <t>Etude de realisation de scellement des MEMS par lalliage eutectique Al-Ge</t>
  </si>
  <si>
    <t>Fiqiri Hodaj</t>
  </si>
  <si>
    <t>Hodaj Fiqiri</t>
  </si>
  <si>
    <t>2018GREAI088</t>
  </si>
  <si>
    <t>Alexandre Leon</t>
  </si>
  <si>
    <t>Commutateurs RF a base de materiaux a changement detat : conception, caracterisation et application</t>
  </si>
  <si>
    <t>Florence Podevin,Etienne Perret</t>
  </si>
  <si>
    <t>Podevin Florence,Perret Etienne</t>
  </si>
  <si>
    <t>2018GREAT127</t>
  </si>
  <si>
    <t>Thomas Mesquida</t>
  </si>
  <si>
    <t>Methode de calcul et implementation dun processeur neuromorphique applique a des capteurs evenementiels</t>
  </si>
  <si>
    <t>Edith Beigne</t>
  </si>
  <si>
    <t>Beigne Edith</t>
  </si>
  <si>
    <t>2018GREAT117</t>
  </si>
  <si>
    <t>Joseph Baudrillard</t>
  </si>
  <si>
    <t>Gestion des horizons multivalues dans la construction d'une interpretation structurale</t>
  </si>
  <si>
    <t>Michele Rombaut</t>
  </si>
  <si>
    <t>Rombaut Michele</t>
  </si>
  <si>
    <t>10450059X</t>
  </si>
  <si>
    <t>2018GREAT108</t>
  </si>
  <si>
    <t>Muhammad Abdul Wahab</t>
  </si>
  <si>
    <t>Hardware support for the security analysis of embedded softwares : applications on information flow control and malware analysis</t>
  </si>
  <si>
    <t>Christophe Moy</t>
  </si>
  <si>
    <t>Moy Christophe</t>
  </si>
  <si>
    <t>Electronique (STIC)</t>
  </si>
  <si>
    <t>2018CSUP0003</t>
  </si>
  <si>
    <t>Yifan Yang</t>
  </si>
  <si>
    <t>Modelisation numerique de l'amortissement induit par les interfaces des structures assemblees</t>
  </si>
  <si>
    <t>Mecanique appliquee</t>
  </si>
  <si>
    <t>2018LYSEC044</t>
  </si>
  <si>
    <t>Mouhamet Diallo</t>
  </si>
  <si>
    <t>Estimation et prediction de lensoleillement en zone intertropicale</t>
  </si>
  <si>
    <t>Frederique Seyler,Laurent Linguet</t>
  </si>
  <si>
    <t>Seyler Frederique,Linguet Laurent</t>
  </si>
  <si>
    <t>Guyane</t>
  </si>
  <si>
    <t>Sciences pour l'ingenieur - Physique</t>
  </si>
  <si>
    <t>2018YANE0009</t>
  </si>
  <si>
    <t>Guillaume Rebergue</t>
  </si>
  <si>
    <t>Mesure in-situ du comportement des pieces en situation d'usinage a l'aide d'une mesure optique</t>
  </si>
  <si>
    <t>Helene Chanal</t>
  </si>
  <si>
    <t>Chanal Helene</t>
  </si>
  <si>
    <t>2018CLFAC065</t>
  </si>
  <si>
    <t>Sara Grbcic</t>
  </si>
  <si>
    <t>Linked interpolation and strain invariance in finite-element modelling of micropolar continuum</t>
  </si>
  <si>
    <t>Gordan Jelenic,Adnan Ibrahimbegovic</t>
  </si>
  <si>
    <t>Jelenic Gordan,Ibrahimbegovic Adnan</t>
  </si>
  <si>
    <t>2018COMP2454</t>
  </si>
  <si>
    <t>David Drouet</t>
  </si>
  <si>
    <t>Approche experimentale et modelisation du comportement sous choc d'un explosif coule fondu</t>
  </si>
  <si>
    <t>Patrice Bailly</t>
  </si>
  <si>
    <t>Bailly Patrice</t>
  </si>
  <si>
    <t>2018ISAB0009</t>
  </si>
  <si>
    <t>Benoit Chezeau</t>
  </si>
  <si>
    <t>Production de biohydrogene par fermentation sombre : cultures, impact des heterogeneites spatiales et modelisation dun bioreacteur anaerobie</t>
  </si>
  <si>
    <t>Christophe Vial,Jean-Pierre Fontaine</t>
  </si>
  <si>
    <t>Vial Christophe,Fontaine Jean-Pierre</t>
  </si>
  <si>
    <t>2018CLFAC098</t>
  </si>
  <si>
    <t>Dinh-Van Nguyen</t>
  </si>
  <si>
    <t>Reseaux de capteurs sans-fil pour la cartographie a l'interieur et la localisation precise servant la navigation a basse vitesse dans les villes intelligentes</t>
  </si>
  <si>
    <t>Fawzi Nashashibi,Eric Castelli,Trung-Kien Dao</t>
  </si>
  <si>
    <t>Nashashibi Fawzi,Castelli Eric,Dao Trung-Kien</t>
  </si>
  <si>
    <t>079565948,068256256,230475744</t>
  </si>
  <si>
    <t>2018PSLEM029</t>
  </si>
  <si>
    <t>Mariem Makni</t>
  </si>
  <si>
    <t>24483346X</t>
  </si>
  <si>
    <t>Un framework haut niveau pour l'estimation du temps d'execution, des ressources materielles et de la consommation d'energie dans les accelerateurs a base de FPGA</t>
  </si>
  <si>
    <t>Smail Niar,Mohamed Abid,Mouna Baklouti Kammoun</t>
  </si>
  <si>
    <t>Niar Smail,Abid Mohamed,Baklouti Kammoun Mouna</t>
  </si>
  <si>
    <t>084751142,147076595,151561044</t>
  </si>
  <si>
    <t>2018VALE0042</t>
  </si>
  <si>
    <t>Truong Giang Nguyen</t>
  </si>
  <si>
    <t>Geo-referencement precis d'acquisition photogrammetrique de  longues  scenes d'interieur</t>
  </si>
  <si>
    <t>Marc Pierrot-Deseilligny</t>
  </si>
  <si>
    <t>Pierrot-Deseilligny Marc</t>
  </si>
  <si>
    <t>2018PESC2182</t>
  </si>
  <si>
    <t>Noemi Lanciotti</t>
  </si>
  <si>
    <t>Amelioration de la robustesse des machines synchrones speciales multi phases dans un contexte de transport urbain</t>
  </si>
  <si>
    <t>Mohamed Khemis Gabsi</t>
  </si>
  <si>
    <t>Gabsi Mohamed Khemis</t>
  </si>
  <si>
    <t>2018SACLN055</t>
  </si>
  <si>
    <t>Quentin Jacquet</t>
  </si>
  <si>
    <t>Li-rich Li3MO4 model compounds for deciphering capacity and voltage aspects in anionic redox materials</t>
  </si>
  <si>
    <t>Jean-Marie Tarascon,Gwenaelle Rousse</t>
  </si>
  <si>
    <t>Tarascon Jean-Marie,Rousse Gwenaelle</t>
  </si>
  <si>
    <t>2018SORUS332</t>
  </si>
  <si>
    <t>Olivier Lefebvre</t>
  </si>
  <si>
    <t>Developpement dun microdispositif magnetique pour le controle et la detection de complexes immunologiques a base de nanoparticules magnetiques</t>
  </si>
  <si>
    <t>Mehdi Ammar</t>
  </si>
  <si>
    <t>Ammar Mehdi</t>
  </si>
  <si>
    <t>2018SACLS537</t>
  </si>
  <si>
    <t>Tarek Saad Omar Eseholi</t>
  </si>
  <si>
    <t>Optimisation des techniques de compression d'images fixes et de video en vue de la caracterisation des materiaux : applications a la mecanique</t>
  </si>
  <si>
    <t>Patrick Corlay,Francois-Xavier Coudoux</t>
  </si>
  <si>
    <t>Corlay Patrick,Coudoux Francois-Xavier</t>
  </si>
  <si>
    <t>2018VALE0047</t>
  </si>
  <si>
    <t>Mustapha Afriad</t>
  </si>
  <si>
    <t>24240586X</t>
  </si>
  <si>
    <t>Developpement de modeles dessieu ferroviaire en interaction dynamique avec la voie</t>
  </si>
  <si>
    <t>Mohamed Rachik</t>
  </si>
  <si>
    <t>Rachik Mohamed</t>
  </si>
  <si>
    <t>2018COMP2453</t>
  </si>
  <si>
    <t>Timothy Wofford</t>
  </si>
  <si>
    <t>Study of the interaction between the musician and the instrument. Application to the playability of the cello</t>
  </si>
  <si>
    <t>Benoit Fabre,Jean-Marc Chouvel,Claudia Fritz</t>
  </si>
  <si>
    <t>Fabre Benoit,Chouvel Jean-Marc,Fritz Claudia</t>
  </si>
  <si>
    <t>052573303,035715359,09016606X</t>
  </si>
  <si>
    <t>2018SORUS336</t>
  </si>
  <si>
    <t>Camelia Skiribou</t>
  </si>
  <si>
    <t>Canal de propagation 5G et mecanisme de controle d'integrite : application a la localisation sure des rames dans un tunnel</t>
  </si>
  <si>
    <t>Aziz Benlarbi-Delai,Khalid Elbaamrani</t>
  </si>
  <si>
    <t>Benlarbi-Delai Aziz,Elbaamrani Khalid</t>
  </si>
  <si>
    <t>2018SORUS343</t>
  </si>
  <si>
    <t>Kalyana Gopala</t>
  </si>
  <si>
    <t>Multiple Antenna Communications for 5G</t>
  </si>
  <si>
    <t>Communication</t>
  </si>
  <si>
    <t>2018SORUS352</t>
  </si>
  <si>
    <t>Pablo Arias Sarah</t>
  </si>
  <si>
    <t>The cognition of auditory smiles : a computational approach</t>
  </si>
  <si>
    <t>Patrick Susini,Pascal Belin</t>
  </si>
  <si>
    <t>Susini Patrick,Belin Pascal</t>
  </si>
  <si>
    <t>Sciences cogitives</t>
  </si>
  <si>
    <t>2018SORUS398</t>
  </si>
  <si>
    <t>Roberto Capanna</t>
  </si>
  <si>
    <t>Modelling of fluid structure interaction by potential flow theory in a pwr under seismic excitation</t>
  </si>
  <si>
    <t>Christophe Eloy,Emmanuelle Sarrouy</t>
  </si>
  <si>
    <t>Eloy Christophe,Sarrouy Emmanuelle</t>
  </si>
  <si>
    <t>2018ECDM0013</t>
  </si>
  <si>
    <t>Michael Berges</t>
  </si>
  <si>
    <t>Mecanismes de degradation sous sollicitations hydrothermomecaniques de biocomposites et renforts en fibres vegetales : application au developpement de mobiliers urbains ultralegers et mobiles</t>
  </si>
  <si>
    <t>Stephane Fontaine,Patrick Ienny</t>
  </si>
  <si>
    <t>Fontaine Stephane,Ienny Patrick</t>
  </si>
  <si>
    <t>16474150X,188914633</t>
  </si>
  <si>
    <t>2018UBFCK053</t>
  </si>
  <si>
    <t>Hamideh Rostami</t>
  </si>
  <si>
    <t>Equipment Behavior Modelling for Fault Diagnosis and Deterioration Prognosis in Semiconductor Manufacturing</t>
  </si>
  <si>
    <t>2018LYSEM028</t>
  </si>
  <si>
    <t>Jeremy Avice</t>
  </si>
  <si>
    <t>Etudes des proprietes physico-chimiques de revetements sol-gel par spectroscopie, optoacoustique et endommagement laser</t>
  </si>
  <si>
    <t>Pascal Ruello,Herve Piombini,Gwenaelle Vaudel</t>
  </si>
  <si>
    <t>Ruello Pascal,Piombini Herve,Vaudel Gwenaelle</t>
  </si>
  <si>
    <t>148736157,193957353,190136588</t>
  </si>
  <si>
    <t>2018LEMA1028</t>
  </si>
  <si>
    <t>Margaux Caia</t>
  </si>
  <si>
    <t>Caracterisation et modelisation des interactions au sein d'un assemblage de cyanobacteries diazotrophes et de microalgues</t>
  </si>
  <si>
    <t>Jean-Philippe Steyer,Olivier Bernard</t>
  </si>
  <si>
    <t>Steyer Jean-Philippe,Bernard Olivier</t>
  </si>
  <si>
    <t>Biotechnologie et microbiologie</t>
  </si>
  <si>
    <t>2018NSAM0059</t>
  </si>
  <si>
    <t>Lina Marcela Riano Velez</t>
  </si>
  <si>
    <t>Contribution a l'etude de l'influence des interphases sur les proprietes mecaniques a l'echelle macroscopique d'un composite unidirectionnel : approche numerique</t>
  </si>
  <si>
    <t>Yoann Joliff</t>
  </si>
  <si>
    <t>Joliff Yoann</t>
  </si>
  <si>
    <t>Mecanique des solides , genie mecanique, productique, transport et genie civil</t>
  </si>
  <si>
    <t>2018TOUL0015</t>
  </si>
  <si>
    <t>Valerio Piazza</t>
  </si>
  <si>
    <t>Electron Beam-based Techniques for the Characterization of Nanowire Solar Cells</t>
  </si>
  <si>
    <t>2018SACLS521</t>
  </si>
  <si>
    <t>Jean Gulla-Cazenave</t>
  </si>
  <si>
    <t>Etude de l'influence des parametres d'elaboration par infusion de resine liquide sur l'endommagement et le comportement a l'impact de materiaux composites a structure sandwich</t>
  </si>
  <si>
    <t>2018TOU30313</t>
  </si>
  <si>
    <t>Lila Kaci</t>
  </si>
  <si>
    <t>Conception et commande dun robot industriel en bois</t>
  </si>
  <si>
    <t>2018ECDN0053</t>
  </si>
  <si>
    <t>Houda Maimouni</t>
  </si>
  <si>
    <t>Suivi des echanges deau dans un mortier de sable recycle modele a letat frais par une approche rheologique</t>
  </si>
  <si>
    <t>Yannick Descantes</t>
  </si>
  <si>
    <t>Descantes Yannick</t>
  </si>
  <si>
    <t>08609971X</t>
  </si>
  <si>
    <t>2018ECDN0045</t>
  </si>
  <si>
    <t>Saheb Maghsoodloobabakhani</t>
  </si>
  <si>
    <t>Cristallisation a l'equilibre et hors equilibre d'hydrates mixtes de gaz : Mesures PVTx et modelisation thermodynamique</t>
  </si>
  <si>
    <t>2018LYSEM027</t>
  </si>
  <si>
    <t>Adrien Dufourny</t>
  </si>
  <si>
    <t>Identification et optimisation des parametres influant sur la qualite du charbon de bois utilise comme agent reducteur pour la production du silicium metallurgique</t>
  </si>
  <si>
    <t>2018NSAM0056</t>
  </si>
  <si>
    <t>Clement Chanut</t>
  </si>
  <si>
    <t>Etude experimentale de la propagation du front de flamme et de la vitesse de combustion d'une explosion de poussieres d'aluminium</t>
  </si>
  <si>
    <t>2018EMAL0008</t>
  </si>
  <si>
    <t>Yannis Labeau</t>
  </si>
  <si>
    <t>Couplage de la modelisation geologique 3D et de la modelisation hydro-thermique : apport a la comprehension du systeme geothermique du Lamentin (Martinique)</t>
  </si>
  <si>
    <t>Juliette Emilie Smith-Ravin,Charles-Christophe Jean-Louis</t>
  </si>
  <si>
    <t>Smith-Ravin Juliette Emilie,Jean-Louis Charles-Christophe</t>
  </si>
  <si>
    <t>2018ANTI0375</t>
  </si>
  <si>
    <t>Axel Dhondt</t>
  </si>
  <si>
    <t>Impacts du procede de fabrication sur les proprietes thermorheologiques de liants routiers purs et modifies aux polymeres</t>
  </si>
  <si>
    <t>Jeremie Soulestin</t>
  </si>
  <si>
    <t>Soulestin Jeremie</t>
  </si>
  <si>
    <t>2018MTLD0010</t>
  </si>
  <si>
    <t>Eliane Khoury</t>
  </si>
  <si>
    <t>Maitrise de leau efficace dans les betons de granulats recycles</t>
  </si>
  <si>
    <t>Sebastien Remond,Bogdan Grigore Cazacliu</t>
  </si>
  <si>
    <t>Remond Sebastien,Cazacliu Bogdan Grigore</t>
  </si>
  <si>
    <t>2018MTLD0011</t>
  </si>
  <si>
    <t>Pierre Duchene</t>
  </si>
  <si>
    <t>Caracterisation non destructive des materiaux composites en fatigue : diagnostic de letat de sante et pronostic de la duree de vie residuelle par reseaux de neurones</t>
  </si>
  <si>
    <t>Patricia Krawczak,Salim Chaki</t>
  </si>
  <si>
    <t>Krawczak Patricia,Chaki Salim</t>
  </si>
  <si>
    <t>2018MTLD0008</t>
  </si>
  <si>
    <t>Noura Khalil</t>
  </si>
  <si>
    <t>Formulation et caracterisation chimique et rheologique des mortiers imprimables en 3D a base de melanges de ciments Portland et sulfoalumineux</t>
  </si>
  <si>
    <t>Georges Aouad,Sebastien Remond</t>
  </si>
  <si>
    <t>Aouad Georges,Remond Sebastien</t>
  </si>
  <si>
    <t>2018MTLD0014</t>
  </si>
  <si>
    <t>Joelle Kleib</t>
  </si>
  <si>
    <t>Ecoconception des ciments : synthese, hydratation et durabilite</t>
  </si>
  <si>
    <t>Georges Aouad,Mirvat Zakhour</t>
  </si>
  <si>
    <t>Aouad Georges,Zakhour Mirvat</t>
  </si>
  <si>
    <t>2018MTLD0009</t>
  </si>
  <si>
    <t>Joanna Njeim</t>
  </si>
  <si>
    <t>Physical and electrical characterization of CVD graphene devices : towards large scale and flexible graphene electronics</t>
  </si>
  <si>
    <t>Zhuoxiang Ren,David Brunel</t>
  </si>
  <si>
    <t>Ren Zhuoxiang,Brunel David</t>
  </si>
  <si>
    <t>2018SORUS534</t>
  </si>
  <si>
    <t>Vignaesh Subramaniam</t>
  </si>
  <si>
    <t>Topology Optimization of Conjugated Heat Transfer Devices : Experimental and Numerical investigation</t>
  </si>
  <si>
    <t>Jean-Luc Harion</t>
  </si>
  <si>
    <t>Harion Jean-Luc</t>
  </si>
  <si>
    <t>2018MTLD0013</t>
  </si>
  <si>
    <t>Longwen Chen</t>
  </si>
  <si>
    <t>Etude Experimentale de la decharge couronne pour le traitement de l'air interieur : COV et particules</t>
  </si>
  <si>
    <t>Evelyne Gonze,Michel Ondarts</t>
  </si>
  <si>
    <t>Gonze Evelyne,Ondarts Michel</t>
  </si>
  <si>
    <t>Energetique et Genie des procedes</t>
  </si>
  <si>
    <t>2018GREAA022</t>
  </si>
  <si>
    <t>Jean Collomb</t>
  </si>
  <si>
    <t>Optimisation du processus de dimensionnement thermomecanique de Moule Autonome a Transfert Thermique Efficient pour transformation rapide des materiaux composites a renforts continus</t>
  </si>
  <si>
    <t>Pascale Balland,Pascal Francescato</t>
  </si>
  <si>
    <t>Balland Pascale,Francescato Pascal</t>
  </si>
  <si>
    <t>2018GREAA019</t>
  </si>
  <si>
    <t>Patricia Carbajo Jimenez</t>
  </si>
  <si>
    <t>Methodologie d'optimisation d'un nouveau concept de systeme solaire thermique hybride eau-air</t>
  </si>
  <si>
    <t>Gilles Fraisse,Etienne Wurtz</t>
  </si>
  <si>
    <t>Fraisse Gilles,Wurtz Etienne</t>
  </si>
  <si>
    <t>2018GREAA025</t>
  </si>
  <si>
    <t>Helene Godin</t>
  </si>
  <si>
    <t>Effet de la microstructure sur la transition ductile-fragile d'aciers inoxydables martensitiques emboutissables a chaud</t>
  </si>
  <si>
    <t>2018PSLEM036</t>
  </si>
  <si>
    <t>Daniel Marcos</t>
  </si>
  <si>
    <t>Developpement de MOULes INNOVants a haute conductivite thermique pour linjection de matieres plastiques fabriquees par Selective Laser Melting (SLM/LBM)</t>
  </si>
  <si>
    <t>Marie-Helene Berger,Christophe Colin</t>
  </si>
  <si>
    <t>Berger Marie-Helene,Colin Christophe</t>
  </si>
  <si>
    <t>2018PSLEM080</t>
  </si>
  <si>
    <t>Ana Paula Dos Santos Matos</t>
  </si>
  <si>
    <t>Development of micro and nanostructured systems for cutaneous leishmaniasis treatment</t>
  </si>
  <si>
    <t>Maria Ines Re</t>
  </si>
  <si>
    <t>Re Maria Ines</t>
  </si>
  <si>
    <t>08349040X</t>
  </si>
  <si>
    <t>2018EMAC0021</t>
  </si>
  <si>
    <t>Arnaud Grebert</t>
  </si>
  <si>
    <t>Simulation numerique aux grandes echelles du controle de l'interaction onde de choc/couche limite au moyen de micro-generateurs de vortex</t>
  </si>
  <si>
    <t>Stephane Jamme,Laurent Joly</t>
  </si>
  <si>
    <t>Jamme Stephane,Joly Laurent</t>
  </si>
  <si>
    <t>2018ESAE0046</t>
  </si>
  <si>
    <t>Hafsa Rahoui</t>
  </si>
  <si>
    <t>Contribution to understanding the action of shrinkage reducing admixtures in cementitious materials : experiments and modelling</t>
  </si>
  <si>
    <t>Jean-Michel Pereira</t>
  </si>
  <si>
    <t>Pereira Jean-Michel</t>
  </si>
  <si>
    <t>2018PESC1166</t>
  </si>
  <si>
    <t>Oumeima Ben maaouia</t>
  </si>
  <si>
    <t>Aptitude des granulats issus des betons de deconstruction a la reutilisation, vis-a-vis du CrVI : Impact des proprietes de la matrice cimentaire et identification des mecanismes de relargage</t>
  </si>
  <si>
    <t>Rabah Hamzaoui</t>
  </si>
  <si>
    <t>Hamzaoui Rabah</t>
  </si>
  <si>
    <t>2018PESC1164</t>
  </si>
  <si>
    <t>Edoardo Trivellato</t>
  </si>
  <si>
    <t>Softening damage contributions to the failure zone around deep tunnels in quasi-brittle rocks</t>
  </si>
  <si>
    <t>Amade Pouya</t>
  </si>
  <si>
    <t>Pouya Amade</t>
  </si>
  <si>
    <t>Geomateriaux</t>
  </si>
  <si>
    <t>2018PESC1170</t>
  </si>
  <si>
    <t>Doriane Heimburger</t>
  </si>
  <si>
    <t>Synthese de nanoparticules fluorescentes ultra-brillantes a base de polymeres et leur application pour la bio-imagerie</t>
  </si>
  <si>
    <t>Andrey Klymchenko</t>
  </si>
  <si>
    <t>Klymchenko Andrey</t>
  </si>
  <si>
    <t>2018STRAF065</t>
  </si>
  <si>
    <t>Aurelie Bonelli-Salvadori</t>
  </si>
  <si>
    <t>Sensibilite aux ondes electromagnetiques (4G) du cerveau de rat a differents ages : impact sur la persistance d'un souvenir spatial et sur l'expression des genes</t>
  </si>
  <si>
    <t>Anne Pereira de Vasconcelos,Anne-Laurence Boutillier</t>
  </si>
  <si>
    <t>Pereira de Vasconcelos Anne,Boutillier Anne-Laurence</t>
  </si>
  <si>
    <t>Neurosciences</t>
  </si>
  <si>
    <t>2018STRAJ105</t>
  </si>
  <si>
    <t>Paul Jacob</t>
  </si>
  <si>
    <t>Detection et comprehension des mecanismes de mouillage en distillation membranaire sous vide appliquee au dessalement d'eau de mer.</t>
  </si>
  <si>
    <t>Corinne Cabassud,Stephanie Laborie</t>
  </si>
  <si>
    <t>Cabassud Corinne,Laborie Stephanie</t>
  </si>
  <si>
    <t>2018ISAT0036</t>
  </si>
  <si>
    <t>Kevin Gehere</t>
  </si>
  <si>
    <t>Implementation multi-niveaux de modeles hierarchiques neuronaux</t>
  </si>
  <si>
    <t>2018SORUS335</t>
  </si>
  <si>
    <t>Aurelie Delaroque</t>
  </si>
  <si>
    <t>Elaboration dun outil numerique pour la reduction et loptimisation des mecanismes cinetiques pour les systemes de combustion</t>
  </si>
  <si>
    <t>Patrick Da Costa</t>
  </si>
  <si>
    <t>Da Costa Patrick</t>
  </si>
  <si>
    <t>2018SORUS417</t>
  </si>
  <si>
    <t>Arthur Lacroix</t>
  </si>
  <si>
    <t>Reconstruction, caracterisation et modelisation acoustiques des eclairs d'orages</t>
  </si>
  <si>
    <t>Francois Coulouvrat,Regis Marchiano</t>
  </si>
  <si>
    <t>Coulouvrat Francois,Marchiano Regis</t>
  </si>
  <si>
    <t>2018SORUS428</t>
  </si>
  <si>
    <t>Raj Haresh Patel</t>
  </si>
  <si>
    <t>Autonomous cars' coordination among legacy vehicles applied to safe braking</t>
  </si>
  <si>
    <t>Jerome Harri,Christian Bonnet</t>
  </si>
  <si>
    <t>Harri Jerome,Bonnet Christian</t>
  </si>
  <si>
    <t>Ingenierie de l'information et de la communication</t>
  </si>
  <si>
    <t>2018SORUS468</t>
  </si>
  <si>
    <t>Hicham Zatla</t>
  </si>
  <si>
    <t>Modelisation et analyse comportementale du systeme Pilote-fauteuil roulant electrique</t>
  </si>
  <si>
    <t>Guy Bourhis,Yann Morere,Mohammed Amine Hadj Abdelkader</t>
  </si>
  <si>
    <t>Bourhis Guy,Morere Yann,Hadj Abdelkader Mohammed Amine</t>
  </si>
  <si>
    <t>085756156,147754046,157290433</t>
  </si>
  <si>
    <t>2018LORR0251</t>
  </si>
  <si>
    <t>Catherine Schneider-Maunoury</t>
  </si>
  <si>
    <t>Application de linjection differentielle au procede de fabrication additive DED-CLAD pour la realisation dalliages de titane a gradients de compositions chimiques</t>
  </si>
  <si>
    <t>Pascal Laheurte,Laurent Weiss</t>
  </si>
  <si>
    <t>Laheurte Pascal,Weiss Laurent</t>
  </si>
  <si>
    <t>2018LORR0260</t>
  </si>
  <si>
    <t>Daria Zhemchuzhnikova</t>
  </si>
  <si>
    <t>Influence of the extreme grain size reduction on plastic deformation instability in an AlMg and AlMgScZr alloys</t>
  </si>
  <si>
    <t>Mikhail Lebedkin,Olivier Bouaziz</t>
  </si>
  <si>
    <t>Lebedkin Mikhail,Bouaziz Olivier</t>
  </si>
  <si>
    <t>2018LORR0324</t>
  </si>
  <si>
    <t>Qian-Feng Gao</t>
  </si>
  <si>
    <t>Micro-macro approach of dilatancy phenomenon in remoulded clays - Study of the behaviour under saturated and unsaturated conditions</t>
  </si>
  <si>
    <t>Mahdia Hattab,Jean-Marie Fleureau</t>
  </si>
  <si>
    <t>Hattab Mahdia,Fleureau Jean-Marie</t>
  </si>
  <si>
    <t>2018LORR0257</t>
  </si>
  <si>
    <t>Thomas Laloix</t>
  </si>
  <si>
    <t>Methodologie delaboration dun bilan de sante de machines de production pour aider a la prise de decision en exploitation : application a un centre dusinage a partir de la surveillance des composants de sa cinematique</t>
  </si>
  <si>
    <t>Benoit Iung,Alexandre Voisin</t>
  </si>
  <si>
    <t>Iung Benoit,Voisin Alexandre</t>
  </si>
  <si>
    <t>2018LORR0291</t>
  </si>
  <si>
    <t>Yingying Song</t>
  </si>
  <si>
    <t>Amelioration de la resolution spatiale dune image hyperspectrale par deconvolution et separation-deconvolution conjointes</t>
  </si>
  <si>
    <t>David Brie,El-Hadi Djermoune</t>
  </si>
  <si>
    <t>Brie David,Djermoune El-Hadi</t>
  </si>
  <si>
    <t>2018LORR0207</t>
  </si>
  <si>
    <t>Kanika Anand</t>
  </si>
  <si>
    <t>Surface properties of complex intermetallics at the nanoscale : from fundamentals to applications</t>
  </si>
  <si>
    <t>Julian Ledieu,Emilie Gaudry</t>
  </si>
  <si>
    <t>Ledieu Julian,Gaudry Emilie</t>
  </si>
  <si>
    <t>2018LORR0239</t>
  </si>
  <si>
    <t>Sourena Moosavi</t>
  </si>
  <si>
    <t>Initiation et propagation de la fracturation en milieu anisotrope avec prise en compte des couplages hydro-mecaniques</t>
  </si>
  <si>
    <t>Richard Giot,Luc Scholtes</t>
  </si>
  <si>
    <t>Giot Richard,Scholtes Luc</t>
  </si>
  <si>
    <t>2018LORR0254</t>
  </si>
  <si>
    <t>Zayad Kaddouri</t>
  </si>
  <si>
    <t>Impact de la temperature et de la succion sur le fluage dune argile compactee</t>
  </si>
  <si>
    <t>Farimah Masrouri,Olivier Cuisinier</t>
  </si>
  <si>
    <t>Masrouri Farimah,Cuisinier Olivier</t>
  </si>
  <si>
    <t>2018LORR0194</t>
  </si>
  <si>
    <t>Edouard Moine</t>
  </si>
  <si>
    <t>Estimation denergies de GIBBS de solvatation pour les modeles cinetiques dauto-oxydation : developpement dune banque de donnees etendue et recherche dequations detat cubiques et SAFT adaptees a leur prediction</t>
  </si>
  <si>
    <t>Romain Privat,Baptiste Sirjean</t>
  </si>
  <si>
    <t>Privat Romain,Sirjean Baptiste</t>
  </si>
  <si>
    <t>2018LORR0295</t>
  </si>
  <si>
    <t>Aurelien Thiry-Muller</t>
  </si>
  <si>
    <t>14025045X</t>
  </si>
  <si>
    <t>Modelisation de la decomposition thermique des solides</t>
  </si>
  <si>
    <t>Pascal Boulet</t>
  </si>
  <si>
    <t>Boulet Pascal</t>
  </si>
  <si>
    <t>2018LORR0294</t>
  </si>
  <si>
    <t>Juan David Pena Carrillo</t>
  </si>
  <si>
    <t>Etude experimentale du transfert paroi/fluide dans le cas dun ecoulement vertical vapeur/gouttes dans une geometrie tubulaire</t>
  </si>
  <si>
    <t>Michel Gradeck,Alexandre Labergue</t>
  </si>
  <si>
    <t>Gradeck Michel,Labergue Alexandre</t>
  </si>
  <si>
    <t>2018LORR0193</t>
  </si>
  <si>
    <t>Mengya Li</t>
  </si>
  <si>
    <t>Caracterisation experimentale et modelisation du panneau composite bois-ciment</t>
  </si>
  <si>
    <t>Mohammed El Ganaoui,Mourad Khelifa</t>
  </si>
  <si>
    <t>El Ganaoui Mohammed,Khelifa Mourad</t>
  </si>
  <si>
    <t>070960577,12057117X</t>
  </si>
  <si>
    <t>2018LORR0302</t>
  </si>
  <si>
    <t>Guillemette Thieffry</t>
  </si>
  <si>
    <t>Procede alternatif pour lepuration des fumees de hauts fourneaux</t>
  </si>
  <si>
    <t>Dominique Thomas,Augustin Charvet</t>
  </si>
  <si>
    <t>Thomas Dominique,Charvet Augustin</t>
  </si>
  <si>
    <t>2018LORR0288</t>
  </si>
  <si>
    <t>Gaetan Riviere</t>
  </si>
  <si>
    <t>Conception dun micro-cogenerateur aux granules de bois</t>
  </si>
  <si>
    <t>Yann Rogaume,Pierre Girods</t>
  </si>
  <si>
    <t>Rogaume Yann,Girods Pierre</t>
  </si>
  <si>
    <t>2018LORR0321</t>
  </si>
  <si>
    <t>Zahra Menana</t>
  </si>
  <si>
    <t>Etude de faisabilite de la valorisation en bioraffinerie de biomasses issues de phytotechnologies : cas dune plante hyperaccumulatrice (noccaea caerulescens) et dun ligneux (salix viminalis)</t>
  </si>
  <si>
    <t>Nicolas Brosse,Isabelle Ziegler</t>
  </si>
  <si>
    <t>Brosse Nicolas,Ziegler Isabelle</t>
  </si>
  <si>
    <t>07958604X,083820752</t>
  </si>
  <si>
    <t>2018LORR0225</t>
  </si>
  <si>
    <t>Pascale Corne</t>
  </si>
  <si>
    <t>Contribution a letude de lendommagement des connexions implantaires en odontologie prothetique</t>
  </si>
  <si>
    <t>Franck Cleymand,Jean Geringer</t>
  </si>
  <si>
    <t>Cleymand Franck,Geringer Jean</t>
  </si>
  <si>
    <t>2018LORR0221</t>
  </si>
  <si>
    <t>Maxime Doublet</t>
  </si>
  <si>
    <t>Commande tolerante aux defauts et diagnostic des systemes a retard inconnu par une approche sans modele</t>
  </si>
  <si>
    <t>Cedric Join,Frederic Hamelin</t>
  </si>
  <si>
    <t>Join Cedric,Hamelin Frederic</t>
  </si>
  <si>
    <t>2018LORR0188</t>
  </si>
  <si>
    <t>Batoul Hamieh</t>
  </si>
  <si>
    <t>Assemblages et etudes de la differenciation cellulaire des cellules souches sur des surfaces de geometrie et chimie controlees</t>
  </si>
  <si>
    <t>Francois Montaigne,Halima Alem-Marchand,Tayssir Hamieh</t>
  </si>
  <si>
    <t>Montaigne Francois,Alem-Marchand Halima,Hamieh Tayssir</t>
  </si>
  <si>
    <t>131069780,199278709,087780070</t>
  </si>
  <si>
    <t>2018LORR0320</t>
  </si>
  <si>
    <t>Marvin Gennesson</t>
  </si>
  <si>
    <t>Etude experimentale de la mise en place des structures de solidification dans les lingots d'acier</t>
  </si>
  <si>
    <t>Herve Combeau,Dominique Daloz</t>
  </si>
  <si>
    <t>Combeau Herve,Daloz Dominique</t>
  </si>
  <si>
    <t>Sciences des materiaux. Science et ingenierie des materiaux et metallurgie</t>
  </si>
  <si>
    <t>2018LORR0278</t>
  </si>
  <si>
    <t>Mamadou Diop</t>
  </si>
  <si>
    <t>Decomposition booleenne des tableaux multi-dimensionnels de donnees binaires : une approche par modele de melange post non-lineaire</t>
  </si>
  <si>
    <t>David Brie,Antoine Souloumiac</t>
  </si>
  <si>
    <t>Brie David,Souloumiac Antoine</t>
  </si>
  <si>
    <t>2018LORR0222</t>
  </si>
  <si>
    <t>Edwin Milton Calderon Mendoza</t>
  </si>
  <si>
    <t>Methodes de localisation et de detection de defauts darcs electriques series dans un reseau electrique alternatif basse tension</t>
  </si>
  <si>
    <t>Patrick Schweitzer,Serge Weber</t>
  </si>
  <si>
    <t>Schweitzer Patrick,Weber Serge</t>
  </si>
  <si>
    <t>2018LORR0298</t>
  </si>
  <si>
    <t>Wissem Sahmim</t>
  </si>
  <si>
    <t>Modification chimique des extractibles de bois : application a la protection du bois et des materiaux metalliques</t>
  </si>
  <si>
    <t>Christine Gerardin,Leila Dhouibi</t>
  </si>
  <si>
    <t>Gerardin Christine,Dhouibi Leila</t>
  </si>
  <si>
    <t>2018LORR0300</t>
  </si>
  <si>
    <t>Ahlem Sassi</t>
  </si>
  <si>
    <t>Observateurs adaptatifs pour les systemes a retards</t>
  </si>
  <si>
    <t>Michel Zasadzinski,Kamel Abderrahim</t>
  </si>
  <si>
    <t>Zasadzinski Michel,Abderrahim Kamel</t>
  </si>
  <si>
    <t>2018LORR0178</t>
  </si>
  <si>
    <t>Assia Saker</t>
  </si>
  <si>
    <t>Etude critique de quelques techniques experimentales devaluation de la coulabilite des poudres</t>
  </si>
  <si>
    <t>Veronique Falk,Philippe Marchal</t>
  </si>
  <si>
    <t>Falk Veronique,Marchal Philippe</t>
  </si>
  <si>
    <t>2018LORR0314</t>
  </si>
  <si>
    <t>Gader Altinkurt</t>
  </si>
  <si>
    <t>Apport de la microdiffraction Laue pour la determination des contraintes internes dans un superalliage a base de nickel grenaille : effets de la microstructure et des traitements thermomecaniques</t>
  </si>
  <si>
    <t>Moukrane Dehmas,Mathieu Fevre</t>
  </si>
  <si>
    <t>Dehmas Moukrane,Fevre Mathieu</t>
  </si>
  <si>
    <t>2018LORR0252</t>
  </si>
  <si>
    <t>Lahoucine Ouhsaine</t>
  </si>
  <si>
    <t>Modelisation et simulation de lintegration des systemes combines PV-thermiques aux batiments basee sur une approche dordre reduit en representation detat</t>
  </si>
  <si>
    <t>Mohammed El Ganaoui,Abdelaziz Mimet</t>
  </si>
  <si>
    <t>El Ganaoui Mohammed,Mimet Abdelaziz</t>
  </si>
  <si>
    <t>2018LORR0259</t>
  </si>
  <si>
    <t>Yi Rong</t>
  </si>
  <si>
    <t>Formation du sulfate de calcium hemihydrate de type  a partir de gypse par un procede de dissolution-cristallisation : etude cinetique experimentale et modelisation</t>
  </si>
  <si>
    <t>Alain Gaunand,Fabienne Espitalier</t>
  </si>
  <si>
    <t>Gaunand Alain,Espitalier Fabienne</t>
  </si>
  <si>
    <t>2018PSLEM070</t>
  </si>
  <si>
    <t>Entreprise</t>
  </si>
  <si>
    <t>Nowi</t>
  </si>
  <si>
    <t>Non LinkedIn</t>
  </si>
  <si>
    <t>CARDEM</t>
  </si>
  <si>
    <t>Ginger</t>
  </si>
  <si>
    <t>MASciR</t>
  </si>
  <si>
    <t>Ultraleap</t>
  </si>
  <si>
    <t>Ayming</t>
  </si>
  <si>
    <t>Non actualisé</t>
  </si>
  <si>
    <t>Valeo</t>
  </si>
  <si>
    <t>Académique</t>
  </si>
  <si>
    <t>Etats-Unis</t>
  </si>
  <si>
    <t>France</t>
  </si>
  <si>
    <t>EmTronix</t>
  </si>
  <si>
    <t>SLAMcore Limited</t>
  </si>
  <si>
    <t>Airbus</t>
  </si>
  <si>
    <t>CPM Compact Power Motors GmbH</t>
  </si>
  <si>
    <t>RTE Réseau de Transport d'Electricité</t>
  </si>
  <si>
    <t>Paris Saclay</t>
  </si>
  <si>
    <t>Primagaz France</t>
  </si>
  <si>
    <t>Canada</t>
  </si>
  <si>
    <t>EPSILON groupe ALCEN</t>
  </si>
  <si>
    <t>ONERA</t>
  </si>
  <si>
    <t>Navlal Group</t>
  </si>
  <si>
    <t>Japon</t>
  </si>
  <si>
    <t>TERRASOL</t>
  </si>
  <si>
    <t>Shift Technology</t>
  </si>
  <si>
    <t>Cote d'Azur</t>
  </si>
  <si>
    <t>Royaume Uni</t>
  </si>
  <si>
    <t>Liban</t>
  </si>
  <si>
    <t>Schneider Toshiba Inverter Europe SAS</t>
  </si>
  <si>
    <t>STMicroelectronics</t>
  </si>
  <si>
    <t>BIM In Motion</t>
  </si>
  <si>
    <t>Bouyer Leroux</t>
  </si>
  <si>
    <t>Maroc</t>
  </si>
  <si>
    <t>AlisPharm</t>
  </si>
  <si>
    <t>Huawei</t>
  </si>
  <si>
    <t>TechnipFmc</t>
  </si>
  <si>
    <t>SmartCatch</t>
  </si>
  <si>
    <t>Datafolio</t>
  </si>
  <si>
    <t>Bertrandt</t>
  </si>
  <si>
    <t>EcoLogicSense (Groupe Tera)</t>
  </si>
  <si>
    <t>Anywaves</t>
  </si>
  <si>
    <t>Ansys</t>
  </si>
  <si>
    <t>Storengy</t>
  </si>
  <si>
    <t>Onet Techologies</t>
  </si>
  <si>
    <t>ALTEN</t>
  </si>
  <si>
    <t>ASN</t>
  </si>
  <si>
    <t>Aibus Defence and Space</t>
  </si>
  <si>
    <t>Rtone - IoT Makers</t>
  </si>
  <si>
    <t>ERAMET</t>
  </si>
  <si>
    <t>RATP Group</t>
  </si>
  <si>
    <t>Royaume-Uni</t>
  </si>
  <si>
    <t>AQUILAB</t>
  </si>
  <si>
    <t>Reaubeauté</t>
  </si>
  <si>
    <t>PELLENC Energy</t>
  </si>
  <si>
    <t>Acadys</t>
  </si>
  <si>
    <t>Suède</t>
  </si>
  <si>
    <t>Cerema</t>
  </si>
  <si>
    <t>TASDA</t>
  </si>
  <si>
    <t>ODYSSEE Environnement</t>
  </si>
  <si>
    <t>Thales Microwave &amp; Imaging Sub-Systems</t>
  </si>
  <si>
    <t>Direction Générale des Entreprises</t>
  </si>
  <si>
    <t>Genaris Group</t>
  </si>
  <si>
    <t>Groupe Institut de Soudure</t>
  </si>
  <si>
    <t>ASML</t>
  </si>
  <si>
    <t>Elveflow Microfluidics | an Elvesys brand</t>
  </si>
  <si>
    <t>eDirect</t>
  </si>
  <si>
    <t>BUREAU D'ETUDES TMF</t>
  </si>
  <si>
    <t>Processium</t>
  </si>
  <si>
    <t>Safran</t>
  </si>
  <si>
    <t>Brochier technologies</t>
  </si>
  <si>
    <t>Grèce</t>
  </si>
  <si>
    <t>Italie</t>
  </si>
  <si>
    <t>Top Industrie</t>
  </si>
  <si>
    <t>ALCALY Conseil en ingénierie</t>
  </si>
  <si>
    <t>Vesuvius</t>
  </si>
  <si>
    <t>Belgique</t>
  </si>
  <si>
    <t>Capgemini</t>
  </si>
  <si>
    <t>MI-GSO | PCUBED</t>
  </si>
  <si>
    <t>Capgemini Invent</t>
  </si>
  <si>
    <t>EM Microelectronic</t>
  </si>
  <si>
    <t>Surgivisio</t>
  </si>
  <si>
    <t>Indépendant</t>
  </si>
  <si>
    <t>CEA</t>
  </si>
  <si>
    <t>Irstea</t>
  </si>
  <si>
    <t>Pays-Bas</t>
  </si>
  <si>
    <t>TOTAL</t>
  </si>
  <si>
    <t>Quantificare</t>
  </si>
  <si>
    <t>AIST</t>
  </si>
  <si>
    <t>Atos</t>
  </si>
  <si>
    <t>Miniistère de l' Envionnement</t>
  </si>
  <si>
    <t>Suisse</t>
  </si>
  <si>
    <t>Reanault-Nissan-Mitsubishi</t>
  </si>
  <si>
    <t xml:space="preserve">Simplon.co </t>
  </si>
  <si>
    <t>ENGIE</t>
  </si>
  <si>
    <t>CELODEV</t>
  </si>
  <si>
    <t>Wakeo</t>
  </si>
  <si>
    <t>POLYNOTES</t>
  </si>
  <si>
    <t>Thales</t>
  </si>
  <si>
    <t>ENSMA</t>
  </si>
  <si>
    <t>Aubert &amp; Duval</t>
  </si>
  <si>
    <t>Laboratoire Central Police</t>
  </si>
  <si>
    <t>iXblue</t>
  </si>
  <si>
    <t>National Institute of Standards and Technology</t>
  </si>
  <si>
    <t>Routes de France</t>
  </si>
  <si>
    <t>Ministère de l'agriculture et de l'alimentation</t>
  </si>
  <si>
    <t>Afaaq</t>
  </si>
  <si>
    <t>Leroux et Lotz Technologies (LLT)</t>
  </si>
  <si>
    <t>République Démocratique du Congo</t>
  </si>
  <si>
    <t>Cafe Bazaar</t>
  </si>
  <si>
    <t>APS COATING SOLUTIONS</t>
  </si>
  <si>
    <t>CATIDOM</t>
  </si>
  <si>
    <t>VERMON</t>
  </si>
  <si>
    <t>Indonésie</t>
  </si>
  <si>
    <t>Elettra Sincrotrone Trieste</t>
  </si>
  <si>
    <t>Altran</t>
  </si>
  <si>
    <t>Phonoptics</t>
  </si>
  <si>
    <t>L'Oiseau Rare</t>
  </si>
  <si>
    <t>BIO-VALO</t>
  </si>
  <si>
    <t>Legendre Constructions</t>
  </si>
  <si>
    <t>TechViz</t>
  </si>
  <si>
    <t>Fondation Saint-Cyr</t>
  </si>
  <si>
    <t>Tetra Pak</t>
  </si>
  <si>
    <t>AMETRA Engineering</t>
  </si>
  <si>
    <t>MocapLab</t>
  </si>
  <si>
    <t>Bridgology</t>
  </si>
  <si>
    <t>Concern Worldwide</t>
  </si>
  <si>
    <t>Greenpile</t>
  </si>
  <si>
    <t>D-ICE-ENGINEERING</t>
  </si>
  <si>
    <t>IFSTTAR</t>
  </si>
  <si>
    <t>Alten</t>
  </si>
  <si>
    <t>SSUCHY</t>
  </si>
  <si>
    <t>Eco-Technilin</t>
  </si>
  <si>
    <t>TBR Dental</t>
  </si>
  <si>
    <t>B-Hive Engineering</t>
  </si>
  <si>
    <t>RATP</t>
  </si>
  <si>
    <t xml:space="preserve">Luxembourg Institute of Science and Technology </t>
  </si>
  <si>
    <t>Frontiers</t>
  </si>
  <si>
    <t>Bruxelles</t>
  </si>
  <si>
    <t>Andra</t>
  </si>
  <si>
    <t>Hyperfine Research</t>
  </si>
  <si>
    <t>Belgian Ceramic Research Centre</t>
  </si>
  <si>
    <t>TE Connectivity</t>
  </si>
  <si>
    <t>Expectra</t>
  </si>
  <si>
    <t>Micron Technology</t>
  </si>
  <si>
    <t>IFP Energies Nouvelles</t>
  </si>
  <si>
    <t>Australie</t>
  </si>
  <si>
    <t>Mines Albi</t>
  </si>
  <si>
    <t>Adient</t>
  </si>
  <si>
    <t>Astek</t>
  </si>
  <si>
    <t>Muvraline France</t>
  </si>
  <si>
    <t>Groupe SERAP</t>
  </si>
  <si>
    <t>Brochier Technologies</t>
  </si>
  <si>
    <t>LINAK France</t>
  </si>
  <si>
    <t>France Energies Marines</t>
  </si>
  <si>
    <t>Cryo Pur</t>
  </si>
  <si>
    <t>Hennessy</t>
  </si>
  <si>
    <t>ARMINES</t>
  </si>
  <si>
    <t>Leko Labs</t>
  </si>
  <si>
    <t>imec</t>
  </si>
  <si>
    <t>SPIREC France</t>
  </si>
  <si>
    <t>Nobel automotive*</t>
  </si>
  <si>
    <t>DuPont</t>
  </si>
  <si>
    <t>Airbus Helicopters</t>
  </si>
  <si>
    <t>iAV GmbH</t>
  </si>
  <si>
    <t>Renault-Nisan-Mitsubishi</t>
  </si>
  <si>
    <t>Bertin Energie Environnement</t>
  </si>
  <si>
    <t>Soft dB | Experts en acoustique et vibrations</t>
  </si>
  <si>
    <t>GRETh</t>
  </si>
  <si>
    <t>Volvo Car Sverige</t>
  </si>
  <si>
    <t>Commission Européenne</t>
  </si>
  <si>
    <t>CHIMIMECA SAS</t>
  </si>
  <si>
    <t xml:space="preserve">Sciences chimiques : Transformations integrees de la matiere renouvelable </t>
  </si>
  <si>
    <t>Solvay</t>
  </si>
  <si>
    <t>SNCF</t>
  </si>
  <si>
    <t>MB Electronique</t>
  </si>
  <si>
    <t>Nexans</t>
  </si>
  <si>
    <t>HOLOEYE Photonics AG</t>
  </si>
  <si>
    <t>CNES</t>
  </si>
  <si>
    <t>Framatome</t>
  </si>
  <si>
    <t xml:space="preserve">Capgemini </t>
  </si>
  <si>
    <t>FLENDER GRAFFENSTADEN</t>
  </si>
  <si>
    <t>EUROPE TECHNOLOGIES</t>
  </si>
  <si>
    <t>ArianeGroup</t>
  </si>
  <si>
    <t xml:space="preserve">DREAL </t>
  </si>
  <si>
    <t>Robatel Industries</t>
  </si>
  <si>
    <t>Acélgyűrű Kft</t>
  </si>
  <si>
    <t>Orange Labs</t>
  </si>
  <si>
    <t>OMMIC</t>
  </si>
  <si>
    <t>d Abdul Aziz Suzon</t>
  </si>
  <si>
    <t>DxO</t>
  </si>
  <si>
    <t>Actronika SAS</t>
  </si>
  <si>
    <t>AMS sensor</t>
  </si>
  <si>
    <t>SILLTEC</t>
  </si>
  <si>
    <t>CEREBRIS</t>
  </si>
  <si>
    <t>Revima</t>
  </si>
  <si>
    <t>Infineon Technologies</t>
  </si>
  <si>
    <t>CAILabs</t>
  </si>
  <si>
    <t>FLEAZY</t>
  </si>
  <si>
    <t>Elsys Design</t>
  </si>
  <si>
    <t>Les Compagnions</t>
  </si>
  <si>
    <t>SYSNAV</t>
  </si>
  <si>
    <t>Colombie</t>
  </si>
  <si>
    <t>Aramco Overseas Company</t>
  </si>
  <si>
    <t>Renault-Nissan-Mitsubishi</t>
  </si>
  <si>
    <t xml:space="preserve">Alstom </t>
  </si>
  <si>
    <t>Meero</t>
  </si>
  <si>
    <t>Yole développement</t>
  </si>
  <si>
    <t>Viet-Nam</t>
  </si>
  <si>
    <t>TOLOMEI Group</t>
  </si>
  <si>
    <t>GREEN SHIELD TECHNOLOGY SAS</t>
  </si>
  <si>
    <t>Daher</t>
  </si>
  <si>
    <t>Armée de terre</t>
  </si>
  <si>
    <t>Deloitte Luxembourg</t>
  </si>
  <si>
    <t>SageGlass</t>
  </si>
  <si>
    <t>Eiffage Génie Civil</t>
  </si>
  <si>
    <t>AMVALOR</t>
  </si>
  <si>
    <t>Prosim</t>
  </si>
  <si>
    <t>Go Touch VR</t>
  </si>
  <si>
    <t>Total</t>
  </si>
  <si>
    <t>DREAL ( Administration)</t>
  </si>
  <si>
    <t>GE Healthcare</t>
  </si>
  <si>
    <t>SIMTEC</t>
  </si>
  <si>
    <t>NASA Ames Research Center</t>
  </si>
  <si>
    <t>UBISOFT IVORY TOWER</t>
  </si>
  <si>
    <t>Akka Technologies</t>
  </si>
  <si>
    <t>EOMYS ENGINEERING</t>
  </si>
  <si>
    <t>Environnement Massif Central</t>
  </si>
  <si>
    <t>Irlande</t>
  </si>
  <si>
    <t>ANSYS</t>
  </si>
  <si>
    <t>e-novACT</t>
  </si>
  <si>
    <t>AP-HP, Assistance Publique - Hôpitaux de Paris</t>
  </si>
  <si>
    <t>Groupe Atlantic</t>
  </si>
  <si>
    <t>X-FAB</t>
  </si>
  <si>
    <t>Vibrateam</t>
  </si>
  <si>
    <t>INTENTO DESIGN</t>
  </si>
  <si>
    <t>Vulcain Metal</t>
  </si>
  <si>
    <t>Expleo Group</t>
  </si>
  <si>
    <t>BCG GAMMA</t>
  </si>
  <si>
    <t>Orano</t>
  </si>
  <si>
    <t>Syngenta</t>
  </si>
  <si>
    <t>PSL</t>
  </si>
  <si>
    <t>Ericsson</t>
  </si>
  <si>
    <t>Entrepreneur First</t>
  </si>
  <si>
    <t>Ministère de l'Agriculture et de l'Alimentation</t>
  </si>
  <si>
    <t>IMSRN</t>
  </si>
  <si>
    <t>Groupe SII</t>
  </si>
  <si>
    <t>Intento Design</t>
  </si>
  <si>
    <t>Industrial Research Institute (IRI)</t>
  </si>
  <si>
    <t>Yélé Consulting</t>
  </si>
  <si>
    <t>STANEO SAS</t>
  </si>
  <si>
    <t>Benteler</t>
  </si>
  <si>
    <t>Clarebout Potatoes NV</t>
  </si>
  <si>
    <t>ENGIE Laborelec</t>
  </si>
  <si>
    <t>CGI</t>
  </si>
  <si>
    <t>RELIEF architecture</t>
  </si>
  <si>
    <t>CNR</t>
  </si>
  <si>
    <t>Bangladesh</t>
  </si>
  <si>
    <t>INRIA</t>
  </si>
  <si>
    <t>Ministère de la Culture</t>
  </si>
  <si>
    <t>Engie</t>
  </si>
  <si>
    <t>Groupe Cahors</t>
  </si>
  <si>
    <t>EDF</t>
  </si>
  <si>
    <t>Sikicon Austria Labs</t>
  </si>
  <si>
    <t>Etat-Unis</t>
  </si>
  <si>
    <t>NAVAL GROUP</t>
  </si>
  <si>
    <t xml:space="preserve">Acoustique et Vibrations : Unite de recherche en Mecanique </t>
  </si>
  <si>
    <t>Suva</t>
  </si>
  <si>
    <t>WideNorth</t>
  </si>
  <si>
    <t>Groupe Renault</t>
  </si>
  <si>
    <t xml:space="preserve">Robotique </t>
  </si>
  <si>
    <t>GDTECH France</t>
  </si>
  <si>
    <t>IPVF</t>
  </si>
  <si>
    <t>LUSIS</t>
  </si>
  <si>
    <t>Groupe PSA</t>
  </si>
  <si>
    <t>Getelec</t>
  </si>
  <si>
    <t>Facebook</t>
  </si>
  <si>
    <t>Zodiac Aerospace</t>
  </si>
  <si>
    <t>AMCAD Engineering</t>
  </si>
  <si>
    <t>Oceanmax International Ltd</t>
  </si>
  <si>
    <t>CardioRenal</t>
  </si>
  <si>
    <t>CRMGroup</t>
  </si>
  <si>
    <t>Chine</t>
  </si>
  <si>
    <t>Singapour</t>
  </si>
  <si>
    <t xml:space="preserve">United Monolithic Semiconductors </t>
  </si>
  <si>
    <t>Brésil</t>
  </si>
  <si>
    <t>Naval Group</t>
  </si>
  <si>
    <t>GXG Consulting</t>
  </si>
  <si>
    <t>Philosophie et Sciences de lInformation et de la Communication</t>
  </si>
  <si>
    <t>Valeo Siemens eAutomotive</t>
  </si>
  <si>
    <t>Gnimdu Dadanema ***</t>
  </si>
  <si>
    <t>Malaisie</t>
  </si>
  <si>
    <t>Whitby Wood</t>
  </si>
  <si>
    <t>Johnson Matthey</t>
  </si>
  <si>
    <t>Allemagne</t>
  </si>
  <si>
    <t>Caméroun</t>
  </si>
  <si>
    <t>METAL'IN</t>
  </si>
  <si>
    <t>VF Structure</t>
  </si>
  <si>
    <t>AUDENSIEL Conseil</t>
  </si>
  <si>
    <t>Acsystème</t>
  </si>
  <si>
    <t>INOVEOS</t>
  </si>
  <si>
    <t>Nokia</t>
  </si>
  <si>
    <t>IEE Sensing</t>
  </si>
  <si>
    <t>JTEKT HPI</t>
  </si>
  <si>
    <t>Samsung Electronics</t>
  </si>
  <si>
    <t>Veoneer</t>
  </si>
  <si>
    <t>Constellium</t>
  </si>
  <si>
    <t>Altran Engineering Solutions</t>
  </si>
  <si>
    <t>Aptar</t>
  </si>
  <si>
    <t>WHYLOT</t>
  </si>
  <si>
    <t>Armines</t>
  </si>
  <si>
    <t>Leyton France</t>
  </si>
  <si>
    <t>SuperGrid Institute</t>
  </si>
  <si>
    <t>Eurobios</t>
  </si>
  <si>
    <t xml:space="preserve">Altran </t>
  </si>
  <si>
    <t>Inteva products</t>
  </si>
  <si>
    <t>Global Green Growth Institute</t>
  </si>
  <si>
    <t>Liste</t>
  </si>
  <si>
    <t>Flowlity</t>
  </si>
  <si>
    <t>Ievgen Kurylo</t>
  </si>
  <si>
    <t>EDAP TMS</t>
  </si>
  <si>
    <t>X-Fab</t>
  </si>
  <si>
    <t>Apizee</t>
  </si>
  <si>
    <t>HiPay</t>
  </si>
  <si>
    <t>GAC Group</t>
  </si>
  <si>
    <t>Egis</t>
  </si>
  <si>
    <t>Fugro</t>
  </si>
  <si>
    <t>alicante</t>
  </si>
  <si>
    <t>Fundacion Tecnalia Research &amp; Innovation</t>
  </si>
  <si>
    <t>LATTICE MEDICAL</t>
  </si>
  <si>
    <t>PSG, a Dover company</t>
  </si>
  <si>
    <t>Rolls Royce</t>
  </si>
  <si>
    <t>InterDigital, Inc.</t>
  </si>
  <si>
    <t>Ubisoft Paris Studio</t>
  </si>
  <si>
    <t>CT2MC</t>
  </si>
  <si>
    <t>Cemosis</t>
  </si>
  <si>
    <t>VT2i</t>
  </si>
  <si>
    <t>Ekinnox</t>
  </si>
  <si>
    <t>IFP EnergiesNouvelles</t>
  </si>
  <si>
    <t>Scalian</t>
  </si>
  <si>
    <t>Séché environnement</t>
  </si>
  <si>
    <t>OCQUETEAU</t>
  </si>
  <si>
    <t>Acteam Pro</t>
  </si>
  <si>
    <t>Schlumberger</t>
  </si>
  <si>
    <t>Wendel France Emacéram</t>
  </si>
  <si>
    <t>IRT SystemX</t>
  </si>
  <si>
    <t>Jesus Ochoa robles</t>
  </si>
  <si>
    <t>POLY-DTECH</t>
  </si>
  <si>
    <t>Datadvance</t>
  </si>
  <si>
    <t>LIRIS</t>
  </si>
  <si>
    <t>Supervision Test et Pilotage (Step AT)</t>
  </si>
  <si>
    <t>Gascogne Papiers</t>
  </si>
  <si>
    <t>Malvern Panalytical</t>
  </si>
  <si>
    <t>Saint-Gobain</t>
  </si>
  <si>
    <t>Rio Tinto</t>
  </si>
  <si>
    <t>Communauté urbaine de Dunkerque</t>
  </si>
  <si>
    <t>Richemont</t>
  </si>
  <si>
    <t>INPI France</t>
  </si>
  <si>
    <t>APO33</t>
  </si>
  <si>
    <t>Memjet Technology</t>
  </si>
  <si>
    <t>Sopra Steria</t>
  </si>
  <si>
    <t>Sequans commmunication</t>
  </si>
  <si>
    <t>Sma-RTy</t>
  </si>
  <si>
    <t>CDTA</t>
  </si>
  <si>
    <t>Aurobindo Pharma</t>
  </si>
  <si>
    <t>MECA</t>
  </si>
  <si>
    <t>Nidec PSA emotors</t>
  </si>
  <si>
    <t>GRTGaz</t>
  </si>
  <si>
    <t>DiamFab</t>
  </si>
  <si>
    <t>Khaled Driche***</t>
  </si>
  <si>
    <t>Audensiel</t>
  </si>
  <si>
    <t>Palestine</t>
  </si>
  <si>
    <t>Corée du Sud</t>
  </si>
  <si>
    <t>AKKA Technologies</t>
  </si>
  <si>
    <t>Afrique du Sud</t>
  </si>
  <si>
    <t>M2M ndt</t>
  </si>
  <si>
    <t>Ministère du plan et du développement (Bénin)</t>
  </si>
  <si>
    <t>Cerfav</t>
  </si>
  <si>
    <t>Décathlon France</t>
  </si>
  <si>
    <t>Plataforma SAS</t>
  </si>
  <si>
    <t>SICARA</t>
  </si>
  <si>
    <t>Nanomakers</t>
  </si>
  <si>
    <t>Serma ingénierie</t>
  </si>
  <si>
    <t>Vietnam</t>
  </si>
  <si>
    <t>Treves</t>
  </si>
  <si>
    <t>RTE</t>
  </si>
  <si>
    <t>Zodiac seats</t>
  </si>
  <si>
    <t>eSoftThings</t>
  </si>
  <si>
    <t>Springer</t>
  </si>
  <si>
    <t>Sénégal</t>
  </si>
  <si>
    <t>Nimitech innovation</t>
  </si>
  <si>
    <t>Linda Hadded</t>
  </si>
  <si>
    <t>INGENI SA</t>
  </si>
  <si>
    <t>Nexdot</t>
  </si>
  <si>
    <t>GreenMot</t>
  </si>
  <si>
    <t>ASELTA Nanogrpahics</t>
  </si>
  <si>
    <t>Consorzio ELIS</t>
  </si>
  <si>
    <t>IMT Atlantique</t>
  </si>
  <si>
    <t>ENPULSION</t>
  </si>
  <si>
    <t>Nextflow Software</t>
  </si>
  <si>
    <t>Dassault Aviation</t>
  </si>
  <si>
    <t>Région Guadeloupe</t>
  </si>
  <si>
    <t>Eurocast</t>
  </si>
  <si>
    <t>Danemark</t>
  </si>
  <si>
    <t>NASA</t>
  </si>
  <si>
    <t>Thales Alenia Space</t>
  </si>
  <si>
    <t>Elkem Silicones</t>
  </si>
  <si>
    <t>ALLICE</t>
  </si>
  <si>
    <t>Amadeus</t>
  </si>
  <si>
    <t>II-VI Incorporated</t>
  </si>
  <si>
    <t>Alpha Recyclage Franche Comté</t>
  </si>
  <si>
    <t>MELEXIS</t>
  </si>
  <si>
    <t>Laboratoires Delbert</t>
  </si>
  <si>
    <t>CERN</t>
  </si>
  <si>
    <t>Evotec</t>
  </si>
  <si>
    <t>Ville de Montréal</t>
  </si>
  <si>
    <t>Alphanov</t>
  </si>
  <si>
    <t>Direction Generale de l'Aviation Civile</t>
  </si>
  <si>
    <t>Norwegian Centre for Transport</t>
  </si>
  <si>
    <t>DTeK ESN</t>
  </si>
  <si>
    <t>UNESCO</t>
  </si>
  <si>
    <t>FI Group</t>
  </si>
  <si>
    <t>PROVADEMSE</t>
  </si>
  <si>
    <t>Manoir Industries</t>
  </si>
  <si>
    <t>Deimos space</t>
  </si>
  <si>
    <t>Second Sight Medical Products</t>
  </si>
  <si>
    <t>Espagne</t>
  </si>
  <si>
    <t>AirLiquide</t>
  </si>
  <si>
    <t>IRT M2P</t>
  </si>
  <si>
    <t>Siemens PLM Software</t>
  </si>
  <si>
    <t xml:space="preserve">Association BEN-BTP </t>
  </si>
  <si>
    <t>ExxonMobil</t>
  </si>
  <si>
    <t>Serbie</t>
  </si>
  <si>
    <t>Aurock</t>
  </si>
  <si>
    <t>Continental Automotive</t>
  </si>
  <si>
    <t>ADOCIS</t>
  </si>
  <si>
    <t>MagIA diagnostics</t>
  </si>
  <si>
    <t>IGN</t>
  </si>
  <si>
    <t>Colas Midi-Méditerranée</t>
  </si>
  <si>
    <t>Martha Baydoun</t>
  </si>
  <si>
    <t>Micro-nanosystemes et capteurs</t>
  </si>
  <si>
    <t>TRACTEBEL</t>
  </si>
  <si>
    <t>ESI Group</t>
  </si>
  <si>
    <t>Ascometal</t>
  </si>
  <si>
    <t>e-Xstream engineering,</t>
  </si>
  <si>
    <t>CTTM (Centre de Transfert de Technologie du Mans)</t>
  </si>
  <si>
    <t>MediWat</t>
  </si>
  <si>
    <t>Edvance</t>
  </si>
  <si>
    <t>Digibox chantiers</t>
  </si>
  <si>
    <t>itk</t>
  </si>
  <si>
    <t>Space Applications Services NV/SA</t>
  </si>
  <si>
    <t>GLOphotonics</t>
  </si>
  <si>
    <t>JACOBACCI CORALIS HARLE</t>
  </si>
  <si>
    <t>Agronutrtion</t>
  </si>
  <si>
    <t>Altair</t>
  </si>
  <si>
    <t>Sogeti</t>
  </si>
  <si>
    <t>Pole S.mart Grenoble Alpes</t>
  </si>
  <si>
    <t>The Chalbot Factory</t>
  </si>
  <si>
    <t>ENAG</t>
  </si>
  <si>
    <t>RESALLIENCE</t>
  </si>
  <si>
    <t>KDS</t>
  </si>
  <si>
    <t>Mauritanie</t>
  </si>
  <si>
    <t>INRA</t>
  </si>
  <si>
    <t>ALTRAN</t>
  </si>
  <si>
    <t>Saint-Gobain SEVA</t>
  </si>
  <si>
    <t>SAFRAN</t>
  </si>
  <si>
    <t>Novartis</t>
  </si>
  <si>
    <t>Groupe Leader</t>
  </si>
  <si>
    <t>Pologne</t>
  </si>
  <si>
    <t>OCAS NV</t>
  </si>
  <si>
    <t>Prevision.io</t>
  </si>
  <si>
    <t>Bull</t>
  </si>
  <si>
    <t>Stratio</t>
  </si>
  <si>
    <t>BRGM</t>
  </si>
  <si>
    <t>Dassault Systèmes</t>
  </si>
  <si>
    <t>ArcelorMittal</t>
  </si>
  <si>
    <t>Argon Consulting</t>
  </si>
  <si>
    <t>3P</t>
  </si>
  <si>
    <t>AJC Formation</t>
  </si>
  <si>
    <t>Dijbouti</t>
  </si>
  <si>
    <t>Renault</t>
  </si>
  <si>
    <t>ALCAN Systems GmbH</t>
  </si>
  <si>
    <t>SEGULA Technologies</t>
  </si>
  <si>
    <t>Arm</t>
  </si>
  <si>
    <t>WuXi Biologics</t>
  </si>
  <si>
    <t>ULTRAFLUX</t>
  </si>
  <si>
    <t>UTeam SA</t>
  </si>
  <si>
    <t xml:space="preserve">Mecanique Numerique </t>
  </si>
  <si>
    <t>Continental</t>
  </si>
  <si>
    <t>IRT Railenium</t>
  </si>
  <si>
    <t>Air Liquide</t>
  </si>
  <si>
    <t>Nexter</t>
  </si>
  <si>
    <t>LGM Ingénierie</t>
  </si>
  <si>
    <t>MedInThePocket</t>
  </si>
  <si>
    <t>Cobham Aerospace Communications</t>
  </si>
  <si>
    <t>Ministère de l’Économie et des Finances, Ministère de l’Action et des Comptes publics</t>
  </si>
  <si>
    <t>Groupe Roger Martin</t>
  </si>
  <si>
    <t>Mentor Graphics</t>
  </si>
  <si>
    <t>Emirats Arabes Unis</t>
  </si>
  <si>
    <t>Ganymed Robotics</t>
  </si>
  <si>
    <t>GE Renewable Energy</t>
  </si>
  <si>
    <t>Nicolas Simoncini (SFGP) ***</t>
  </si>
  <si>
    <t>Volocopter GmbH</t>
  </si>
  <si>
    <t>Bouygues Construction</t>
  </si>
  <si>
    <t>Réseau de transport d'électricité</t>
  </si>
  <si>
    <t>Carl Zeiss SMT GmbH</t>
  </si>
  <si>
    <t>NCC</t>
  </si>
  <si>
    <t>Thorn Lighting</t>
  </si>
  <si>
    <t>VirtualiSurg</t>
  </si>
  <si>
    <t>Sofren Group</t>
  </si>
  <si>
    <t>PREDICT Services</t>
  </si>
  <si>
    <t>TRAD, Tests &amp; Radiations</t>
  </si>
  <si>
    <t>Groupe Soprel</t>
  </si>
  <si>
    <t>Ukraine</t>
  </si>
  <si>
    <t>NETA SAS</t>
  </si>
  <si>
    <t>CEA Tech</t>
  </si>
  <si>
    <t>Cetim</t>
  </si>
  <si>
    <t>Datapole</t>
  </si>
  <si>
    <t>CERIB</t>
  </si>
  <si>
    <t>IRCAM</t>
  </si>
  <si>
    <t>CETIM</t>
  </si>
  <si>
    <t>Danone Nutricia Research</t>
  </si>
  <si>
    <t>Manoir Pitres</t>
  </si>
  <si>
    <t>Japan Aerospace Exploration Agency (JAXA)</t>
  </si>
  <si>
    <t>Naval Energies</t>
  </si>
  <si>
    <t>Haut Conseil pour le climat</t>
  </si>
  <si>
    <t>Lisi Automotive</t>
  </si>
  <si>
    <t>TexhnipFMC</t>
  </si>
  <si>
    <t>Carbon Robotics</t>
  </si>
  <si>
    <t>Stanley Robotics</t>
  </si>
  <si>
    <t>Israel</t>
  </si>
  <si>
    <t>UCD Electrical &amp; Electronic Engineering </t>
  </si>
  <si>
    <t>Sys2Diag</t>
  </si>
  <si>
    <t>ArduPilot</t>
  </si>
  <si>
    <t>IMASONIC</t>
  </si>
  <si>
    <t>IRT Saint Exupéry</t>
  </si>
  <si>
    <t>Aperam</t>
  </si>
  <si>
    <t>OnlinePajak</t>
  </si>
  <si>
    <t>V-Motech</t>
  </si>
  <si>
    <t>iNRIA</t>
  </si>
  <si>
    <t>DGA Délégation Générale à l'Armemenet</t>
  </si>
  <si>
    <t>Miba Group</t>
  </si>
  <si>
    <t>Ambismart</t>
  </si>
  <si>
    <t>Inde</t>
  </si>
  <si>
    <t>ANR</t>
  </si>
  <si>
    <t xml:space="preserve">Genie des Procedes </t>
  </si>
  <si>
    <t>Dassault Systemes</t>
  </si>
  <si>
    <t>Axens</t>
  </si>
  <si>
    <t>Seres Technologies - Groupe Gorgé</t>
  </si>
  <si>
    <t>Mindray</t>
  </si>
  <si>
    <t>Aéroconseil</t>
  </si>
  <si>
    <t>IAC Partners</t>
  </si>
  <si>
    <t>CORYS</t>
  </si>
  <si>
    <t>Adista</t>
  </si>
  <si>
    <t>BCM Energy</t>
  </si>
  <si>
    <t>MCA BENELUX</t>
  </si>
  <si>
    <t>AnotherBrain</t>
  </si>
  <si>
    <t>GO Concept</t>
  </si>
  <si>
    <t>Arabie Saoudite</t>
  </si>
  <si>
    <t>Toray Films Europe</t>
  </si>
  <si>
    <t>Temento Systems</t>
  </si>
  <si>
    <t>Conseil départemental de l'Oise</t>
  </si>
  <si>
    <t>Amphenol</t>
  </si>
  <si>
    <t>ER2i ingénierie</t>
  </si>
  <si>
    <t>EDISON WAYS</t>
  </si>
  <si>
    <t>ApsideTOP</t>
  </si>
  <si>
    <t>Génes Diffusion</t>
  </si>
  <si>
    <t>Alvéole</t>
  </si>
  <si>
    <t>Deepki</t>
  </si>
  <si>
    <t>Exxelia</t>
  </si>
  <si>
    <t>Groupe SEB</t>
  </si>
  <si>
    <t>3SP Technologies SASU</t>
  </si>
  <si>
    <t>Saft</t>
  </si>
  <si>
    <t>JTEKT European Operations</t>
  </si>
  <si>
    <t>ZEPLUG</t>
  </si>
  <si>
    <t>Fluidalp</t>
  </si>
  <si>
    <t>RATPgroup</t>
  </si>
  <si>
    <t>Industeel</t>
  </si>
  <si>
    <t>Algérie</t>
  </si>
  <si>
    <t>EQIOM, A CRH Company</t>
  </si>
  <si>
    <t>Nokia Bell Labs</t>
  </si>
  <si>
    <t>URGO Group</t>
  </si>
  <si>
    <t>Zinium / ZnR Batteries</t>
  </si>
  <si>
    <t>SILICOM SAS</t>
  </si>
  <si>
    <t>Croatie</t>
  </si>
  <si>
    <t>CMP (Circuits Multi-Projets)</t>
  </si>
  <si>
    <t>MBDA</t>
  </si>
  <si>
    <t>Techint Group</t>
  </si>
  <si>
    <t>Evry INT</t>
  </si>
  <si>
    <t>Socomore</t>
  </si>
  <si>
    <t>CIRAD</t>
  </si>
  <si>
    <t>Science me Up</t>
  </si>
  <si>
    <t>Aquitaine Science Transfert</t>
  </si>
  <si>
    <t>Flyinstinct</t>
  </si>
  <si>
    <t>Logilab</t>
  </si>
  <si>
    <t>STRMTG (Service Technique des Remontées Mécaniques et des Transports Guidés)</t>
  </si>
  <si>
    <t>Cerib</t>
  </si>
  <si>
    <t>National Physical Laboratory (NPL)</t>
  </si>
  <si>
    <t>Steinbeis Advanced Risk Technologies Group (R-Tech)</t>
  </si>
  <si>
    <t>Cambodge</t>
  </si>
  <si>
    <t>NOUVERGIES</t>
  </si>
  <si>
    <t>Eurofins Analytic France</t>
  </si>
  <si>
    <t>Environnement et énergies renouvelables</t>
  </si>
  <si>
    <t>BET Matte</t>
  </si>
  <si>
    <t>MOULEUSES UNIVERS SERVICES</t>
  </si>
  <si>
    <t>TrisKem International</t>
  </si>
  <si>
    <t>Therapixel</t>
  </si>
  <si>
    <t>Kelag Energie</t>
  </si>
  <si>
    <t>CNIT - Consorzio Nazionale Interuniver</t>
  </si>
  <si>
    <t>Evolution Energie</t>
  </si>
  <si>
    <t>Rolex</t>
  </si>
  <si>
    <t>LEITAT Technological Center</t>
  </si>
  <si>
    <t>SoftBank Robotics Europe</t>
  </si>
  <si>
    <t>Aquila Data Enabler</t>
  </si>
  <si>
    <t>CANOE - Le Centre Technologique Nouv</t>
  </si>
  <si>
    <t>UTC Climate, Controls &amp; Security</t>
  </si>
  <si>
    <t>MATECH ELECTRONIQUE</t>
  </si>
  <si>
    <t>JFE Steel Corporation</t>
  </si>
  <si>
    <t>CERFACS</t>
  </si>
  <si>
    <t>AEGIR</t>
  </si>
  <si>
    <t>Mecanique Numerique</t>
  </si>
  <si>
    <t>CETC</t>
  </si>
  <si>
    <t>Leroy Somer</t>
  </si>
  <si>
    <t>Greenfish</t>
  </si>
  <si>
    <t>Steadysun</t>
  </si>
  <si>
    <t>ThermiUp</t>
  </si>
  <si>
    <t>Nostos Systems</t>
  </si>
  <si>
    <t>ESA/ESTEC</t>
  </si>
  <si>
    <t>Institut technologique FCBA</t>
  </si>
  <si>
    <t>Serma Technologies</t>
  </si>
  <si>
    <t>SOM Groupe ORTEC</t>
  </si>
  <si>
    <t>Accenta.ai</t>
  </si>
  <si>
    <t>SITIA</t>
  </si>
  <si>
    <t>ANANKE SYSTEMS</t>
  </si>
  <si>
    <t>CS Group</t>
  </si>
  <si>
    <t>APEX Technologies</t>
  </si>
  <si>
    <t>Orange</t>
  </si>
  <si>
    <t>Segula Technologies</t>
  </si>
  <si>
    <t>Systum.Inc</t>
  </si>
  <si>
    <t>Natixis</t>
  </si>
  <si>
    <t>IRSN</t>
  </si>
  <si>
    <t>Transdev</t>
  </si>
  <si>
    <t>Safichem Group</t>
  </si>
  <si>
    <t>Nokia Paris-Saclay</t>
  </si>
  <si>
    <t>STMicroelectronics France</t>
  </si>
  <si>
    <t>Transvalor</t>
  </si>
  <si>
    <t>agap2</t>
  </si>
  <si>
    <t>Batiprint 3D</t>
  </si>
  <si>
    <t>Bertin Technologies</t>
  </si>
  <si>
    <t>Saibnt-Gobain Recherche</t>
  </si>
  <si>
    <t>Nanjing Meta Technology Center Ltd.</t>
  </si>
  <si>
    <t>Belgatech</t>
  </si>
  <si>
    <t>Vulcain Ingénierie</t>
  </si>
  <si>
    <t>Montupet</t>
  </si>
  <si>
    <t>Carbone Savoie</t>
  </si>
  <si>
    <t xml:space="preserve">Thales </t>
  </si>
  <si>
    <t>TechnicAtome</t>
  </si>
  <si>
    <t>BNP Paribas</t>
  </si>
  <si>
    <t>La Fresque du Climat</t>
  </si>
  <si>
    <t>Abylsen</t>
  </si>
  <si>
    <t>Capsim</t>
  </si>
  <si>
    <t>SATT AxLR</t>
  </si>
  <si>
    <t>Décathlon</t>
  </si>
  <si>
    <t>Boehringer Ingelheim</t>
  </si>
  <si>
    <t>ACCESSR</t>
  </si>
  <si>
    <t>Defrost-INRIA</t>
  </si>
  <si>
    <t>APPROCHE Paille</t>
  </si>
  <si>
    <t>SKF Group</t>
  </si>
  <si>
    <t>Minitubes</t>
  </si>
  <si>
    <t>GROUPE ALTELIOS TECHNOLOGY</t>
  </si>
  <si>
    <t>Xilinx</t>
  </si>
  <si>
    <t>Itron</t>
  </si>
  <si>
    <t>S'TILE</t>
  </si>
  <si>
    <t>Hitachi Automotive Systems</t>
  </si>
  <si>
    <t>FONDASOL</t>
  </si>
  <si>
    <t>Amazon</t>
  </si>
  <si>
    <t>WoOKi</t>
  </si>
  <si>
    <t>Taj, société d’avocats</t>
  </si>
  <si>
    <t>CIMPA PLM Services</t>
  </si>
  <si>
    <t>APHOS Ergonomie</t>
  </si>
  <si>
    <t>Groupe SAVENCIA</t>
  </si>
  <si>
    <t>Dar</t>
  </si>
  <si>
    <t>LafargeHolcim</t>
  </si>
  <si>
    <t>Valéo</t>
  </si>
  <si>
    <t>Détect Réseaux</t>
  </si>
  <si>
    <t>CHU de Bordeaux</t>
  </si>
  <si>
    <t>Itelios</t>
  </si>
  <si>
    <t>Decathlon France</t>
  </si>
  <si>
    <t>MMT</t>
  </si>
  <si>
    <t>RISE</t>
  </si>
  <si>
    <t>SATT Nord</t>
  </si>
  <si>
    <t>IRD</t>
  </si>
  <si>
    <t>MCA</t>
  </si>
  <si>
    <t>Geown Data Solutions</t>
  </si>
  <si>
    <t>Guinée</t>
  </si>
  <si>
    <t>Deloitte</t>
  </si>
  <si>
    <t>Elno</t>
  </si>
  <si>
    <t>CLEEVEN</t>
  </si>
  <si>
    <t>Syrian Doctors</t>
  </si>
  <si>
    <t>Docteurs 2018</t>
  </si>
  <si>
    <t>Entreprise + lien page LinkedIn</t>
  </si>
  <si>
    <t>Secteurs d'activité (Page LinkedIn)</t>
  </si>
  <si>
    <t>Taillle</t>
  </si>
  <si>
    <t>Niveau taille</t>
  </si>
  <si>
    <t>Etudes/recherche</t>
  </si>
  <si>
    <t>10001 et plus</t>
  </si>
  <si>
    <t>Technologies et services de l'information</t>
  </si>
  <si>
    <t>Aéronautique et aérospatiale</t>
  </si>
  <si>
    <t>Semi-conducteurs</t>
  </si>
  <si>
    <t>Pétrole et énergie</t>
  </si>
  <si>
    <t>ONERA - The French Aerospace Lab</t>
  </si>
  <si>
    <t>1001 à 5000</t>
  </si>
  <si>
    <t>Études/recherche</t>
  </si>
  <si>
    <t>Industrie automobile</t>
  </si>
  <si>
    <t>Logiciels informatiques</t>
  </si>
  <si>
    <t>501 à 1000</t>
  </si>
  <si>
    <t>Technologies et services de l’information</t>
  </si>
  <si>
    <t>Défense et espace</t>
  </si>
  <si>
    <t>Administration publique</t>
  </si>
  <si>
    <t>51 à 200</t>
  </si>
  <si>
    <t>Transports routiers et ferroviaires</t>
  </si>
  <si>
    <t>5001 à 10000</t>
  </si>
  <si>
    <t>Industrie composants électriques/électroniques</t>
  </si>
  <si>
    <t>11 à 50</t>
  </si>
  <si>
    <t>Mines et Métaux</t>
  </si>
  <si>
    <t>201 à 500</t>
  </si>
  <si>
    <t>Banques</t>
  </si>
  <si>
    <t>Matériaux de construction</t>
  </si>
  <si>
    <t xml:space="preserve">Ingénierie mécanique ou industrielle </t>
  </si>
  <si>
    <t>DGA - Direction générale de l'armement</t>
  </si>
  <si>
    <t>Génie Civil</t>
  </si>
  <si>
    <t>Internet</t>
  </si>
  <si>
    <t>Ingénierie mécanique ou industrielle</t>
  </si>
  <si>
    <t>GRTgaz</t>
  </si>
  <si>
    <t>Télécommunications</t>
  </si>
  <si>
    <t>Ministère de la Transition Ecologique</t>
  </si>
  <si>
    <t>10001  et plus</t>
  </si>
  <si>
    <t>Articles de luxe et bijouterie</t>
  </si>
  <si>
    <t>Verres, céramiques et ciments</t>
  </si>
  <si>
    <t>Conseil en management</t>
  </si>
  <si>
    <t>Produits électroniques grand public</t>
  </si>
  <si>
    <t>Design Graphique</t>
  </si>
  <si>
    <t>2 à 10</t>
  </si>
  <si>
    <t>Biens et équipements pour les entreprises</t>
  </si>
  <si>
    <t>Agriculture</t>
  </si>
  <si>
    <t xml:space="preserve">Études/recherche </t>
  </si>
  <si>
    <t>Formation professionnelle et coaching</t>
  </si>
  <si>
    <t>Matières premières</t>
  </si>
  <si>
    <t>ALPhANOV</t>
  </si>
  <si>
    <t>Services pour l'environnement</t>
  </si>
  <si>
    <t xml:space="preserve">Hôpitaux et centres de soins </t>
  </si>
  <si>
    <t>Mines et métaux</t>
  </si>
  <si>
    <t xml:space="preserve">Emballages et conteneurs </t>
  </si>
  <si>
    <t>Equipements médicaux</t>
  </si>
  <si>
    <t>Industrie Pharmaceutique</t>
  </si>
  <si>
    <t xml:space="preserve">Conseil en management </t>
  </si>
  <si>
    <t>Architecture et urbanisme</t>
  </si>
  <si>
    <t>Services pour l’environnement</t>
  </si>
  <si>
    <t>Bouyer leroux</t>
  </si>
  <si>
    <t>Construction</t>
  </si>
  <si>
    <t>Bouygues construction</t>
  </si>
  <si>
    <t>Génie civil</t>
  </si>
  <si>
    <t>Équipements médicaux</t>
  </si>
  <si>
    <t>Industrie pharmaceutique</t>
  </si>
  <si>
    <t>Agro-alimentaire</t>
  </si>
  <si>
    <t>Gestion des associations et fondations</t>
  </si>
  <si>
    <t>Collectivités publiques et territoriales</t>
  </si>
  <si>
    <t>Administration scolaire et universitaire</t>
  </si>
  <si>
    <t>DATAPOLE</t>
  </si>
  <si>
    <t>0 à 1</t>
  </si>
  <si>
    <t>Digibox Chantiers</t>
  </si>
  <si>
    <t>Compagnie aérienne/Aviation</t>
  </si>
  <si>
    <t>Dupont</t>
  </si>
  <si>
    <t>Technologies sans fil</t>
  </si>
  <si>
    <t>Machines et équipements</t>
  </si>
  <si>
    <t>ENVIRONNEMENT MASSIF CENTRAL</t>
  </si>
  <si>
    <t xml:space="preserve">Ingénierie et contractant général </t>
  </si>
  <si>
    <t>Eramet</t>
  </si>
  <si>
    <t>Ressources humaines</t>
  </si>
  <si>
    <t>Logistique et chaîne d’approvisionnement</t>
  </si>
  <si>
    <t>Armée</t>
  </si>
  <si>
    <t>11 à50</t>
  </si>
  <si>
    <t>GASCOGNE PAPIERS</t>
  </si>
  <si>
    <t>Industrie bois et papiers</t>
  </si>
  <si>
    <t>Élevage</t>
  </si>
  <si>
    <t>GETELEC</t>
  </si>
  <si>
    <t>Affaires étrangères</t>
  </si>
  <si>
    <t>GREENPILE</t>
  </si>
  <si>
    <t>Services aux consommateurs</t>
  </si>
  <si>
    <t>echnologies et services de l’information</t>
  </si>
  <si>
    <t>Groupe CAHORS</t>
  </si>
  <si>
    <t>Biens de consommation</t>
  </si>
  <si>
    <t>Vins et spiritueux</t>
  </si>
  <si>
    <t>Imasonic</t>
  </si>
  <si>
    <t>Ingénierie géotechnique</t>
  </si>
  <si>
    <t xml:space="preserve">Technologies sans fil </t>
  </si>
  <si>
    <t>Transports maritimes</t>
  </si>
  <si>
    <t xml:space="preserve">Construction </t>
  </si>
  <si>
    <t>Automatismes industriels</t>
  </si>
  <si>
    <t>LISI Automotive</t>
  </si>
  <si>
    <t>Industries composants électriques/électroniques</t>
  </si>
  <si>
    <t>Biotechnologie</t>
  </si>
  <si>
    <t>Melexis</t>
  </si>
  <si>
    <t xml:space="preserve">Semi-conducteurs </t>
  </si>
  <si>
    <t xml:space="preserve">Administration publique </t>
  </si>
  <si>
    <t>Politiques publiques</t>
  </si>
  <si>
    <t>Fims d'animation</t>
  </si>
  <si>
    <t>Nanotechnologies</t>
  </si>
  <si>
    <t>Services financiers</t>
  </si>
  <si>
    <t>Chantiers navals</t>
  </si>
  <si>
    <t>PELLENC ENERGY</t>
  </si>
  <si>
    <t>Enseignement supérieur</t>
  </si>
  <si>
    <t>Poly-Dtech</t>
  </si>
  <si>
    <t xml:space="preserve">Pétrole et énergie </t>
  </si>
  <si>
    <t>ProSim</t>
  </si>
  <si>
    <t>Provademse</t>
  </si>
  <si>
    <t>Machine set équipements</t>
  </si>
  <si>
    <t>REVIMA</t>
  </si>
  <si>
    <t>Serma Ingénierie</t>
  </si>
  <si>
    <t>SERMA TECHNOLOGIES</t>
  </si>
  <si>
    <t>Sicara</t>
  </si>
  <si>
    <t>Silicon Austria Labs</t>
  </si>
  <si>
    <t>Sma-Rty</t>
  </si>
  <si>
    <t>Édition</t>
  </si>
  <si>
    <t>Assurances</t>
  </si>
  <si>
    <t>Santé, forme et bien-être</t>
  </si>
  <si>
    <t>Emballages et conteneurs</t>
  </si>
  <si>
    <t xml:space="preserve">Plastiques </t>
  </si>
  <si>
    <t>Industrie Automobile</t>
  </si>
  <si>
    <t>VibraTeam</t>
  </si>
  <si>
    <t xml:space="preserve">Verres, céramiques et ciments </t>
  </si>
  <si>
    <t>Yole Développement</t>
  </si>
  <si>
    <t>Études de marché</t>
  </si>
  <si>
    <t>CANOE - Le Centre Technologique Nouvelle Aquitaine</t>
  </si>
  <si>
    <t>Hôpitaux et centres de soins</t>
  </si>
  <si>
    <t>Capgemini (Rachat Altran)</t>
  </si>
  <si>
    <t>Nokia Bell Labs &amp; Nokia</t>
  </si>
  <si>
    <t>UBISOFT</t>
  </si>
  <si>
    <t>Miniistère de l'environnement</t>
  </si>
  <si>
    <t>Elevage</t>
  </si>
  <si>
    <t>APEX Technologies, France</t>
  </si>
  <si>
    <t>Design</t>
  </si>
  <si>
    <t>Imprimerie, reproduction</t>
  </si>
  <si>
    <t>CNR ( Compagnie Nationale du Rhône)</t>
  </si>
  <si>
    <t>DATADVANCE</t>
  </si>
  <si>
    <t>Musique</t>
  </si>
  <si>
    <t>Environnement et énergies renouvelables</t>
  </si>
  <si>
    <t>Photographie</t>
  </si>
  <si>
    <t xml:space="preserve">Eiffage </t>
  </si>
  <si>
    <t>Avocats</t>
  </si>
  <si>
    <t>Services juridiques</t>
  </si>
  <si>
    <t>Commerce et développement international</t>
  </si>
  <si>
    <t>RISE Research Institutes of Sweden</t>
  </si>
  <si>
    <t>Centres de recherche</t>
  </si>
  <si>
    <t>Technicatome</t>
  </si>
  <si>
    <t>Agronutrition</t>
  </si>
  <si>
    <t xml:space="preserve">AMS </t>
  </si>
  <si>
    <t>APO 33</t>
  </si>
  <si>
    <t>Bâtiment et evironnement en Normandie</t>
  </si>
  <si>
    <t>aescape</t>
  </si>
  <si>
    <t>CETC China Electronics Technology Group</t>
  </si>
  <si>
    <t>10001 te plus</t>
  </si>
  <si>
    <t>Eurofins</t>
  </si>
  <si>
    <t>JACOBACCI &amp; Partners</t>
  </si>
  <si>
    <t>Technetics Group</t>
  </si>
  <si>
    <t>Robeauté</t>
  </si>
  <si>
    <t>Sequans communication</t>
  </si>
  <si>
    <t>Louis Vuitton</t>
  </si>
  <si>
    <t xml:space="preserve">Secteurs d'activité </t>
  </si>
  <si>
    <t>Somme</t>
  </si>
  <si>
    <t>1 à 10</t>
  </si>
  <si>
    <t>Inf 200</t>
  </si>
  <si>
    <t>Sup 200</t>
  </si>
  <si>
    <t>Docteurs</t>
  </si>
  <si>
    <t>Entreprises</t>
  </si>
  <si>
    <t>Taille</t>
  </si>
  <si>
    <t>%</t>
  </si>
  <si>
    <t>THESES.FR</t>
  </si>
  <si>
    <t>Tunisie</t>
  </si>
  <si>
    <t>ECM Technologies - Fours Industriels</t>
  </si>
  <si>
    <t>OLEA Innovation</t>
  </si>
  <si>
    <t>Nanoz</t>
  </si>
  <si>
    <t>Mexique</t>
  </si>
  <si>
    <t>Hilti France</t>
  </si>
  <si>
    <t>NTN-SNR</t>
  </si>
  <si>
    <t>Puissance Plus</t>
  </si>
  <si>
    <t>AFIP Formations</t>
  </si>
  <si>
    <t>Microsoft</t>
  </si>
  <si>
    <t>Mediamap</t>
  </si>
  <si>
    <t>Dracula Technologies</t>
  </si>
  <si>
    <t>RISK INTELLIGENCE AND DECISIONS</t>
  </si>
  <si>
    <t>Groupe 6NAPSE</t>
  </si>
  <si>
    <t>Titan Engineering</t>
  </si>
  <si>
    <t>SNCF Réseau</t>
  </si>
  <si>
    <t>Liberty Aluminium Dunkerque</t>
  </si>
  <si>
    <t>ITGA</t>
  </si>
  <si>
    <t>Optimal Gestion</t>
  </si>
  <si>
    <t>NEOVYA Mobility by Technology</t>
  </si>
  <si>
    <t>KLASK ! Docteur·e·s et innovation sociale</t>
  </si>
  <si>
    <t>IRT AESE - Saint Exupéry</t>
  </si>
  <si>
    <t>Admatec Europe</t>
  </si>
  <si>
    <t>Lifeware AG</t>
  </si>
  <si>
    <t>STORENGY</t>
  </si>
  <si>
    <t>CSTB</t>
  </si>
  <si>
    <t>SIAAP</t>
  </si>
  <si>
    <t>TerraWatt SAS</t>
  </si>
  <si>
    <t>L'Oréal</t>
  </si>
  <si>
    <t>Renault Sport Racing</t>
  </si>
  <si>
    <t>OWI</t>
  </si>
  <si>
    <t>ALTER TECHNOLOGY FRANCE</t>
  </si>
  <si>
    <t>CCB Cementir Holding</t>
  </si>
  <si>
    <t>NOVALL</t>
  </si>
  <si>
    <t>Cabinet Chaillot</t>
  </si>
  <si>
    <t>Service d’Infrastructure de la Défense</t>
  </si>
  <si>
    <t>CapGemini</t>
  </si>
  <si>
    <t>SATT Sud-Est</t>
  </si>
  <si>
    <t>Leonardo</t>
  </si>
  <si>
    <t>Faurecia R&amp;D Center</t>
  </si>
  <si>
    <t>Arcelor Mittal</t>
  </si>
  <si>
    <t>Technip FmC</t>
  </si>
  <si>
    <t>Cosmétiques</t>
  </si>
  <si>
    <t>GE</t>
  </si>
  <si>
    <t>ETI</t>
  </si>
  <si>
    <t>PME</t>
  </si>
  <si>
    <t>JEMS DATAFACTORY</t>
  </si>
  <si>
    <t>BV Solutions M&amp;O</t>
  </si>
  <si>
    <t>NL</t>
  </si>
  <si>
    <t>Stellantis</t>
  </si>
  <si>
    <t>QENVI ROBOTICS</t>
  </si>
  <si>
    <t>SWM International</t>
  </si>
  <si>
    <t xml:space="preserve"> Neko Colors</t>
  </si>
  <si>
    <t>Hong Kong</t>
  </si>
  <si>
    <t>CACEM</t>
  </si>
  <si>
    <t>Saint-Gobain Research Paris</t>
  </si>
  <si>
    <t>NAVAL Group</t>
  </si>
  <si>
    <t>AIRSEAS</t>
  </si>
  <si>
    <t>AGROSAVIA - Corporación colombiana de investigación agropecuaria</t>
  </si>
  <si>
    <t>COVIRTUA</t>
  </si>
  <si>
    <t>Spin Up</t>
  </si>
  <si>
    <t>Ichnos Sciences</t>
  </si>
  <si>
    <t>Capgemini Engineering</t>
  </si>
  <si>
    <t>Binary Design3d</t>
  </si>
  <si>
    <t>Cambridge GaN Devices Ltd</t>
  </si>
  <si>
    <t>BOWEN FR</t>
  </si>
  <si>
    <t>MecaBotiX</t>
  </si>
  <si>
    <t>Leica Microsystems</t>
  </si>
  <si>
    <t>LGM Digital</t>
  </si>
  <si>
    <t>EVEON</t>
  </si>
  <si>
    <t>NA</t>
  </si>
  <si>
    <t>IBM</t>
  </si>
  <si>
    <t>Efficacity</t>
  </si>
  <si>
    <t>Tipee</t>
  </si>
  <si>
    <t>ENERGEO Technologies</t>
  </si>
  <si>
    <t>AMOCER Group</t>
  </si>
  <si>
    <t>NYMPHAEA Carbon Capture</t>
  </si>
  <si>
    <t>European Commission</t>
  </si>
  <si>
    <t>ENGIE Lab CRIGEN</t>
  </si>
  <si>
    <t>Prefeitura de Belo Horizonte</t>
  </si>
  <si>
    <t>Tokamak Energy Ltd</t>
  </si>
  <si>
    <t>LS ELECTRIC</t>
  </si>
  <si>
    <t>Sword Group</t>
  </si>
  <si>
    <t>Michelin</t>
  </si>
  <si>
    <t>CAPACITÉS SAS</t>
  </si>
  <si>
    <t>EWIE EUROPE LIMITED</t>
  </si>
  <si>
    <t>IFREMER</t>
  </si>
  <si>
    <t>Aramco</t>
  </si>
  <si>
    <t>France Énergies Marines</t>
  </si>
  <si>
    <t>AUDITEX</t>
  </si>
  <si>
    <t>Optikan</t>
  </si>
  <si>
    <t>Innovative Diagnostics</t>
  </si>
  <si>
    <t>Adfast</t>
  </si>
  <si>
    <t>The Cross Product</t>
  </si>
  <si>
    <t>Newport Corporation</t>
  </si>
  <si>
    <t>TiHive</t>
  </si>
  <si>
    <t>Keopsys by LUMIBIRD</t>
  </si>
  <si>
    <t>Toward SAS</t>
  </si>
  <si>
    <t>GMP METROLOGIE</t>
  </si>
  <si>
    <t>Oak Ridge National Laboratory</t>
  </si>
  <si>
    <t>Senlima Store SL</t>
  </si>
  <si>
    <t>Gestamp</t>
  </si>
  <si>
    <t>EASii IC</t>
  </si>
  <si>
    <t>Comsea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</si>
</sst>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1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u/>
      <sz val="16"/>
      <color rgb="FF00206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u/>
      <sz val="14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2060"/>
      <name val="Calibri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2060"/>
      <name val="Calibri (Corps)"/>
    </font>
    <font>
      <b/>
      <sz val="16"/>
      <color theme="1"/>
      <name val="Calibri (Corps)"/>
    </font>
    <font>
      <b/>
      <sz val="16"/>
      <color rgb="FF002060"/>
      <name val="Calibri"/>
      <family val="2"/>
    </font>
    <font>
      <sz val="14"/>
      <color theme="1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b/>
      <u/>
      <sz val="12"/>
      <color rgb="FF00206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4"/>
      <color rgb="FF002060"/>
      <name val="Calibri"/>
      <family val="2"/>
    </font>
    <font>
      <b/>
      <u/>
      <sz val="12"/>
      <color rgb="FF00206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/>
    <xf numFmtId="0" fontId="18" fillId="0" borderId="0" applyNumberFormat="0" applyFill="0" applyBorder="0" applyAlignment="0" applyProtection="0"/>
  </cellStyleXfs>
  <cellXfs count="247">
    <xf numFmtId="0" fontId="0" fillId="0" borderId="0" xfId="0"/>
    <xf numFmtId="14" fontId="0" fillId="0" borderId="0" xfId="0" applyNumberFormat="1"/>
    <xf numFmtId="0" fontId="19" fillId="0" borderId="10" xfId="0" applyFont="1" applyBorder="1"/>
    <xf numFmtId="0" fontId="21" fillId="0" borderId="10" xfId="0" applyFont="1" applyBorder="1"/>
    <xf numFmtId="0" fontId="19" fillId="0" borderId="10" xfId="0" applyFont="1" applyBorder="1" applyAlignment="1">
      <alignment horizontal="left"/>
    </xf>
    <xf numFmtId="0" fontId="20" fillId="0" borderId="10" xfId="42" applyFont="1" applyFill="1" applyBorder="1"/>
    <xf numFmtId="0" fontId="20" fillId="0" borderId="10" xfId="42" applyFont="1" applyFill="1" applyBorder="1" applyAlignment="1">
      <alignment horizontal="left"/>
    </xf>
    <xf numFmtId="0" fontId="19" fillId="0" borderId="10" xfId="42" applyFont="1" applyFill="1" applyBorder="1" applyAlignment="1">
      <alignment horizontal="center"/>
    </xf>
    <xf numFmtId="0" fontId="20" fillId="0" borderId="10" xfId="42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/>
    </xf>
    <xf numFmtId="0" fontId="19" fillId="33" borderId="10" xfId="0" applyFont="1" applyFill="1" applyBorder="1"/>
    <xf numFmtId="0" fontId="20" fillId="33" borderId="10" xfId="42" applyFont="1" applyFill="1" applyBorder="1"/>
    <xf numFmtId="0" fontId="19" fillId="0" borderId="10" xfId="42" applyFont="1" applyFill="1" applyBorder="1"/>
    <xf numFmtId="0" fontId="20" fillId="0" borderId="10" xfId="42" applyFont="1" applyFill="1" applyBorder="1" applyAlignment="1"/>
    <xf numFmtId="0" fontId="22" fillId="0" borderId="10" xfId="0" applyFont="1" applyBorder="1"/>
    <xf numFmtId="0" fontId="23" fillId="0" borderId="10" xfId="42" applyFont="1" applyFill="1" applyBorder="1"/>
    <xf numFmtId="0" fontId="23" fillId="0" borderId="10" xfId="42" applyFont="1" applyFill="1" applyBorder="1" applyAlignment="1">
      <alignment horizontal="left"/>
    </xf>
    <xf numFmtId="0" fontId="22" fillId="0" borderId="10" xfId="0" applyFont="1" applyBorder="1" applyAlignment="1">
      <alignment horizontal="left"/>
    </xf>
    <xf numFmtId="0" fontId="23" fillId="0" borderId="10" xfId="42" applyFont="1" applyBorder="1"/>
    <xf numFmtId="0" fontId="22" fillId="0" borderId="10" xfId="42" applyFont="1" applyFill="1" applyBorder="1"/>
    <xf numFmtId="0" fontId="23" fillId="0" borderId="10" xfId="42" applyFont="1" applyFill="1" applyBorder="1" applyAlignment="1"/>
    <xf numFmtId="0" fontId="23" fillId="33" borderId="10" xfId="42" applyFont="1" applyFill="1" applyBorder="1"/>
    <xf numFmtId="0" fontId="22" fillId="33" borderId="10" xfId="0" applyFont="1" applyFill="1" applyBorder="1"/>
    <xf numFmtId="0" fontId="21" fillId="0" borderId="10" xfId="0" applyFont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0" fontId="19" fillId="35" borderId="10" xfId="0" applyFont="1" applyFill="1" applyBorder="1" applyAlignment="1">
      <alignment horizontal="center"/>
    </xf>
    <xf numFmtId="0" fontId="19" fillId="36" borderId="10" xfId="0" applyFont="1" applyFill="1" applyBorder="1" applyAlignment="1">
      <alignment horizontal="center"/>
    </xf>
    <xf numFmtId="0" fontId="19" fillId="37" borderId="10" xfId="0" applyFont="1" applyFill="1" applyBorder="1" applyAlignment="1">
      <alignment horizontal="center"/>
    </xf>
    <xf numFmtId="0" fontId="22" fillId="37" borderId="10" xfId="0" applyFont="1" applyFill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33" borderId="10" xfId="0" applyFont="1" applyFill="1" applyBorder="1" applyAlignment="1">
      <alignment horizontal="center"/>
    </xf>
    <xf numFmtId="0" fontId="23" fillId="0" borderId="10" xfId="43" applyFont="1" applyFill="1" applyBorder="1" applyAlignment="1">
      <alignment vertical="center"/>
    </xf>
    <xf numFmtId="0" fontId="23" fillId="0" borderId="10" xfId="43" applyFont="1" applyFill="1" applyBorder="1"/>
    <xf numFmtId="0" fontId="22" fillId="0" borderId="10" xfId="0" applyFont="1" applyBorder="1" applyAlignment="1">
      <alignment vertical="center" wrapText="1"/>
    </xf>
    <xf numFmtId="0" fontId="22" fillId="0" borderId="10" xfId="44" applyFont="1" applyBorder="1"/>
    <xf numFmtId="0" fontId="23" fillId="0" borderId="10" xfId="42" applyFont="1" applyFill="1" applyBorder="1" applyAlignment="1">
      <alignment vertical="center"/>
    </xf>
    <xf numFmtId="0" fontId="22" fillId="0" borderId="10" xfId="0" applyFont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23" fillId="0" borderId="10" xfId="45" applyFont="1" applyFill="1" applyBorder="1"/>
    <xf numFmtId="0" fontId="22" fillId="0" borderId="10" xfId="0" applyFont="1" applyBorder="1" applyAlignment="1">
      <alignment horizontal="left" vertical="center" wrapText="1"/>
    </xf>
    <xf numFmtId="0" fontId="23" fillId="0" borderId="10" xfId="42" applyFont="1" applyFill="1" applyBorder="1" applyAlignment="1">
      <alignment horizontal="left" vertical="center"/>
    </xf>
    <xf numFmtId="0" fontId="23" fillId="0" borderId="0" xfId="42" applyFont="1" applyFill="1" applyBorder="1"/>
    <xf numFmtId="0" fontId="21" fillId="0" borderId="1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19" fillId="0" borderId="10" xfId="0" applyFont="1" applyFill="1" applyBorder="1"/>
    <xf numFmtId="0" fontId="22" fillId="0" borderId="10" xfId="44" applyFont="1" applyBorder="1" applyAlignment="1">
      <alignment horizontal="center"/>
    </xf>
    <xf numFmtId="0" fontId="22" fillId="0" borderId="10" xfId="42" applyFont="1" applyFill="1" applyBorder="1" applyAlignment="1">
      <alignment vertical="center"/>
    </xf>
    <xf numFmtId="0" fontId="23" fillId="0" borderId="0" xfId="42" applyFont="1" applyFill="1" applyBorder="1" applyAlignment="1">
      <alignment horizontal="left"/>
    </xf>
    <xf numFmtId="0" fontId="22" fillId="0" borderId="10" xfId="0" applyFont="1" applyBorder="1" applyAlignment="1">
      <alignment horizontal="center" vertical="center"/>
    </xf>
    <xf numFmtId="0" fontId="22" fillId="0" borderId="10" xfId="42" applyFont="1" applyFill="1" applyBorder="1" applyAlignment="1">
      <alignment horizontal="left" vertical="center"/>
    </xf>
    <xf numFmtId="0" fontId="26" fillId="0" borderId="10" xfId="0" applyFont="1" applyBorder="1"/>
    <xf numFmtId="0" fontId="27" fillId="0" borderId="10" xfId="0" applyFont="1" applyBorder="1"/>
    <xf numFmtId="0" fontId="28" fillId="0" borderId="10" xfId="0" applyFont="1" applyBorder="1"/>
    <xf numFmtId="0" fontId="23" fillId="0" borderId="10" xfId="42" applyFont="1" applyBorder="1" applyAlignment="1">
      <alignment horizontal="left"/>
    </xf>
    <xf numFmtId="17" fontId="22" fillId="0" borderId="10" xfId="0" applyNumberFormat="1" applyFont="1" applyBorder="1"/>
    <xf numFmtId="0" fontId="23" fillId="0" borderId="0" xfId="42" applyFont="1" applyBorder="1"/>
    <xf numFmtId="0" fontId="28" fillId="0" borderId="10" xfId="0" applyFont="1" applyBorder="1" applyAlignment="1">
      <alignment horizontal="center"/>
    </xf>
    <xf numFmtId="0" fontId="26" fillId="0" borderId="10" xfId="44" applyFont="1" applyBorder="1"/>
    <xf numFmtId="0" fontId="29" fillId="33" borderId="10" xfId="0" applyFont="1" applyFill="1" applyBorder="1"/>
    <xf numFmtId="0" fontId="30" fillId="0" borderId="10" xfId="0" applyFont="1" applyBorder="1"/>
    <xf numFmtId="0" fontId="29" fillId="0" borderId="10" xfId="44" applyFont="1" applyBorder="1"/>
    <xf numFmtId="0" fontId="29" fillId="0" borderId="10" xfId="0" applyFont="1" applyBorder="1"/>
    <xf numFmtId="0" fontId="22" fillId="0" borderId="11" xfId="0" applyFont="1" applyBorder="1"/>
    <xf numFmtId="0" fontId="31" fillId="0" borderId="10" xfId="0" applyFont="1" applyBorder="1"/>
    <xf numFmtId="0" fontId="16" fillId="0" borderId="0" xfId="0" applyFont="1"/>
    <xf numFmtId="0" fontId="29" fillId="36" borderId="10" xfId="0" applyFont="1" applyFill="1" applyBorder="1" applyAlignment="1">
      <alignment horizontal="center"/>
    </xf>
    <xf numFmtId="0" fontId="29" fillId="0" borderId="10" xfId="0" applyFont="1" applyFill="1" applyBorder="1"/>
    <xf numFmtId="0" fontId="31" fillId="0" borderId="10" xfId="44" applyFont="1" applyBorder="1"/>
    <xf numFmtId="164" fontId="0" fillId="0" borderId="0" xfId="0" applyNumberFormat="1"/>
    <xf numFmtId="164" fontId="27" fillId="0" borderId="10" xfId="0" applyNumberFormat="1" applyFont="1" applyBorder="1"/>
    <xf numFmtId="0" fontId="28" fillId="0" borderId="10" xfId="0" applyFont="1" applyBorder="1" applyAlignment="1">
      <alignment horizontal="left"/>
    </xf>
    <xf numFmtId="0" fontId="28" fillId="0" borderId="10" xfId="0" applyFont="1" applyBorder="1" applyAlignment="1">
      <alignment horizontal="right"/>
    </xf>
    <xf numFmtId="164" fontId="28" fillId="0" borderId="10" xfId="0" applyNumberFormat="1" applyFont="1" applyBorder="1"/>
    <xf numFmtId="0" fontId="23" fillId="0" borderId="12" xfId="42" applyFont="1" applyFill="1" applyBorder="1" applyAlignment="1">
      <alignment horizontal="left"/>
    </xf>
    <xf numFmtId="0" fontId="23" fillId="0" borderId="12" xfId="42" applyFont="1" applyFill="1" applyBorder="1"/>
    <xf numFmtId="0" fontId="23" fillId="0" borderId="12" xfId="42" applyFont="1" applyFill="1" applyBorder="1" applyAlignment="1"/>
    <xf numFmtId="0" fontId="23" fillId="0" borderId="12" xfId="42" applyFont="1" applyFill="1" applyBorder="1" applyAlignment="1">
      <alignment vertical="center"/>
    </xf>
    <xf numFmtId="0" fontId="22" fillId="0" borderId="12" xfId="0" applyFont="1" applyBorder="1" applyAlignment="1">
      <alignment horizontal="left"/>
    </xf>
    <xf numFmtId="0" fontId="23" fillId="33" borderId="12" xfId="42" applyFont="1" applyFill="1" applyBorder="1"/>
    <xf numFmtId="0" fontId="23" fillId="0" borderId="12" xfId="45" applyFont="1" applyFill="1" applyBorder="1"/>
    <xf numFmtId="0" fontId="23" fillId="0" borderId="12" xfId="43" applyFont="1" applyFill="1" applyBorder="1" applyAlignment="1">
      <alignment vertical="center"/>
    </xf>
    <xf numFmtId="0" fontId="23" fillId="0" borderId="12" xfId="42" applyFont="1" applyBorder="1" applyAlignment="1">
      <alignment horizontal="left"/>
    </xf>
    <xf numFmtId="0" fontId="23" fillId="0" borderId="12" xfId="42" applyFont="1" applyBorder="1"/>
    <xf numFmtId="0" fontId="23" fillId="0" borderId="12" xfId="43" applyFont="1" applyFill="1" applyBorder="1"/>
    <xf numFmtId="0" fontId="22" fillId="0" borderId="12" xfId="42" applyFont="1" applyFill="1" applyBorder="1"/>
    <xf numFmtId="0" fontId="22" fillId="0" borderId="12" xfId="0" applyFont="1" applyBorder="1"/>
    <xf numFmtId="0" fontId="23" fillId="0" borderId="12" xfId="42" applyFont="1" applyFill="1" applyBorder="1" applyAlignment="1">
      <alignment horizontal="left" vertical="center"/>
    </xf>
    <xf numFmtId="0" fontId="22" fillId="33" borderId="12" xfId="0" applyFont="1" applyFill="1" applyBorder="1"/>
    <xf numFmtId="0" fontId="21" fillId="37" borderId="10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" fillId="0" borderId="11" xfId="0" applyFont="1" applyBorder="1" applyAlignment="1">
      <alignment horizontal="left"/>
    </xf>
    <xf numFmtId="164" fontId="21" fillId="0" borderId="10" xfId="0" applyNumberFormat="1" applyFont="1" applyBorder="1" applyAlignment="1">
      <alignment horizontal="center"/>
    </xf>
    <xf numFmtId="0" fontId="21" fillId="0" borderId="10" xfId="0" applyFont="1" applyBorder="1" applyAlignment="1">
      <alignment horizontal="left"/>
    </xf>
    <xf numFmtId="0" fontId="0" fillId="0" borderId="0" xfId="0" applyBorder="1"/>
    <xf numFmtId="0" fontId="27" fillId="0" borderId="0" xfId="0" applyFont="1" applyBorder="1"/>
    <xf numFmtId="0" fontId="21" fillId="0" borderId="0" xfId="0" applyFont="1"/>
    <xf numFmtId="0" fontId="22" fillId="0" borderId="0" xfId="0" applyFont="1"/>
    <xf numFmtId="0" fontId="28" fillId="0" borderId="0" xfId="0" applyFont="1"/>
    <xf numFmtId="0" fontId="27" fillId="0" borderId="0" xfId="0" applyFont="1"/>
    <xf numFmtId="0" fontId="19" fillId="0" borderId="0" xfId="0" applyFont="1"/>
    <xf numFmtId="0" fontId="33" fillId="0" borderId="10" xfId="42" applyFont="1" applyBorder="1"/>
    <xf numFmtId="164" fontId="19" fillId="0" borderId="10" xfId="0" applyNumberFormat="1" applyFont="1" applyBorder="1"/>
    <xf numFmtId="0" fontId="34" fillId="0" borderId="0" xfId="0" applyFont="1"/>
    <xf numFmtId="0" fontId="19" fillId="39" borderId="10" xfId="0" applyFont="1" applyFill="1" applyBorder="1" applyAlignment="1">
      <alignment horizontal="center"/>
    </xf>
    <xf numFmtId="0" fontId="19" fillId="39" borderId="10" xfId="0" applyFont="1" applyFill="1" applyBorder="1" applyAlignment="1">
      <alignment horizontal="left"/>
    </xf>
    <xf numFmtId="0" fontId="19" fillId="39" borderId="10" xfId="0" applyFont="1" applyFill="1" applyBorder="1"/>
    <xf numFmtId="0" fontId="20" fillId="39" borderId="10" xfId="42" applyFont="1" applyFill="1" applyBorder="1"/>
    <xf numFmtId="0" fontId="20" fillId="39" borderId="10" xfId="0" applyFont="1" applyFill="1" applyBorder="1"/>
    <xf numFmtId="0" fontId="0" fillId="0" borderId="10" xfId="0" applyBorder="1"/>
    <xf numFmtId="0" fontId="19" fillId="0" borderId="10" xfId="0" applyFont="1" applyFill="1" applyBorder="1" applyAlignment="1">
      <alignment horizontal="left"/>
    </xf>
    <xf numFmtId="0" fontId="19" fillId="0" borderId="10" xfId="42" applyFont="1" applyFill="1" applyBorder="1" applyAlignment="1">
      <alignment horizontal="left"/>
    </xf>
    <xf numFmtId="0" fontId="36" fillId="0" borderId="10" xfId="42" applyFont="1" applyFill="1" applyBorder="1" applyAlignment="1">
      <alignment horizontal="left"/>
    </xf>
    <xf numFmtId="0" fontId="36" fillId="0" borderId="10" xfId="42" applyFont="1" applyFill="1" applyBorder="1"/>
    <xf numFmtId="0" fontId="19" fillId="0" borderId="10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18" fillId="0" borderId="10" xfId="42" applyFont="1" applyFill="1" applyBorder="1"/>
    <xf numFmtId="0" fontId="37" fillId="0" borderId="10" xfId="42" applyFont="1" applyFill="1" applyBorder="1"/>
    <xf numFmtId="0" fontId="19" fillId="37" borderId="10" xfId="0" applyFont="1" applyFill="1" applyBorder="1" applyAlignment="1">
      <alignment horizontal="left"/>
    </xf>
    <xf numFmtId="0" fontId="20" fillId="37" borderId="10" xfId="42" applyFont="1" applyFill="1" applyBorder="1"/>
    <xf numFmtId="0" fontId="19" fillId="37" borderId="10" xfId="0" applyFont="1" applyFill="1" applyBorder="1"/>
    <xf numFmtId="0" fontId="20" fillId="37" borderId="10" xfId="42" applyFont="1" applyFill="1" applyBorder="1" applyAlignment="1">
      <alignment horizontal="left"/>
    </xf>
    <xf numFmtId="0" fontId="18" fillId="37" borderId="10" xfId="42" applyFill="1" applyBorder="1"/>
    <xf numFmtId="0" fontId="19" fillId="37" borderId="10" xfId="42" applyFont="1" applyFill="1" applyBorder="1"/>
    <xf numFmtId="0" fontId="28" fillId="0" borderId="10" xfId="0" applyFont="1" applyFill="1" applyBorder="1" applyAlignment="1">
      <alignment horizontal="left"/>
    </xf>
    <xf numFmtId="0" fontId="28" fillId="0" borderId="10" xfId="0" applyFont="1" applyFill="1" applyBorder="1" applyAlignment="1">
      <alignment horizontal="right"/>
    </xf>
    <xf numFmtId="0" fontId="19" fillId="33" borderId="0" xfId="0" applyFont="1" applyFill="1" applyBorder="1"/>
    <xf numFmtId="0" fontId="23" fillId="33" borderId="0" xfId="42" applyFont="1" applyFill="1" applyBorder="1"/>
    <xf numFmtId="0" fontId="20" fillId="0" borderId="0" xfId="42" applyFont="1" applyFill="1" applyBorder="1"/>
    <xf numFmtId="0" fontId="35" fillId="38" borderId="0" xfId="42" applyFont="1" applyFill="1" applyAlignment="1">
      <alignment horizontal="center"/>
    </xf>
    <xf numFmtId="0" fontId="19" fillId="0" borderId="0" xfId="0" applyFont="1" applyFill="1" applyBorder="1"/>
    <xf numFmtId="0" fontId="18" fillId="0" borderId="10" xfId="42" applyFill="1" applyBorder="1"/>
    <xf numFmtId="0" fontId="19" fillId="0" borderId="0" xfId="0" applyFont="1" applyFill="1" applyBorder="1" applyAlignment="1">
      <alignment horizontal="center"/>
    </xf>
    <xf numFmtId="0" fontId="19" fillId="40" borderId="10" xfId="0" applyFont="1" applyFill="1" applyBorder="1"/>
    <xf numFmtId="0" fontId="22" fillId="40" borderId="10" xfId="0" applyFont="1" applyFill="1" applyBorder="1" applyAlignment="1">
      <alignment horizontal="left"/>
    </xf>
    <xf numFmtId="0" fontId="18" fillId="40" borderId="10" xfId="42" applyFill="1" applyBorder="1"/>
    <xf numFmtId="0" fontId="19" fillId="40" borderId="10" xfId="0" applyFont="1" applyFill="1" applyBorder="1" applyAlignment="1">
      <alignment horizontal="center"/>
    </xf>
    <xf numFmtId="0" fontId="20" fillId="40" borderId="10" xfId="42" applyFont="1" applyFill="1" applyBorder="1"/>
    <xf numFmtId="0" fontId="19" fillId="40" borderId="10" xfId="0" applyFont="1" applyFill="1" applyBorder="1" applyAlignment="1">
      <alignment horizontal="center" vertical="center"/>
    </xf>
    <xf numFmtId="0" fontId="19" fillId="40" borderId="10" xfId="0" applyFont="1" applyFill="1" applyBorder="1" applyAlignment="1">
      <alignment horizontal="left"/>
    </xf>
    <xf numFmtId="0" fontId="23" fillId="40" borderId="10" xfId="42" applyFont="1" applyFill="1" applyBorder="1" applyAlignment="1">
      <alignment horizontal="left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/>
    </xf>
    <xf numFmtId="0" fontId="22" fillId="0" borderId="10" xfId="42" applyFont="1" applyFill="1" applyBorder="1" applyAlignment="1">
      <alignment horizontal="center"/>
    </xf>
    <xf numFmtId="0" fontId="38" fillId="0" borderId="10" xfId="42" applyFont="1" applyFill="1" applyBorder="1"/>
    <xf numFmtId="0" fontId="22" fillId="0" borderId="10" xfId="0" applyFont="1" applyFill="1" applyBorder="1" applyAlignment="1">
      <alignment horizontal="left" vertical="top"/>
    </xf>
    <xf numFmtId="0" fontId="22" fillId="0" borderId="10" xfId="0" applyFont="1" applyFill="1" applyBorder="1" applyAlignment="1">
      <alignment vertical="top"/>
    </xf>
    <xf numFmtId="0" fontId="22" fillId="0" borderId="10" xfId="42" applyFont="1" applyFill="1" applyBorder="1" applyAlignment="1">
      <alignment vertical="top"/>
    </xf>
    <xf numFmtId="0" fontId="0" fillId="0" borderId="0" xfId="0" applyFill="1"/>
    <xf numFmtId="0" fontId="22" fillId="0" borderId="0" xfId="0" applyFont="1" applyFill="1" applyBorder="1" applyAlignment="1">
      <alignment vertical="top"/>
    </xf>
    <xf numFmtId="15" fontId="19" fillId="36" borderId="0" xfId="0" applyNumberFormat="1" applyFont="1" applyFill="1"/>
    <xf numFmtId="16" fontId="19" fillId="0" borderId="0" xfId="0" applyNumberFormat="1" applyFont="1"/>
    <xf numFmtId="164" fontId="19" fillId="0" borderId="0" xfId="0" applyNumberFormat="1" applyFont="1" applyBorder="1"/>
    <xf numFmtId="0" fontId="0" fillId="0" borderId="0" xfId="0" applyNumberFormat="1"/>
    <xf numFmtId="1" fontId="0" fillId="0" borderId="0" xfId="0" applyNumberFormat="1"/>
    <xf numFmtId="1" fontId="21" fillId="0" borderId="0" xfId="0" applyNumberFormat="1" applyFont="1"/>
    <xf numFmtId="1" fontId="22" fillId="0" borderId="0" xfId="0" applyNumberFormat="1" applyFont="1"/>
    <xf numFmtId="0" fontId="22" fillId="36" borderId="10" xfId="0" applyFont="1" applyFill="1" applyBorder="1"/>
    <xf numFmtId="164" fontId="22" fillId="36" borderId="10" xfId="0" applyNumberFormat="1" applyFont="1" applyFill="1" applyBorder="1"/>
    <xf numFmtId="1" fontId="22" fillId="33" borderId="10" xfId="0" applyNumberFormat="1" applyFont="1" applyFill="1" applyBorder="1"/>
    <xf numFmtId="164" fontId="22" fillId="0" borderId="10" xfId="0" applyNumberFormat="1" applyFont="1" applyBorder="1"/>
    <xf numFmtId="0" fontId="22" fillId="0" borderId="10" xfId="0" applyFont="1" applyFill="1" applyBorder="1" applyAlignment="1"/>
    <xf numFmtId="0" fontId="22" fillId="0" borderId="10" xfId="42" applyFont="1" applyFill="1" applyBorder="1" applyAlignment="1"/>
    <xf numFmtId="0" fontId="26" fillId="37" borderId="10" xfId="0" applyFont="1" applyFill="1" applyBorder="1" applyAlignment="1">
      <alignment horizontal="left"/>
    </xf>
    <xf numFmtId="0" fontId="39" fillId="37" borderId="10" xfId="42" applyFont="1" applyFill="1" applyBorder="1" applyAlignment="1">
      <alignment vertical="top"/>
    </xf>
    <xf numFmtId="0" fontId="39" fillId="37" borderId="10" xfId="42" applyFont="1" applyFill="1" applyBorder="1"/>
    <xf numFmtId="0" fontId="26" fillId="37" borderId="10" xfId="0" applyFont="1" applyFill="1" applyBorder="1" applyAlignment="1">
      <alignment horizontal="center"/>
    </xf>
    <xf numFmtId="0" fontId="26" fillId="37" borderId="10" xfId="0" applyFont="1" applyFill="1" applyBorder="1"/>
    <xf numFmtId="0" fontId="40" fillId="37" borderId="10" xfId="42" applyFont="1" applyFill="1" applyBorder="1"/>
    <xf numFmtId="0" fontId="39" fillId="37" borderId="10" xfId="0" applyFont="1" applyFill="1" applyBorder="1" applyAlignment="1">
      <alignment horizontal="center"/>
    </xf>
    <xf numFmtId="0" fontId="26" fillId="37" borderId="10" xfId="0" applyFont="1" applyFill="1" applyBorder="1" applyAlignment="1">
      <alignment horizontal="center" vertical="center"/>
    </xf>
    <xf numFmtId="0" fontId="39" fillId="37" borderId="10" xfId="42" applyFont="1" applyFill="1" applyBorder="1" applyAlignment="1">
      <alignment horizontal="left" vertical="top"/>
    </xf>
    <xf numFmtId="0" fontId="26" fillId="37" borderId="10" xfId="42" applyFont="1" applyFill="1" applyBorder="1" applyAlignment="1">
      <alignment horizontal="center"/>
    </xf>
    <xf numFmtId="0" fontId="40" fillId="37" borderId="10" xfId="42" applyFont="1" applyFill="1" applyBorder="1" applyAlignment="1">
      <alignment vertical="top"/>
    </xf>
    <xf numFmtId="0" fontId="40" fillId="37" borderId="10" xfId="42" applyFont="1" applyFill="1" applyBorder="1" applyAlignment="1">
      <alignment horizontal="left" vertical="top"/>
    </xf>
    <xf numFmtId="0" fontId="39" fillId="37" borderId="10" xfId="42" applyFont="1" applyFill="1" applyBorder="1" applyAlignment="1">
      <alignment horizontal="left"/>
    </xf>
    <xf numFmtId="0" fontId="40" fillId="37" borderId="10" xfId="42" applyFont="1" applyFill="1" applyBorder="1" applyAlignment="1">
      <alignment horizontal="left"/>
    </xf>
    <xf numFmtId="0" fontId="39" fillId="37" borderId="10" xfId="42" applyFont="1" applyFill="1" applyBorder="1" applyAlignment="1"/>
    <xf numFmtId="0" fontId="22" fillId="37" borderId="10" xfId="0" applyFont="1" applyFill="1" applyBorder="1"/>
    <xf numFmtId="0" fontId="23" fillId="37" borderId="10" xfId="42" applyFont="1" applyFill="1" applyBorder="1"/>
    <xf numFmtId="0" fontId="22" fillId="37" borderId="10" xfId="0" applyFont="1" applyFill="1" applyBorder="1" applyAlignment="1">
      <alignment horizontal="left"/>
    </xf>
    <xf numFmtId="0" fontId="22" fillId="37" borderId="10" xfId="0" applyFont="1" applyFill="1" applyBorder="1" applyAlignment="1">
      <alignment horizontal="center" vertical="center"/>
    </xf>
    <xf numFmtId="0" fontId="18" fillId="37" borderId="10" xfId="42" applyFill="1" applyBorder="1" applyAlignment="1">
      <alignment horizontal="left"/>
    </xf>
    <xf numFmtId="0" fontId="19" fillId="33" borderId="10" xfId="0" applyFont="1" applyFill="1" applyBorder="1" applyAlignment="1">
      <alignment horizontal="left"/>
    </xf>
    <xf numFmtId="0" fontId="20" fillId="33" borderId="10" xfId="42" applyFont="1" applyFill="1" applyBorder="1" applyAlignment="1">
      <alignment horizontal="left"/>
    </xf>
    <xf numFmtId="0" fontId="19" fillId="33" borderId="10" xfId="42" applyFont="1" applyFill="1" applyBorder="1"/>
    <xf numFmtId="0" fontId="19" fillId="33" borderId="10" xfId="42" applyFont="1" applyFill="1" applyBorder="1" applyAlignment="1">
      <alignment horizontal="center"/>
    </xf>
    <xf numFmtId="0" fontId="19" fillId="33" borderId="10" xfId="0" applyFont="1" applyFill="1" applyBorder="1" applyAlignment="1">
      <alignment horizontal="center" vertical="center"/>
    </xf>
    <xf numFmtId="0" fontId="20" fillId="33" borderId="10" xfId="42" applyFont="1" applyFill="1" applyBorder="1" applyAlignment="1"/>
    <xf numFmtId="0" fontId="20" fillId="33" borderId="10" xfId="0" applyFont="1" applyFill="1" applyBorder="1" applyAlignment="1">
      <alignment horizontal="center"/>
    </xf>
    <xf numFmtId="0" fontId="37" fillId="33" borderId="10" xfId="42" applyFont="1" applyFill="1" applyBorder="1"/>
    <xf numFmtId="0" fontId="20" fillId="33" borderId="10" xfId="42" applyFont="1" applyFill="1" applyBorder="1" applyAlignment="1">
      <alignment horizontal="center"/>
    </xf>
    <xf numFmtId="0" fontId="18" fillId="33" borderId="10" xfId="42" applyFill="1" applyBorder="1"/>
    <xf numFmtId="0" fontId="20" fillId="33" borderId="0" xfId="42" applyFont="1" applyFill="1" applyBorder="1"/>
    <xf numFmtId="0" fontId="19" fillId="33" borderId="10" xfId="42" applyFont="1" applyFill="1" applyBorder="1" applyAlignment="1">
      <alignment horizontal="left"/>
    </xf>
    <xf numFmtId="0" fontId="18" fillId="33" borderId="10" xfId="42" applyFont="1" applyFill="1" applyBorder="1"/>
    <xf numFmtId="0" fontId="32" fillId="0" borderId="13" xfId="0" applyFont="1" applyBorder="1"/>
    <xf numFmtId="0" fontId="32" fillId="0" borderId="14" xfId="0" applyFont="1" applyBorder="1"/>
    <xf numFmtId="2" fontId="21" fillId="0" borderId="14" xfId="0" applyNumberFormat="1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22" fillId="0" borderId="16" xfId="0" applyFont="1" applyFill="1" applyBorder="1"/>
    <xf numFmtId="164" fontId="22" fillId="0" borderId="17" xfId="0" applyNumberFormat="1" applyFont="1" applyBorder="1"/>
    <xf numFmtId="0" fontId="22" fillId="0" borderId="18" xfId="0" applyFont="1" applyFill="1" applyBorder="1"/>
    <xf numFmtId="0" fontId="22" fillId="36" borderId="19" xfId="0" applyFont="1" applyFill="1" applyBorder="1"/>
    <xf numFmtId="164" fontId="22" fillId="36" borderId="19" xfId="0" applyNumberFormat="1" applyFont="1" applyFill="1" applyBorder="1"/>
    <xf numFmtId="1" fontId="22" fillId="33" borderId="19" xfId="0" applyNumberFormat="1" applyFont="1" applyFill="1" applyBorder="1"/>
    <xf numFmtId="0" fontId="21" fillId="0" borderId="19" xfId="0" applyFont="1" applyBorder="1"/>
    <xf numFmtId="164" fontId="22" fillId="0" borderId="19" xfId="0" applyNumberFormat="1" applyFont="1" applyBorder="1"/>
    <xf numFmtId="0" fontId="0" fillId="0" borderId="19" xfId="0" applyBorder="1"/>
    <xf numFmtId="164" fontId="22" fillId="0" borderId="20" xfId="0" applyNumberFormat="1" applyFont="1" applyBorder="1"/>
    <xf numFmtId="0" fontId="19" fillId="41" borderId="10" xfId="0" applyFont="1" applyFill="1" applyBorder="1" applyAlignment="1">
      <alignment horizontal="left"/>
    </xf>
    <xf numFmtId="0" fontId="20" fillId="41" borderId="10" xfId="42" applyFont="1" applyFill="1" applyBorder="1"/>
    <xf numFmtId="0" fontId="19" fillId="41" borderId="10" xfId="0" applyFont="1" applyFill="1" applyBorder="1" applyAlignment="1">
      <alignment horizontal="center"/>
    </xf>
    <xf numFmtId="0" fontId="19" fillId="41" borderId="10" xfId="0" applyFont="1" applyFill="1" applyBorder="1"/>
    <xf numFmtId="0" fontId="22" fillId="41" borderId="10" xfId="0" applyFont="1" applyFill="1" applyBorder="1"/>
    <xf numFmtId="0" fontId="22" fillId="41" borderId="10" xfId="0" applyFont="1" applyFill="1" applyBorder="1" applyAlignment="1">
      <alignment horizontal="left" vertical="top"/>
    </xf>
    <xf numFmtId="0" fontId="23" fillId="41" borderId="10" xfId="42" applyFont="1" applyFill="1" applyBorder="1" applyAlignment="1">
      <alignment horizontal="left"/>
    </xf>
    <xf numFmtId="0" fontId="22" fillId="41" borderId="10" xfId="0" applyFont="1" applyFill="1" applyBorder="1" applyAlignment="1">
      <alignment horizontal="center" vertical="center"/>
    </xf>
    <xf numFmtId="0" fontId="22" fillId="41" borderId="10" xfId="0" applyFont="1" applyFill="1" applyBorder="1" applyAlignment="1">
      <alignment horizontal="left"/>
    </xf>
    <xf numFmtId="0" fontId="22" fillId="41" borderId="10" xfId="0" applyFont="1" applyFill="1" applyBorder="1" applyAlignment="1">
      <alignment vertical="top"/>
    </xf>
    <xf numFmtId="0" fontId="23" fillId="41" borderId="10" xfId="42" applyFont="1" applyFill="1" applyBorder="1"/>
    <xf numFmtId="0" fontId="22" fillId="41" borderId="10" xfId="0" applyFont="1" applyFill="1" applyBorder="1" applyAlignment="1">
      <alignment horizontal="center"/>
    </xf>
    <xf numFmtId="0" fontId="20" fillId="41" borderId="10" xfId="42" applyFont="1" applyFill="1" applyBorder="1" applyAlignment="1">
      <alignment horizontal="left"/>
    </xf>
    <xf numFmtId="0" fontId="19" fillId="41" borderId="10" xfId="42" applyFont="1" applyFill="1" applyBorder="1" applyAlignment="1">
      <alignment horizontal="center"/>
    </xf>
    <xf numFmtId="0" fontId="19" fillId="41" borderId="10" xfId="0" applyFont="1" applyFill="1" applyBorder="1" applyAlignment="1">
      <alignment horizontal="center" vertical="center"/>
    </xf>
    <xf numFmtId="0" fontId="22" fillId="41" borderId="10" xfId="42" applyFont="1" applyFill="1" applyBorder="1" applyAlignment="1">
      <alignment vertical="top"/>
    </xf>
    <xf numFmtId="0" fontId="18" fillId="41" borderId="10" xfId="42" applyFill="1" applyBorder="1"/>
    <xf numFmtId="0" fontId="26" fillId="41" borderId="10" xfId="0" applyFont="1" applyFill="1" applyBorder="1"/>
    <xf numFmtId="0" fontId="39" fillId="41" borderId="10" xfId="42" applyFont="1" applyFill="1" applyBorder="1" applyAlignment="1">
      <alignment horizontal="left"/>
    </xf>
    <xf numFmtId="0" fontId="39" fillId="41" borderId="10" xfId="42" applyFont="1" applyFill="1" applyBorder="1"/>
    <xf numFmtId="0" fontId="26" fillId="41" borderId="10" xfId="0" applyFont="1" applyFill="1" applyBorder="1" applyAlignment="1">
      <alignment horizontal="center" vertical="center"/>
    </xf>
    <xf numFmtId="0" fontId="26" fillId="41" borderId="10" xfId="0" applyFont="1" applyFill="1" applyBorder="1" applyAlignment="1">
      <alignment horizontal="center"/>
    </xf>
    <xf numFmtId="0" fontId="26" fillId="41" borderId="10" xfId="0" applyFont="1" applyFill="1" applyBorder="1" applyAlignment="1">
      <alignment horizontal="left"/>
    </xf>
    <xf numFmtId="0" fontId="19" fillId="33" borderId="0" xfId="0" applyFont="1" applyFill="1" applyBorder="1" applyAlignment="1">
      <alignment horizontal="center"/>
    </xf>
    <xf numFmtId="0" fontId="19" fillId="33" borderId="0" xfId="0" applyFont="1" applyFill="1" applyBorder="1" applyAlignment="1">
      <alignment horizontal="left"/>
    </xf>
    <xf numFmtId="0" fontId="19" fillId="39" borderId="0" xfId="0" applyFont="1" applyFill="1" applyBorder="1"/>
    <xf numFmtId="0" fontId="20" fillId="33" borderId="0" xfId="42" applyFont="1" applyFill="1" applyBorder="1" applyAlignment="1">
      <alignment horizontal="left"/>
    </xf>
    <xf numFmtId="0" fontId="23" fillId="0" borderId="0" xfId="42" applyFont="1" applyFill="1" applyBorder="1" applyAlignment="1"/>
    <xf numFmtId="0" fontId="35" fillId="38" borderId="0" xfId="42" applyFont="1" applyFill="1" applyAlignment="1">
      <alignment horizontal="center"/>
    </xf>
    <xf numFmtId="10" fontId="27" fillId="0" borderId="10" xfId="0" applyNumberFormat="1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top"/>
    </xf>
    <xf numFmtId="0" fontId="22" fillId="0" borderId="0" xfId="42" applyFont="1" applyFill="1" applyBorder="1" applyAlignment="1">
      <alignment vertical="top"/>
    </xf>
    <xf numFmtId="0" fontId="21" fillId="33" borderId="0" xfId="0" applyFont="1" applyFill="1" applyBorder="1"/>
  </cellXfs>
  <cellStyles count="46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Lien hypertexte 2" xfId="43" xr:uid="{1B999D8E-2D77-3A42-8CD8-D20A734891F8}"/>
    <cellStyle name="Lien hypertexte 2 2" xfId="45" xr:uid="{17FCAA7C-E365-324F-A0E9-9CD607295D4E}"/>
    <cellStyle name="Neutre" xfId="8" builtinId="28" customBuiltin="1"/>
    <cellStyle name="Normal" xfId="0" builtinId="0"/>
    <cellStyle name="Normal 2 2" xfId="44" xr:uid="{20BA0EC3-B5BE-134A-B3F0-4CF45855A82B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Répartition</a:t>
            </a:r>
            <a:r>
              <a:rPr lang="fr-FR" b="1" baseline="0"/>
              <a:t> par taille d'entreprise</a:t>
            </a:r>
            <a:endParaRPr lang="fr-F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Taille!$A$14</c:f>
              <c:strCache>
                <c:ptCount val="1"/>
                <c:pt idx="0">
                  <c:v>Sup 200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Taille!$B$13:$C$13</c:f>
              <c:strCache>
                <c:ptCount val="2"/>
                <c:pt idx="0">
                  <c:v>Entreprises</c:v>
                </c:pt>
                <c:pt idx="1">
                  <c:v>Docteurs</c:v>
                </c:pt>
              </c:strCache>
            </c:strRef>
          </c:cat>
          <c:val>
            <c:numRef>
              <c:f>Taille!$B$14:$C$14</c:f>
              <c:numCache>
                <c:formatCode>0.0%</c:formatCode>
                <c:ptCount val="2"/>
                <c:pt idx="0">
                  <c:v>0.51052631578947372</c:v>
                </c:pt>
                <c:pt idx="1">
                  <c:v>0.6887417218543046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0-9A49-AB26-D80AC5C07250}"/>
            </c:ext>
          </c:extLst>
        </c:ser>
        <c:ser>
          <c:idx val="1"/>
          <c:order val="1"/>
          <c:tx>
            <c:strRef>
              <c:f>Taille!$A$15</c:f>
              <c:strCache>
                <c:ptCount val="1"/>
                <c:pt idx="0">
                  <c:v>Inf 200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Taille!$B$13:$C$13</c:f>
              <c:strCache>
                <c:ptCount val="2"/>
                <c:pt idx="0">
                  <c:v>Entreprises</c:v>
                </c:pt>
                <c:pt idx="1">
                  <c:v>Docteurs</c:v>
                </c:pt>
              </c:strCache>
            </c:strRef>
          </c:cat>
          <c:val>
            <c:numRef>
              <c:f>Taille!$B$15:$C$15</c:f>
              <c:numCache>
                <c:formatCode>0.0%</c:formatCode>
                <c:ptCount val="2"/>
                <c:pt idx="0">
                  <c:v>0.48947368421052634</c:v>
                </c:pt>
                <c:pt idx="1">
                  <c:v>0.31125827814569534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0-9A49-AB26-D80AC5C07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6931215"/>
        <c:axId val="1510625647"/>
      </c:barChart>
      <c:catAx>
        <c:axId val="1546931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625647"/>
        <c:crosses val="autoZero"/>
        <c:auto val="1"/>
        <c:lblAlgn val="ctr"/>
        <c:lblOffset val="100"/>
        <c:noMultiLvlLbl val="0"/>
      </c:catAx>
      <c:valAx>
        <c:axId val="151062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in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6931215"/>
        <c:crosses val="autoZero"/>
        <c:crossBetween val="between"/>
      </c:valAx>
      <c:spPr>
        <a:solidFill>
          <a:schemeClr val="accent5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810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177800</xdr:colOff>
      <xdr:row>5</xdr:row>
      <xdr:rowOff>228600</xdr:rowOff>
    </xdr:from>
    <xdr:to>
      <xdr:col>10</xdr:col>
      <xdr:colOff>622300</xdr:colOff>
      <xdr:row>25</xdr:row>
      <xdr:rowOff>177800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456CF74-A344-F243-8127-CFA326AE1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linkedin.com/in/ahmad-haidar-21a40ab5/" TargetMode="External"/><Relationship Id="rId21" Type="http://schemas.openxmlformats.org/officeDocument/2006/relationships/hyperlink" Target="https://www.linkedin.com/in/hamza-turki-13902046/" TargetMode="External"/><Relationship Id="rId42" Type="http://schemas.openxmlformats.org/officeDocument/2006/relationships/hyperlink" Target="https://www.linkedin.com/in/wafa-khelifi-510214135/" TargetMode="External"/><Relationship Id="rId47" Type="http://schemas.openxmlformats.org/officeDocument/2006/relationships/hyperlink" Target="https://www.linkedin.com/in/amel-maati-17366782/" TargetMode="External"/><Relationship Id="rId63" Type="http://schemas.openxmlformats.org/officeDocument/2006/relationships/hyperlink" Target="https://www.linkedin.com/company/amcad-engineering/" TargetMode="External"/><Relationship Id="rId68" Type="http://schemas.openxmlformats.org/officeDocument/2006/relationships/hyperlink" Target="https://www.linkedin.com/company/stmicroelectronics/" TargetMode="External"/><Relationship Id="rId16" Type="http://schemas.openxmlformats.org/officeDocument/2006/relationships/hyperlink" Target="https://www.linkedin.com/in/nisrine-arab-427021a5/" TargetMode="External"/><Relationship Id="rId11" Type="http://schemas.openxmlformats.org/officeDocument/2006/relationships/hyperlink" Target="https://www.linkedin.com/company/ii-vi-incorporated/" TargetMode="External"/><Relationship Id="rId24" Type="http://schemas.openxmlformats.org/officeDocument/2006/relationships/hyperlink" Target="https://www.linkedin.com/in/philippe-roux-levy-a97a18a9/" TargetMode="External"/><Relationship Id="rId32" Type="http://schemas.openxmlformats.org/officeDocument/2006/relationships/hyperlink" Target="https://www.linkedin.com/in/seifeddine-fakhfakh-3aa423a8/" TargetMode="External"/><Relationship Id="rId37" Type="http://schemas.openxmlformats.org/officeDocument/2006/relationships/hyperlink" Target="https://www.linkedin.com/company/thales/" TargetMode="External"/><Relationship Id="rId40" Type="http://schemas.openxmlformats.org/officeDocument/2006/relationships/hyperlink" Target="https://www.linkedin.com/company/stmicroelectronics/" TargetMode="External"/><Relationship Id="rId45" Type="http://schemas.openxmlformats.org/officeDocument/2006/relationships/hyperlink" Target="https://www.linkedin.com/in/jean-nghiem-xuan-26a895a7/" TargetMode="External"/><Relationship Id="rId53" Type="http://schemas.openxmlformats.org/officeDocument/2006/relationships/hyperlink" Target="https://www.linkedin.com/in/%E5%BB%BA%E6%98%8E-%E6%9D%A8-2b4363162/" TargetMode="External"/><Relationship Id="rId58" Type="http://schemas.openxmlformats.org/officeDocument/2006/relationships/hyperlink" Target="https://www.linkedin.com/in/abdul-sattar-kaddour-phd-eng-b726a257/" TargetMode="External"/><Relationship Id="rId66" Type="http://schemas.openxmlformats.org/officeDocument/2006/relationships/hyperlink" Target="https://www.linkedin.com/in/siqi-wang-8715a891/" TargetMode="External"/><Relationship Id="rId74" Type="http://schemas.openxmlformats.org/officeDocument/2006/relationships/hyperlink" Target="https://www.linkedin.com/in/lamyae-drouzi-phd-a5a271120/" TargetMode="External"/><Relationship Id="rId79" Type="http://schemas.openxmlformats.org/officeDocument/2006/relationships/hyperlink" Target="https://www.linkedin.com/company/keopsys/" TargetMode="External"/><Relationship Id="rId5" Type="http://schemas.openxmlformats.org/officeDocument/2006/relationships/hyperlink" Target="https://www.linkedin.com/in/julie-armougom-81397a134/" TargetMode="External"/><Relationship Id="rId61" Type="http://schemas.openxmlformats.org/officeDocument/2006/relationships/hyperlink" Target="https://www.linkedin.com/in/yingxian-lu-5963b6118/" TargetMode="External"/><Relationship Id="rId19" Type="http://schemas.openxmlformats.org/officeDocument/2006/relationships/hyperlink" Target="https://www.linkedin.com/in/abdul-salam-al-atem-ph-d-a501a3b3/" TargetMode="External"/><Relationship Id="rId14" Type="http://schemas.openxmlformats.org/officeDocument/2006/relationships/hyperlink" Target="https://www.linkedin.com/in/hong-phuong-phan-4505a766/" TargetMode="External"/><Relationship Id="rId22" Type="http://schemas.openxmlformats.org/officeDocument/2006/relationships/hyperlink" Target="https://www.linkedin.com/in/paul-monferran-679282b7/" TargetMode="External"/><Relationship Id="rId27" Type="http://schemas.openxmlformats.org/officeDocument/2006/relationships/hyperlink" Target="https://www.linkedin.com/in/julien-le-meur-b14b2948/" TargetMode="External"/><Relationship Id="rId30" Type="http://schemas.openxmlformats.org/officeDocument/2006/relationships/hyperlink" Target="https://www.linkedin.com/in/alexandre-l%C3%A9on-524a2ba7/" TargetMode="External"/><Relationship Id="rId35" Type="http://schemas.openxmlformats.org/officeDocument/2006/relationships/hyperlink" Target="https://www.linkedin.com/in/fatima-aziz-6b3011148/" TargetMode="External"/><Relationship Id="rId43" Type="http://schemas.openxmlformats.org/officeDocument/2006/relationships/hyperlink" Target="https://www.linkedin.com/company/airbusgroup/" TargetMode="External"/><Relationship Id="rId48" Type="http://schemas.openxmlformats.org/officeDocument/2006/relationships/hyperlink" Target="https://www.linkedin.com/in/christophe-louot/" TargetMode="External"/><Relationship Id="rId56" Type="http://schemas.openxmlformats.org/officeDocument/2006/relationships/hyperlink" Target="https://www.linkedin.com/in/david-allioux-05a54479/" TargetMode="External"/><Relationship Id="rId64" Type="http://schemas.openxmlformats.org/officeDocument/2006/relationships/hyperlink" Target="https://www.linkedin.com/in/houkraou/" TargetMode="External"/><Relationship Id="rId69" Type="http://schemas.openxmlformats.org/officeDocument/2006/relationships/hyperlink" Target="https://www.linkedin.com/in/abanobabdelnour/" TargetMode="External"/><Relationship Id="rId77" Type="http://schemas.openxmlformats.org/officeDocument/2006/relationships/hyperlink" Target="https://www.linkedin.com/in/walid-aouimeur-phd-bb289521/" TargetMode="External"/><Relationship Id="rId8" Type="http://schemas.openxmlformats.org/officeDocument/2006/relationships/hyperlink" Target="https://www.linkedin.com/in/pedro-gonz%C3%A1lez-losada-a5283a13b/" TargetMode="External"/><Relationship Id="rId51" Type="http://schemas.openxmlformats.org/officeDocument/2006/relationships/hyperlink" Target="https://www.linkedin.com/in/abhijeet-dasgupta-8b8859aa/" TargetMode="External"/><Relationship Id="rId72" Type="http://schemas.openxmlformats.org/officeDocument/2006/relationships/hyperlink" Target="https://www.linkedin.com/in/jacopo-nanni-b057a085/" TargetMode="External"/><Relationship Id="rId3" Type="http://schemas.openxmlformats.org/officeDocument/2006/relationships/hyperlink" Target="https://www.linkedin.com/in/houda-nadir-964681120/" TargetMode="External"/><Relationship Id="rId12" Type="http://schemas.openxmlformats.org/officeDocument/2006/relationships/hyperlink" Target="https://www.linkedin.com/company/stmicroelectronics/" TargetMode="External"/><Relationship Id="rId17" Type="http://schemas.openxmlformats.org/officeDocument/2006/relationships/hyperlink" Target="https://www.linkedin.com/in/ludovic-marigo-lombart-75919065/" TargetMode="External"/><Relationship Id="rId25" Type="http://schemas.openxmlformats.org/officeDocument/2006/relationships/hyperlink" Target="https://www.linkedin.com/in/maxime-agaty-a4189815b/" TargetMode="External"/><Relationship Id="rId33" Type="http://schemas.openxmlformats.org/officeDocument/2006/relationships/hyperlink" Target="https://www.linkedin.com/in/wafa-khelifi-510214135/" TargetMode="External"/><Relationship Id="rId38" Type="http://schemas.openxmlformats.org/officeDocument/2006/relationships/hyperlink" Target="https://www.linkedin.com/company/altran/" TargetMode="External"/><Relationship Id="rId46" Type="http://schemas.openxmlformats.org/officeDocument/2006/relationships/hyperlink" Target="https://www.linkedin.com/in/timothee-allenet/" TargetMode="External"/><Relationship Id="rId59" Type="http://schemas.openxmlformats.org/officeDocument/2006/relationships/hyperlink" Target="https://www.linkedin.com/in/dr-kingsley-a-ogudo-b0230a5b/" TargetMode="External"/><Relationship Id="rId67" Type="http://schemas.openxmlformats.org/officeDocument/2006/relationships/hyperlink" Target="https://www.linkedin.com/in/chi-hak-uy-27a13366/" TargetMode="External"/><Relationship Id="rId20" Type="http://schemas.openxmlformats.org/officeDocument/2006/relationships/hyperlink" Target="https://www.linkedin.com/in/ayoub-soltane-46919950/" TargetMode="External"/><Relationship Id="rId41" Type="http://schemas.openxmlformats.org/officeDocument/2006/relationships/hyperlink" Target="http://ambismart.fr/" TargetMode="External"/><Relationship Id="rId54" Type="http://schemas.openxmlformats.org/officeDocument/2006/relationships/hyperlink" Target="https://www.linkedin.com/in/ouardia-sediki-a0073880/" TargetMode="External"/><Relationship Id="rId62" Type="http://schemas.openxmlformats.org/officeDocument/2006/relationships/hyperlink" Target="https://www.linkedin.com/in/frederique-s-623795189/" TargetMode="External"/><Relationship Id="rId70" Type="http://schemas.openxmlformats.org/officeDocument/2006/relationships/hyperlink" Target="https://www.linkedin.com/company/nowi/" TargetMode="External"/><Relationship Id="rId75" Type="http://schemas.openxmlformats.org/officeDocument/2006/relationships/hyperlink" Target="https://www.linkedin.com/company/newport-corporation/" TargetMode="External"/><Relationship Id="rId1" Type="http://schemas.openxmlformats.org/officeDocument/2006/relationships/hyperlink" Target="https://www.linkedin.com/in/baptiste-fix-67156a7b/" TargetMode="External"/><Relationship Id="rId6" Type="http://schemas.openxmlformats.org/officeDocument/2006/relationships/hyperlink" Target="https://www.linkedin.com/in/vadim-girardeau-71427898/" TargetMode="External"/><Relationship Id="rId15" Type="http://schemas.openxmlformats.org/officeDocument/2006/relationships/hyperlink" Target="https://www.linkedin.com/in/benoit-guillo-lohan-0b5053b7/" TargetMode="External"/><Relationship Id="rId23" Type="http://schemas.openxmlformats.org/officeDocument/2006/relationships/hyperlink" Target="https://www.linkedin.com/in/sylvain-lanzeray-56613363/" TargetMode="External"/><Relationship Id="rId28" Type="http://schemas.openxmlformats.org/officeDocument/2006/relationships/hyperlink" Target="https://www.linkedin.com/in/kassem-jomaa-5a539896/" TargetMode="External"/><Relationship Id="rId36" Type="http://schemas.openxmlformats.org/officeDocument/2006/relationships/hyperlink" Target="https://www.linkedin.com/company/inoveos/about/" TargetMode="External"/><Relationship Id="rId49" Type="http://schemas.openxmlformats.org/officeDocument/2006/relationships/hyperlink" Target="https://www.linkedin.com/in/damien-pomarede-b19b6559/" TargetMode="External"/><Relationship Id="rId57" Type="http://schemas.openxmlformats.org/officeDocument/2006/relationships/hyperlink" Target="https://www.linkedin.com/in/suttiya-chiewudomrat-74b949a0/" TargetMode="External"/><Relationship Id="rId10" Type="http://schemas.openxmlformats.org/officeDocument/2006/relationships/hyperlink" Target="file:///s:/www.linkedin.com/company/cea" TargetMode="External"/><Relationship Id="rId31" Type="http://schemas.openxmlformats.org/officeDocument/2006/relationships/hyperlink" Target="https://www.linkedin.com/in/pratima-bhurtun-phd-77327a115/" TargetMode="External"/><Relationship Id="rId44" Type="http://schemas.openxmlformats.org/officeDocument/2006/relationships/hyperlink" Target="https://www.linkedin.com/company/safran/" TargetMode="External"/><Relationship Id="rId52" Type="http://schemas.openxmlformats.org/officeDocument/2006/relationships/hyperlink" Target="https://www.linkedin.com/in/salim-ferhat-4b48a4167/" TargetMode="External"/><Relationship Id="rId60" Type="http://schemas.openxmlformats.org/officeDocument/2006/relationships/hyperlink" Target="https://www.linkedin.com/in/malika-c-648ba482/" TargetMode="External"/><Relationship Id="rId65" Type="http://schemas.openxmlformats.org/officeDocument/2006/relationships/hyperlink" Target="https://www.linkedin.com/company/alten/" TargetMode="External"/><Relationship Id="rId73" Type="http://schemas.openxmlformats.org/officeDocument/2006/relationships/hyperlink" Target="https://www.linkedin.com/company/expleo-group/" TargetMode="External"/><Relationship Id="rId78" Type="http://schemas.openxmlformats.org/officeDocument/2006/relationships/hyperlink" Target="https://www.linkedin.com/company/tihive/" TargetMode="External"/><Relationship Id="rId4" Type="http://schemas.openxmlformats.org/officeDocument/2006/relationships/hyperlink" Target="https://www.linkedin.com/in/r%C3%A9mi-du-jeu-751726a0/" TargetMode="External"/><Relationship Id="rId9" Type="http://schemas.openxmlformats.org/officeDocument/2006/relationships/hyperlink" Target="https://www.linkedin.com/in/fatima-hjeij-80a7a412a/" TargetMode="External"/><Relationship Id="rId13" Type="http://schemas.openxmlformats.org/officeDocument/2006/relationships/hyperlink" Target="https://www.linkedin.com/in/ferdous-jahan-shaun-44569297/" TargetMode="External"/><Relationship Id="rId18" Type="http://schemas.openxmlformats.org/officeDocument/2006/relationships/hyperlink" Target="https://www.linkedin.com/in/aymen-abdelghani-b1aa74164/" TargetMode="External"/><Relationship Id="rId39" Type="http://schemas.openxmlformats.org/officeDocument/2006/relationships/hyperlink" Target="https://www.linkedin.com/company/thales/" TargetMode="External"/><Relationship Id="rId34" Type="http://schemas.openxmlformats.org/officeDocument/2006/relationships/hyperlink" Target="https://www.linkedin.com/in/ana%C3%ABl-lohou-54a06014a/" TargetMode="External"/><Relationship Id="rId50" Type="http://schemas.openxmlformats.org/officeDocument/2006/relationships/hyperlink" Target="https://www.linkedin.com/in/hela-ben-said-21436261/" TargetMode="External"/><Relationship Id="rId55" Type="http://schemas.openxmlformats.org/officeDocument/2006/relationships/hyperlink" Target="https://www.linkedin.com/in/francois-parnet-24b3b993/" TargetMode="External"/><Relationship Id="rId76" Type="http://schemas.openxmlformats.org/officeDocument/2006/relationships/hyperlink" Target="https://www.linkedin.com/in/carlos-mas-arab%C3%AD-062b51a4/" TargetMode="External"/><Relationship Id="rId7" Type="http://schemas.openxmlformats.org/officeDocument/2006/relationships/hyperlink" Target="https://www.linkedin.com/in/aliwaqarazim/" TargetMode="External"/><Relationship Id="rId71" Type="http://schemas.openxmlformats.org/officeDocument/2006/relationships/hyperlink" Target="https://www.linkedin.com/in/ayichatou-gueye-9b293b25/" TargetMode="External"/><Relationship Id="rId2" Type="http://schemas.openxmlformats.org/officeDocument/2006/relationships/hyperlink" Target="https://www.linkedin.com/in/matthieu-chafer-69b583ba/" TargetMode="External"/><Relationship Id="rId29" Type="http://schemas.openxmlformats.org/officeDocument/2006/relationships/hyperlink" Target="https://www.linkedin.com/in/fatimata-diaby-ph-d-45a55717a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edin.com/company/diamfab-grenoble/" TargetMode="External"/><Relationship Id="rId21" Type="http://schemas.openxmlformats.org/officeDocument/2006/relationships/hyperlink" Target="https://www.linkedin.com/company/siemens-plm-software/" TargetMode="External"/><Relationship Id="rId42" Type="http://schemas.openxmlformats.org/officeDocument/2006/relationships/hyperlink" Target="https://www.linkedin.com/company/holoeye-photonics-ag/" TargetMode="External"/><Relationship Id="rId63" Type="http://schemas.openxmlformats.org/officeDocument/2006/relationships/hyperlink" Target="https://www.linkedin.com/company/alten/" TargetMode="External"/><Relationship Id="rId84" Type="http://schemas.openxmlformats.org/officeDocument/2006/relationships/hyperlink" Target="https://www.linkedin.com/company/scaliangroup/" TargetMode="External"/><Relationship Id="rId138" Type="http://schemas.openxmlformats.org/officeDocument/2006/relationships/hyperlink" Target="https://www.linkedin.com/company/europe-technologies-sonimat/" TargetMode="External"/><Relationship Id="rId159" Type="http://schemas.openxmlformats.org/officeDocument/2006/relationships/hyperlink" Target="https://www.linkedin.com/company/national-physical-laboratory/" TargetMode="External"/><Relationship Id="rId170" Type="http://schemas.openxmlformats.org/officeDocument/2006/relationships/hyperlink" Target="https://www.linkedin.com/company/greth/" TargetMode="External"/><Relationship Id="rId191" Type="http://schemas.openxmlformats.org/officeDocument/2006/relationships/hyperlink" Target="https://www.linkedin.com/company/socomore-the-surface-company/" TargetMode="External"/><Relationship Id="rId205" Type="http://schemas.openxmlformats.org/officeDocument/2006/relationships/hyperlink" Target="https://www.linkedin.com/company/moving-magnet-technologies-mmt-/?originalSubdomain=fr" TargetMode="External"/><Relationship Id="rId226" Type="http://schemas.openxmlformats.org/officeDocument/2006/relationships/hyperlink" Target="https://www.linkedin.com/company/dracula-technologies/" TargetMode="External"/><Relationship Id="rId107" Type="http://schemas.openxmlformats.org/officeDocument/2006/relationships/hyperlink" Target="https://www.linkedin.com/company/lusis/" TargetMode="External"/><Relationship Id="rId11" Type="http://schemas.openxmlformats.org/officeDocument/2006/relationships/hyperlink" Target="https://www.linkedin.com/company/mi-gso-pcubed/" TargetMode="External"/><Relationship Id="rId32" Type="http://schemas.openxmlformats.org/officeDocument/2006/relationships/hyperlink" Target="https://www.linkedin.com/company/naval-energies/" TargetMode="External"/><Relationship Id="rId53" Type="http://schemas.openxmlformats.org/officeDocument/2006/relationships/hyperlink" Target="https://www.linkedin.com/company/thorn-lighting/" TargetMode="External"/><Relationship Id="rId74" Type="http://schemas.openxmlformats.org/officeDocument/2006/relationships/hyperlink" Target="Docteurs%20SPI/PROMOTIONS/2018/2018Re&#769;cent/IFSTTAR" TargetMode="External"/><Relationship Id="rId128" Type="http://schemas.openxmlformats.org/officeDocument/2006/relationships/hyperlink" Target="https://www.linkedin.com/company/epsilon-ing-nierie/" TargetMode="External"/><Relationship Id="rId149" Type="http://schemas.openxmlformats.org/officeDocument/2006/relationships/hyperlink" Target="https://www.linkedin.com/company/ignfrance/" TargetMode="External"/><Relationship Id="rId5" Type="http://schemas.openxmlformats.org/officeDocument/2006/relationships/hyperlink" Target="https://www.linkedin.com/company/jtekt-european-operations/" TargetMode="External"/><Relationship Id="rId95" Type="http://schemas.openxmlformats.org/officeDocument/2006/relationships/hyperlink" Target="https://www.linkedin.com/company/centre-de-d-veloppement-des-technologies-avanc-es/about/" TargetMode="External"/><Relationship Id="rId160" Type="http://schemas.openxmlformats.org/officeDocument/2006/relationships/hyperlink" Target="https://www.linkedin.com/company/batiprint-3d/" TargetMode="External"/><Relationship Id="rId181" Type="http://schemas.openxmlformats.org/officeDocument/2006/relationships/hyperlink" Target="https://www.linkedin.com/company/virtualisurg/" TargetMode="External"/><Relationship Id="rId216" Type="http://schemas.openxmlformats.org/officeDocument/2006/relationships/hyperlink" Target="https://www.linkedin.com/company/go-concept/" TargetMode="External"/><Relationship Id="rId237" Type="http://schemas.openxmlformats.org/officeDocument/2006/relationships/hyperlink" Target="https://www.linkedin.com/company/owitech/" TargetMode="External"/><Relationship Id="rId22" Type="http://schemas.openxmlformats.org/officeDocument/2006/relationships/hyperlink" Target="https://www.linkedin.com/company/cardem/" TargetMode="External"/><Relationship Id="rId43" Type="http://schemas.openxmlformats.org/officeDocument/2006/relationships/hyperlink" Target="https://www.linkedin.com/company/ii-vi-incorporated/" TargetMode="External"/><Relationship Id="rId64" Type="http://schemas.openxmlformats.org/officeDocument/2006/relationships/hyperlink" Target="Docteurs%20SPI/PROMOTIONS/2018/2018Re&#769;cent/CERN" TargetMode="External"/><Relationship Id="rId118" Type="http://schemas.openxmlformats.org/officeDocument/2006/relationships/hyperlink" Target="https://www.linkedin.com/company/steadysun/" TargetMode="External"/><Relationship Id="rId139" Type="http://schemas.openxmlformats.org/officeDocument/2006/relationships/hyperlink" Target="https://www.linkedin.com/company/dxo-labs/" TargetMode="External"/><Relationship Id="rId85" Type="http://schemas.openxmlformats.org/officeDocument/2006/relationships/hyperlink" Target="https://www.linkedin.com/company/em-microelectronic/" TargetMode="External"/><Relationship Id="rId150" Type="http://schemas.openxmlformats.org/officeDocument/2006/relationships/hyperlink" Target="https://www.linkedin.com/company/richemont/" TargetMode="External"/><Relationship Id="rId171" Type="http://schemas.openxmlformats.org/officeDocument/2006/relationships/hyperlink" Target="https://www.linkedin.com/company/dreal-direction-r-gionale-de-l'environnement-de-l'am-nagement-et-du-logement-/about/" TargetMode="External"/><Relationship Id="rId192" Type="http://schemas.openxmlformats.org/officeDocument/2006/relationships/hyperlink" Target="https://www.linkedin.com/company/agap2/" TargetMode="External"/><Relationship Id="rId206" Type="http://schemas.openxmlformats.org/officeDocument/2006/relationships/hyperlink" Target="https://www.linkedin.com/company/rise-research-institutes-of-sweden/" TargetMode="External"/><Relationship Id="rId227" Type="http://schemas.openxmlformats.org/officeDocument/2006/relationships/hyperlink" Target="https://www.linkedin.com/company/groupe-6napse/" TargetMode="External"/><Relationship Id="rId12" Type="http://schemas.openxmlformats.org/officeDocument/2006/relationships/hyperlink" Target="https://www.linkedin.com/company/onera/" TargetMode="External"/><Relationship Id="rId33" Type="http://schemas.openxmlformats.org/officeDocument/2006/relationships/hyperlink" Target="https://www.linkedin.com/company/latticemedical/" TargetMode="External"/><Relationship Id="rId108" Type="http://schemas.openxmlformats.org/officeDocument/2006/relationships/hyperlink" Target="https://www.linkedin.com/company/engie/" TargetMode="External"/><Relationship Id="rId129" Type="http://schemas.openxmlformats.org/officeDocument/2006/relationships/hyperlink" Target="https://www.linkedin.com/company/terrasol/" TargetMode="External"/><Relationship Id="rId54" Type="http://schemas.openxmlformats.org/officeDocument/2006/relationships/hyperlink" Target="https://www.linkedin.com/company/cerema/" TargetMode="External"/><Relationship Id="rId75" Type="http://schemas.openxmlformats.org/officeDocument/2006/relationships/hyperlink" Target="https://www.linkedin.com/company/institut-de-recherche-technologique-systemx/" TargetMode="External"/><Relationship Id="rId96" Type="http://schemas.openxmlformats.org/officeDocument/2006/relationships/hyperlink" Target="https://www.linkedin.com/company/sma-rty/about/" TargetMode="External"/><Relationship Id="rId140" Type="http://schemas.openxmlformats.org/officeDocument/2006/relationships/hyperlink" Target="https://www.linkedin.com/company/bcg-gamma/" TargetMode="External"/><Relationship Id="rId161" Type="http://schemas.openxmlformats.org/officeDocument/2006/relationships/hyperlink" Target="https://www.linkedin.com/company/bertin-technologies/" TargetMode="External"/><Relationship Id="rId182" Type="http://schemas.openxmlformats.org/officeDocument/2006/relationships/hyperlink" Target="https://www.linkedin.com/company/edison-ways/about/" TargetMode="External"/><Relationship Id="rId217" Type="http://schemas.openxmlformats.org/officeDocument/2006/relationships/hyperlink" Target="https://www.linkedin.com/company/ecm-technologies---fours-indutriels/" TargetMode="External"/><Relationship Id="rId6" Type="http://schemas.openxmlformats.org/officeDocument/2006/relationships/hyperlink" Target="https://www.linkedin.com/company/les-companions/" TargetMode="External"/><Relationship Id="rId238" Type="http://schemas.openxmlformats.org/officeDocument/2006/relationships/hyperlink" Target="https://www.linkedin.com/company/hirex-engineering/" TargetMode="External"/><Relationship Id="rId23" Type="http://schemas.openxmlformats.org/officeDocument/2006/relationships/hyperlink" Target="https://www.linkedin.com/company/toray-films-europe/" TargetMode="External"/><Relationship Id="rId119" Type="http://schemas.openxmlformats.org/officeDocument/2006/relationships/hyperlink" Target="https://www.linkedin.com/company/miba-ag/" TargetMode="External"/><Relationship Id="rId44" Type="http://schemas.openxmlformats.org/officeDocument/2006/relationships/hyperlink" Target="https://www.linkedin.com/company/aurock/about/" TargetMode="External"/><Relationship Id="rId65" Type="http://schemas.openxmlformats.org/officeDocument/2006/relationships/hyperlink" Target="https://www.linkedin.com/company/neta-sas/" TargetMode="External"/><Relationship Id="rId86" Type="http://schemas.openxmlformats.org/officeDocument/2006/relationships/hyperlink" Target="https://www.linkedin.com/company/daher/" TargetMode="External"/><Relationship Id="rId130" Type="http://schemas.openxmlformats.org/officeDocument/2006/relationships/hyperlink" Target="https://www.linkedin.com/company/shift-technology/" TargetMode="External"/><Relationship Id="rId151" Type="http://schemas.openxmlformats.org/officeDocument/2006/relationships/hyperlink" Target="https://www.linkedin.com/company/kds/" TargetMode="External"/><Relationship Id="rId172" Type="http://schemas.openxmlformats.org/officeDocument/2006/relationships/hyperlink" Target="https://www.linkedin.com/company/total/" TargetMode="External"/><Relationship Id="rId193" Type="http://schemas.openxmlformats.org/officeDocument/2006/relationships/hyperlink" Target="https://www.linkedin.com/company/nowi/" TargetMode="External"/><Relationship Id="rId207" Type="http://schemas.openxmlformats.org/officeDocument/2006/relationships/hyperlink" Target="https://www.linkedin.com/company/satt-nord/" TargetMode="External"/><Relationship Id="rId228" Type="http://schemas.openxmlformats.org/officeDocument/2006/relationships/hyperlink" Target="https://www.linkedin.com/company/sncf-r%C3%A9seau/" TargetMode="External"/><Relationship Id="rId13" Type="http://schemas.openxmlformats.org/officeDocument/2006/relationships/hyperlink" Target="https://www.linkedin.com/company/esaestec/about/" TargetMode="External"/><Relationship Id="rId109" Type="http://schemas.openxmlformats.org/officeDocument/2006/relationships/hyperlink" Target="https://www.linkedin.com/company/eomys/about/" TargetMode="External"/><Relationship Id="rId34" Type="http://schemas.openxmlformats.org/officeDocument/2006/relationships/hyperlink" Target="https://www.linkedin.com/company/greenmot/" TargetMode="External"/><Relationship Id="rId55" Type="http://schemas.openxmlformats.org/officeDocument/2006/relationships/hyperlink" Target="https://www.linkedin.com/company/eurobios/about/" TargetMode="External"/><Relationship Id="rId76" Type="http://schemas.openxmlformats.org/officeDocument/2006/relationships/hyperlink" Target="https://www.linkedin.com/company/direction-generale-de-l'aviation-civile/" TargetMode="External"/><Relationship Id="rId97" Type="http://schemas.openxmlformats.org/officeDocument/2006/relationships/hyperlink" Target="https://www.linkedin.com/company/whylot/" TargetMode="External"/><Relationship Id="rId120" Type="http://schemas.openxmlformats.org/officeDocument/2006/relationships/hyperlink" Target="https://www.linkedin.com/company/imeta-center/about/" TargetMode="External"/><Relationship Id="rId141" Type="http://schemas.openxmlformats.org/officeDocument/2006/relationships/hyperlink" Target="https://www.linkedin.com/company/benteler-group/" TargetMode="External"/><Relationship Id="rId7" Type="http://schemas.openxmlformats.org/officeDocument/2006/relationships/hyperlink" Target="https://www.linkedin.com/company/v-motech/" TargetMode="External"/><Relationship Id="rId162" Type="http://schemas.openxmlformats.org/officeDocument/2006/relationships/hyperlink" Target="https://www.linkedin.com/company/accessr/about/" TargetMode="External"/><Relationship Id="rId183" Type="http://schemas.openxmlformats.org/officeDocument/2006/relationships/hyperlink" Target="https://www.linkedin.com/company/exxelia/" TargetMode="External"/><Relationship Id="rId218" Type="http://schemas.openxmlformats.org/officeDocument/2006/relationships/hyperlink" Target="https://www.linkedin.com/company/olea-innovation/about/" TargetMode="External"/><Relationship Id="rId239" Type="http://schemas.openxmlformats.org/officeDocument/2006/relationships/hyperlink" Target="https://www.linkedin.com/company/novall/" TargetMode="External"/><Relationship Id="rId24" Type="http://schemas.openxmlformats.org/officeDocument/2006/relationships/hyperlink" Target="https://www.linkedin.com/company/ipvf-institute/about/" TargetMode="External"/><Relationship Id="rId45" Type="http://schemas.openxmlformats.org/officeDocument/2006/relationships/hyperlink" Target="https://www.linkedin.com/company/sageglass/" TargetMode="External"/><Relationship Id="rId66" Type="http://schemas.openxmlformats.org/officeDocument/2006/relationships/hyperlink" Target="https://www.linkedin.com/company/top-industrie/" TargetMode="External"/><Relationship Id="rId87" Type="http://schemas.openxmlformats.org/officeDocument/2006/relationships/hyperlink" Target="https://www.linkedin.com/company/ajc-formation/" TargetMode="External"/><Relationship Id="rId110" Type="http://schemas.openxmlformats.org/officeDocument/2006/relationships/hyperlink" Target="https://www.linkedin.com/company/techviz/" TargetMode="External"/><Relationship Id="rId131" Type="http://schemas.openxmlformats.org/officeDocument/2006/relationships/hyperlink" Target="https://www.linkedin.com/company/cpm-compact-power-motors-gmbh/about/" TargetMode="External"/><Relationship Id="rId152" Type="http://schemas.openxmlformats.org/officeDocument/2006/relationships/hyperlink" Target="https://www.linkedin.com/company/groupe-leader-&amp;-leader-interim/" TargetMode="External"/><Relationship Id="rId173" Type="http://schemas.openxmlformats.org/officeDocument/2006/relationships/hyperlink" Target="https://www.linkedin.com/company/gehealthcare/" TargetMode="External"/><Relationship Id="rId194" Type="http://schemas.openxmlformats.org/officeDocument/2006/relationships/hyperlink" Target="https://www.linkedin.com/company/revimagroup/" TargetMode="External"/><Relationship Id="rId208" Type="http://schemas.openxmlformats.org/officeDocument/2006/relationships/hyperlink" Target="https://www.linkedin.com/company/ird_2/" TargetMode="External"/><Relationship Id="rId229" Type="http://schemas.openxmlformats.org/officeDocument/2006/relationships/hyperlink" Target="https://www.linkedin.com/company/itga/" TargetMode="External"/><Relationship Id="rId240" Type="http://schemas.openxmlformats.org/officeDocument/2006/relationships/hyperlink" Target="https://www.linkedin.com/company/leonardo_company/" TargetMode="External"/><Relationship Id="rId14" Type="http://schemas.openxmlformats.org/officeDocument/2006/relationships/hyperlink" Target="https://www.linkedin.com/company/leroux-et-lotz-technologies-llt-/" TargetMode="External"/><Relationship Id="rId35" Type="http://schemas.openxmlformats.org/officeDocument/2006/relationships/hyperlink" Target="https://www.linkedin.com/company/technipfmc/" TargetMode="External"/><Relationship Id="rId56" Type="http://schemas.openxmlformats.org/officeDocument/2006/relationships/hyperlink" Target="https://www.linkedin.com/company/x-fab/" TargetMode="External"/><Relationship Id="rId77" Type="http://schemas.openxmlformats.org/officeDocument/2006/relationships/hyperlink" Target="https://www.linkedin.com/company/colas-midi-m%C3%A9diterran%C3%A9e/" TargetMode="External"/><Relationship Id="rId100" Type="http://schemas.openxmlformats.org/officeDocument/2006/relationships/hyperlink" Target="https://www.linkedin.com/company/chimimeca-sas/about/" TargetMode="External"/><Relationship Id="rId8" Type="http://schemas.openxmlformats.org/officeDocument/2006/relationships/hyperlink" Target="https://www.linkedin.com/company/mbda/" TargetMode="External"/><Relationship Id="rId98" Type="http://schemas.openxmlformats.org/officeDocument/2006/relationships/hyperlink" Target="https://www.linkedin.com/company/bcm-energy-sas/" TargetMode="External"/><Relationship Id="rId121" Type="http://schemas.openxmlformats.org/officeDocument/2006/relationships/hyperlink" Target="https://www.linkedin.com/company/lgm-ingenierie/about/" TargetMode="External"/><Relationship Id="rId142" Type="http://schemas.openxmlformats.org/officeDocument/2006/relationships/hyperlink" Target="https://www.linkedin.com/company/amcad-engineering/" TargetMode="External"/><Relationship Id="rId163" Type="http://schemas.openxmlformats.org/officeDocument/2006/relationships/hyperlink" Target="https://www.linkedin.com/company/approche-paille/" TargetMode="External"/><Relationship Id="rId184" Type="http://schemas.openxmlformats.org/officeDocument/2006/relationships/hyperlink" Target="https://www.linkedin.com/company/triskem-international/" TargetMode="External"/><Relationship Id="rId219" Type="http://schemas.openxmlformats.org/officeDocument/2006/relationships/hyperlink" Target="NANOZ" TargetMode="External"/><Relationship Id="rId230" Type="http://schemas.openxmlformats.org/officeDocument/2006/relationships/hyperlink" Target="https://www.linkedin.com/company/optimal-gestion/" TargetMode="External"/><Relationship Id="rId25" Type="http://schemas.openxmlformats.org/officeDocument/2006/relationships/hyperlink" Target="https://www.linkedin.com/company/te-connectivity/" TargetMode="External"/><Relationship Id="rId46" Type="http://schemas.openxmlformats.org/officeDocument/2006/relationships/hyperlink" Target="https://www.linkedin.com/company/cgi/" TargetMode="External"/><Relationship Id="rId67" Type="http://schemas.openxmlformats.org/officeDocument/2006/relationships/hyperlink" Target="https://www.linkedin.com/company/alcansystems/" TargetMode="External"/><Relationship Id="rId88" Type="http://schemas.openxmlformats.org/officeDocument/2006/relationships/hyperlink" Target="https://www.linkedin.com/company/hennessy/" TargetMode="External"/><Relationship Id="rId111" Type="http://schemas.openxmlformats.org/officeDocument/2006/relationships/hyperlink" Target="https://www.linkedin.com/company/tetra-pak/about/" TargetMode="External"/><Relationship Id="rId132" Type="http://schemas.openxmlformats.org/officeDocument/2006/relationships/hyperlink" Target="https://www.linkedin.com/company/bertrandt-ag/" TargetMode="External"/><Relationship Id="rId153" Type="http://schemas.openxmlformats.org/officeDocument/2006/relationships/hyperlink" Target="https://www.linkedin.com/company/ocas-nv/" TargetMode="External"/><Relationship Id="rId174" Type="http://schemas.openxmlformats.org/officeDocument/2006/relationships/hyperlink" Target="https://www.linkedin.com/company/groupe-atlantic/" TargetMode="External"/><Relationship Id="rId195" Type="http://schemas.openxmlformats.org/officeDocument/2006/relationships/hyperlink" Target="https://www.linkedin.com/company/primagaz/" TargetMode="External"/><Relationship Id="rId209" Type="http://schemas.openxmlformats.org/officeDocument/2006/relationships/hyperlink" Target="https://www.linkedin.com/company/mca-ingenierie/" TargetMode="External"/><Relationship Id="rId220" Type="http://schemas.openxmlformats.org/officeDocument/2006/relationships/hyperlink" Target="https://www.linkedin.com/company/hilti-france/" TargetMode="External"/><Relationship Id="rId241" Type="http://schemas.openxmlformats.org/officeDocument/2006/relationships/hyperlink" Target="https://www.linkedin.com/company/titanengineering/" TargetMode="External"/><Relationship Id="rId15" Type="http://schemas.openxmlformats.org/officeDocument/2006/relationships/hyperlink" Target="https://www.linkedin.com/company/the-pump-solutions-group/" TargetMode="External"/><Relationship Id="rId36" Type="http://schemas.openxmlformats.org/officeDocument/2006/relationships/hyperlink" Target="https://www.linkedin.com/company/aquila-consulting/" TargetMode="External"/><Relationship Id="rId57" Type="http://schemas.openxmlformats.org/officeDocument/2006/relationships/hyperlink" Target="https://www.linkedin.com/company/aist/about/" TargetMode="External"/><Relationship Id="rId106" Type="http://schemas.openxmlformats.org/officeDocument/2006/relationships/hyperlink" Target="https://www.linkedin.com/company/facebook/" TargetMode="External"/><Relationship Id="rId127" Type="http://schemas.openxmlformats.org/officeDocument/2006/relationships/hyperlink" Target="https://www.linkedin.com/company/rte_245681/" TargetMode="External"/><Relationship Id="rId10" Type="http://schemas.openxmlformats.org/officeDocument/2006/relationships/hyperlink" Target="https://www.linkedin.com/company/ap-hp/about/" TargetMode="External"/><Relationship Id="rId31" Type="http://schemas.openxmlformats.org/officeDocument/2006/relationships/hyperlink" Target="https://www.linkedin.com/company/edf/" TargetMode="External"/><Relationship Id="rId52" Type="http://schemas.openxmlformats.org/officeDocument/2006/relationships/hyperlink" Target="https://www.linkedin.com/company/gacgroup/" TargetMode="External"/><Relationship Id="rId73" Type="http://schemas.openxmlformats.org/officeDocument/2006/relationships/hyperlink" Target="https://www.linkedin.com/company/escudi%C3%A9-fermaut-architecture/" TargetMode="External"/><Relationship Id="rId78" Type="http://schemas.openxmlformats.org/officeDocument/2006/relationships/hyperlink" Target="https://www.linkedin.com/company/eqiom/" TargetMode="External"/><Relationship Id="rId94" Type="http://schemas.openxmlformats.org/officeDocument/2006/relationships/hyperlink" Target="https://www.linkedin.com/company/groupe-seb/" TargetMode="External"/><Relationship Id="rId99" Type="http://schemas.openxmlformats.org/officeDocument/2006/relationships/hyperlink" Target="https://www.linkedin.com/company/plateformebio-valo/about/" TargetMode="External"/><Relationship Id="rId101" Type="http://schemas.openxmlformats.org/officeDocument/2006/relationships/hyperlink" Target="https://www.linkedin.com/company/naval-group/" TargetMode="External"/><Relationship Id="rId122" Type="http://schemas.openxmlformats.org/officeDocument/2006/relationships/hyperlink" Target="http://ambismart.fr/" TargetMode="External"/><Relationship Id="rId143" Type="http://schemas.openxmlformats.org/officeDocument/2006/relationships/hyperlink" Target="https://www.linkedin.com/company/valeosiemens/about/" TargetMode="External"/><Relationship Id="rId148" Type="http://schemas.openxmlformats.org/officeDocument/2006/relationships/hyperlink" Target="https://www.linkedin.com/company/figroup/" TargetMode="External"/><Relationship Id="rId164" Type="http://schemas.openxmlformats.org/officeDocument/2006/relationships/hyperlink" Target="https://www.linkedin.com/in/ziad-zamzami/" TargetMode="External"/><Relationship Id="rId169" Type="http://schemas.openxmlformats.org/officeDocument/2006/relationships/hyperlink" Target="https://www.linkedin.com/company/adient/" TargetMode="External"/><Relationship Id="rId185" Type="http://schemas.openxmlformats.org/officeDocument/2006/relationships/hyperlink" Target="https://www.linkedin.com/company/eiffage-genie-civil/" TargetMode="External"/><Relationship Id="rId4" Type="http://schemas.openxmlformats.org/officeDocument/2006/relationships/hyperlink" Target="https://www.linkedin.com/company/supergrid-institute/about/" TargetMode="External"/><Relationship Id="rId9" Type="http://schemas.openxmlformats.org/officeDocument/2006/relationships/hyperlink" Target="https://www.linkedin.com/company/bim-in-motion/" TargetMode="External"/><Relationship Id="rId180" Type="http://schemas.openxmlformats.org/officeDocument/2006/relationships/hyperlink" Target="https://www.linkedin.com/company/valeo/" TargetMode="External"/><Relationship Id="rId210" Type="http://schemas.openxmlformats.org/officeDocument/2006/relationships/hyperlink" Target="https://www.linkedin.com/company/geown-data-solutions/about/" TargetMode="External"/><Relationship Id="rId215" Type="http://schemas.openxmlformats.org/officeDocument/2006/relationships/hyperlink" Target="https://www.linkedin.com/company/technetics-group/" TargetMode="External"/><Relationship Id="rId236" Type="http://schemas.openxmlformats.org/officeDocument/2006/relationships/hyperlink" Target="https://www.linkedin.com/company/terrawatt-sas/about/" TargetMode="External"/><Relationship Id="rId26" Type="http://schemas.openxmlformats.org/officeDocument/2006/relationships/hyperlink" Target="https://www.linkedin.com/company/aquitaine-science-transfert-satt-aquitaine-/" TargetMode="External"/><Relationship Id="rId231" Type="http://schemas.openxmlformats.org/officeDocument/2006/relationships/hyperlink" Target="https://www.linkedin.com/company/neovya-mobility-by-technology/" TargetMode="External"/><Relationship Id="rId47" Type="http://schemas.openxmlformats.org/officeDocument/2006/relationships/hyperlink" Target="https://www.linkedin.com/company/novartis/" TargetMode="External"/><Relationship Id="rId68" Type="http://schemas.openxmlformats.org/officeDocument/2006/relationships/hyperlink" Target="https://www.linkedin.com/company/melexis/" TargetMode="External"/><Relationship Id="rId89" Type="http://schemas.openxmlformats.org/officeDocument/2006/relationships/hyperlink" Target="https://www.linkedin.com/company/dgentreprises/" TargetMode="External"/><Relationship Id="rId112" Type="http://schemas.openxmlformats.org/officeDocument/2006/relationships/hyperlink" Target="https://www.linkedin.com/company/renault-nissan-mitsubishi/" TargetMode="External"/><Relationship Id="rId133" Type="http://schemas.openxmlformats.org/officeDocument/2006/relationships/hyperlink" Target="https://www.linkedin.com/company/ansys-inc/" TargetMode="External"/><Relationship Id="rId154" Type="http://schemas.openxmlformats.org/officeDocument/2006/relationships/hyperlink" Target="https://www.linkedin.com/company/predict-services/" TargetMode="External"/><Relationship Id="rId175" Type="http://schemas.openxmlformats.org/officeDocument/2006/relationships/hyperlink" Target="https://www.linkedin.com/company/intento-design/" TargetMode="External"/><Relationship Id="rId196" Type="http://schemas.openxmlformats.org/officeDocument/2006/relationships/hyperlink" Target="https://www.linkedin.com/company/wooki/about/" TargetMode="External"/><Relationship Id="rId200" Type="http://schemas.openxmlformats.org/officeDocument/2006/relationships/hyperlink" Target="https://www.linkedin.com/company/dar-al-handasah/" TargetMode="External"/><Relationship Id="rId16" Type="http://schemas.openxmlformats.org/officeDocument/2006/relationships/hyperlink" Target="https://www.linkedin.com/company/seche-environnement/" TargetMode="External"/><Relationship Id="rId221" Type="http://schemas.openxmlformats.org/officeDocument/2006/relationships/hyperlink" Target="https://www.linkedin.com/company/ntn-snr/" TargetMode="External"/><Relationship Id="rId242" Type="http://schemas.openxmlformats.org/officeDocument/2006/relationships/hyperlink" Target="https://www.linkedin.com/company/etablissement-du-service-d-infrastructure-de-la-defense-brest/about/" TargetMode="External"/><Relationship Id="rId37" Type="http://schemas.openxmlformats.org/officeDocument/2006/relationships/hyperlink" Target="https://www.linkedin.com/company/suva/" TargetMode="External"/><Relationship Id="rId58" Type="http://schemas.openxmlformats.org/officeDocument/2006/relationships/hyperlink" Target="https://www.linkedin.com/company/itk_2/" TargetMode="External"/><Relationship Id="rId79" Type="http://schemas.openxmlformats.org/officeDocument/2006/relationships/hyperlink" Target="https://www.linkedin.com/company/ingeni-sa/" TargetMode="External"/><Relationship Id="rId102" Type="http://schemas.openxmlformats.org/officeDocument/2006/relationships/hyperlink" Target="https://www.linkedin.com/company/areva/" TargetMode="External"/><Relationship Id="rId123" Type="http://schemas.openxmlformats.org/officeDocument/2006/relationships/hyperlink" Target="https://www.linkedin.com/company/safran/" TargetMode="External"/><Relationship Id="rId144" Type="http://schemas.openxmlformats.org/officeDocument/2006/relationships/hyperlink" Target="https://www.linkedin.com/company/apizee/" TargetMode="External"/><Relationship Id="rId90" Type="http://schemas.openxmlformats.org/officeDocument/2006/relationships/hyperlink" Target="https://www.linkedin.com/company/e-xstream-engineering-an-msc-company/" TargetMode="External"/><Relationship Id="rId165" Type="http://schemas.openxmlformats.org/officeDocument/2006/relationships/hyperlink" Target="https://www.linkedin.com/company/alispharm/" TargetMode="External"/><Relationship Id="rId186" Type="http://schemas.openxmlformats.org/officeDocument/2006/relationships/hyperlink" Target="https://www.linkedin.com/company/acsyst-me/" TargetMode="External"/><Relationship Id="rId211" Type="http://schemas.openxmlformats.org/officeDocument/2006/relationships/hyperlink" Target="https://www.linkedin.com/company/deloitte/" TargetMode="External"/><Relationship Id="rId232" Type="http://schemas.openxmlformats.org/officeDocument/2006/relationships/hyperlink" Target="https://www.linkedin.com/company/klask-innovation-sociale/" TargetMode="External"/><Relationship Id="rId27" Type="http://schemas.openxmlformats.org/officeDocument/2006/relationships/hyperlink" Target="https://www.linkedin.com/company/minitubes/about/" TargetMode="External"/><Relationship Id="rId48" Type="http://schemas.openxmlformats.org/officeDocument/2006/relationships/hyperlink" Target="https://www.linkedin.com/company/huawei/" TargetMode="External"/><Relationship Id="rId69" Type="http://schemas.openxmlformats.org/officeDocument/2006/relationships/hyperlink" Target="https://www.linkedin.com/company/audensiel-conseil/" TargetMode="External"/><Relationship Id="rId113" Type="http://schemas.openxmlformats.org/officeDocument/2006/relationships/hyperlink" Target="https://www.linkedin.com/company/routesdefrance1/" TargetMode="External"/><Relationship Id="rId134" Type="http://schemas.openxmlformats.org/officeDocument/2006/relationships/hyperlink" Target="https://www.linkedin.com/company/elveflow/" TargetMode="External"/><Relationship Id="rId80" Type="http://schemas.openxmlformats.org/officeDocument/2006/relationships/hyperlink" Target="https://www.linkedin.com/company/fondasol/" TargetMode="External"/><Relationship Id="rId155" Type="http://schemas.openxmlformats.org/officeDocument/2006/relationships/hyperlink" Target="https://www.linkedin.com/company/irt-saintex/" TargetMode="External"/><Relationship Id="rId176" Type="http://schemas.openxmlformats.org/officeDocument/2006/relationships/hyperlink" Target="https://www.linkedin.com/company/edap-tms/" TargetMode="External"/><Relationship Id="rId197" Type="http://schemas.openxmlformats.org/officeDocument/2006/relationships/hyperlink" Target="https://www.linkedin.com/company/taj-societe-avocats/" TargetMode="External"/><Relationship Id="rId201" Type="http://schemas.openxmlformats.org/officeDocument/2006/relationships/hyperlink" Target="https://www.linkedin.com/company/detect-r%C3%A9seaux-france/" TargetMode="External"/><Relationship Id="rId222" Type="http://schemas.openxmlformats.org/officeDocument/2006/relationships/hyperlink" Target="https://www.linkedin.com/company/puissance-plus/" TargetMode="External"/><Relationship Id="rId17" Type="http://schemas.openxmlformats.org/officeDocument/2006/relationships/hyperlink" Target="Docteurs%20SPI/PROMOTIONS/2018/2018Re&#769;cent/Acadys" TargetMode="External"/><Relationship Id="rId38" Type="http://schemas.openxmlformats.org/officeDocument/2006/relationships/hyperlink" Target="https://www.linkedin.com/company/amadeus/" TargetMode="External"/><Relationship Id="rId59" Type="http://schemas.openxmlformats.org/officeDocument/2006/relationships/hyperlink" Target="https://www.linkedin.com/company/thales/" TargetMode="External"/><Relationship Id="rId103" Type="http://schemas.openxmlformats.org/officeDocument/2006/relationships/hyperlink" Target="https://www.linkedin.com/company/renault/" TargetMode="External"/><Relationship Id="rId124" Type="http://schemas.openxmlformats.org/officeDocument/2006/relationships/hyperlink" Target="https://www.linkedin.com/company/aps-coating-solutions/" TargetMode="External"/><Relationship Id="rId70" Type="http://schemas.openxmlformats.org/officeDocument/2006/relationships/hyperlink" Target="https://www.linkedin.com/company/bouygues-construction/" TargetMode="External"/><Relationship Id="rId91" Type="http://schemas.openxmlformats.org/officeDocument/2006/relationships/hyperlink" Target="https://www.linkedin.com/company/groupe-altelios-technology/" TargetMode="External"/><Relationship Id="rId145" Type="http://schemas.openxmlformats.org/officeDocument/2006/relationships/hyperlink" Target="https://www.linkedin.com/company/audensiel-technologies/" TargetMode="External"/><Relationship Id="rId166" Type="http://schemas.openxmlformats.org/officeDocument/2006/relationships/hyperlink" Target="https://www.linkedin.com/company/institut-de-soudure/" TargetMode="External"/><Relationship Id="rId187" Type="http://schemas.openxmlformats.org/officeDocument/2006/relationships/hyperlink" Target="https://www.linkedin.com/company/rio-tinto/" TargetMode="External"/><Relationship Id="rId1" Type="http://schemas.openxmlformats.org/officeDocument/2006/relationships/hyperlink" Target="https://www.linkedin.com/company/grtgaz/" TargetMode="External"/><Relationship Id="rId212" Type="http://schemas.openxmlformats.org/officeDocument/2006/relationships/hyperlink" Target="https://www.linkedin.com/company/elno-defence-&amp;-security/" TargetMode="External"/><Relationship Id="rId233" Type="http://schemas.openxmlformats.org/officeDocument/2006/relationships/hyperlink" Target="https://www.linkedin.com/company/admatec-europe-bv/" TargetMode="External"/><Relationship Id="rId28" Type="http://schemas.openxmlformats.org/officeDocument/2006/relationships/hyperlink" Target="https://www.linkedin.com/company/expleo-group/" TargetMode="External"/><Relationship Id="rId49" Type="http://schemas.openxmlformats.org/officeDocument/2006/relationships/hyperlink" Target="https://www.linkedin.com/company/logilab/" TargetMode="External"/><Relationship Id="rId114" Type="http://schemas.openxmlformats.org/officeDocument/2006/relationships/hyperlink" Target="https://www.linkedin.com/company/ct2mc/" TargetMode="External"/><Relationship Id="rId60" Type="http://schemas.openxmlformats.org/officeDocument/2006/relationships/hyperlink" Target="https://www.linkedin.com/company/interdigital-communications/" TargetMode="External"/><Relationship Id="rId81" Type="http://schemas.openxmlformats.org/officeDocument/2006/relationships/hyperlink" Target="https://www.linkedin.com/company/inoveos/about/" TargetMode="External"/><Relationship Id="rId135" Type="http://schemas.openxmlformats.org/officeDocument/2006/relationships/hyperlink" Target="https://www.linkedin.com/company/edirect/about/" TargetMode="External"/><Relationship Id="rId156" Type="http://schemas.openxmlformats.org/officeDocument/2006/relationships/hyperlink" Target="https://www.linkedin.com/company/achilles-systems-pte-ltd/" TargetMode="External"/><Relationship Id="rId177" Type="http://schemas.openxmlformats.org/officeDocument/2006/relationships/hyperlink" Target="https://www.linkedin.com/company/fugro/" TargetMode="External"/><Relationship Id="rId198" Type="http://schemas.openxmlformats.org/officeDocument/2006/relationships/hyperlink" Target="https://www.linkedin.com/company/cimpa-plm-services/" TargetMode="External"/><Relationship Id="rId202" Type="http://schemas.openxmlformats.org/officeDocument/2006/relationships/hyperlink" Target="https://www.linkedin.com/company/chu-de-bordeaux/" TargetMode="External"/><Relationship Id="rId223" Type="http://schemas.openxmlformats.org/officeDocument/2006/relationships/hyperlink" Target="https://www.linkedin.com/school/afipformations/" TargetMode="External"/><Relationship Id="rId18" Type="http://schemas.openxmlformats.org/officeDocument/2006/relationships/hyperlink" Target="https://www.linkedin.com/company/go-touch-vr/" TargetMode="External"/><Relationship Id="rId39" Type="http://schemas.openxmlformats.org/officeDocument/2006/relationships/hyperlink" Target="https://www.linkedin.com/company/hitachi-automotive-systems/" TargetMode="External"/><Relationship Id="rId50" Type="http://schemas.openxmlformats.org/officeDocument/2006/relationships/hyperlink" Target="https://www.linkedin.com/company/saint-gobain/" TargetMode="External"/><Relationship Id="rId104" Type="http://schemas.openxmlformats.org/officeDocument/2006/relationships/hyperlink" Target="https://www.linkedin.com/company/sa-uteam/about/" TargetMode="External"/><Relationship Id="rId125" Type="http://schemas.openxmlformats.org/officeDocument/2006/relationships/hyperlink" Target="https://www.linkedin.com/company/wendel---france---emaceram/about/" TargetMode="External"/><Relationship Id="rId146" Type="http://schemas.openxmlformats.org/officeDocument/2006/relationships/hyperlink" Target="https://www.linkedin.com/company/region-guadeloupe/" TargetMode="External"/><Relationship Id="rId167" Type="http://schemas.openxmlformats.org/officeDocument/2006/relationships/hyperlink" Target="https://www.linkedin.com/company/wakeo/" TargetMode="External"/><Relationship Id="rId188" Type="http://schemas.openxmlformats.org/officeDocument/2006/relationships/hyperlink" Target="https://www.linkedin.com/company/allice-efficacite-energetique/" TargetMode="External"/><Relationship Id="rId71" Type="http://schemas.openxmlformats.org/officeDocument/2006/relationships/hyperlink" Target="https://www.linkedin.com/company/cryo-pur/" TargetMode="External"/><Relationship Id="rId92" Type="http://schemas.openxmlformats.org/officeDocument/2006/relationships/hyperlink" Target="https://www.linkedin.com/company/dupont/" TargetMode="External"/><Relationship Id="rId213" Type="http://schemas.openxmlformats.org/officeDocument/2006/relationships/hyperlink" Target="https://www.linkedin.com/company/nokiabelllabs/" TargetMode="External"/><Relationship Id="rId234" Type="http://schemas.openxmlformats.org/officeDocument/2006/relationships/hyperlink" Target="https://www.linkedin.com/company/lifeware-ag/" TargetMode="External"/><Relationship Id="rId2" Type="http://schemas.openxmlformats.org/officeDocument/2006/relationships/hyperlink" Target="https://www.linkedin.com/company/airliquide/" TargetMode="External"/><Relationship Id="rId29" Type="http://schemas.openxmlformats.org/officeDocument/2006/relationships/hyperlink" Target="https://www.linkedin.com/company/sysnav/" TargetMode="External"/><Relationship Id="rId40" Type="http://schemas.openxmlformats.org/officeDocument/2006/relationships/hyperlink" Target="https://www.linkedin.com/company/brochier-technologies/" TargetMode="External"/><Relationship Id="rId115" Type="http://schemas.openxmlformats.org/officeDocument/2006/relationships/hyperlink" Target="https://www.linkedin.com/company/corys/" TargetMode="External"/><Relationship Id="rId136" Type="http://schemas.openxmlformats.org/officeDocument/2006/relationships/hyperlink" Target="https://www.linkedin.com/company/ministere-de-lagriculture-et-de-lalimentation/" TargetMode="External"/><Relationship Id="rId157" Type="http://schemas.openxmlformats.org/officeDocument/2006/relationships/hyperlink" Target="https://www.linkedin.com/company/seres-technologies-page/" TargetMode="External"/><Relationship Id="rId178" Type="http://schemas.openxmlformats.org/officeDocument/2006/relationships/hyperlink" Target="https://www.linkedin.com/company/sarl-s.te.p/" TargetMode="External"/><Relationship Id="rId61" Type="http://schemas.openxmlformats.org/officeDocument/2006/relationships/hyperlink" Target="https://www.linkedin.com/company/slamcore-limited/" TargetMode="External"/><Relationship Id="rId82" Type="http://schemas.openxmlformats.org/officeDocument/2006/relationships/hyperlink" Target="https://www.linkedin.com/company/oise-le-departement/" TargetMode="External"/><Relationship Id="rId199" Type="http://schemas.openxmlformats.org/officeDocument/2006/relationships/hyperlink" Target="https://www.linkedin.com/company/savencia-/" TargetMode="External"/><Relationship Id="rId203" Type="http://schemas.openxmlformats.org/officeDocument/2006/relationships/hyperlink" Target="https://www.linkedin.com/company/itelios/" TargetMode="External"/><Relationship Id="rId19" Type="http://schemas.openxmlformats.org/officeDocument/2006/relationships/hyperlink" Target="https://www.linkedin.com/company/nidec-psa-emotors/" TargetMode="External"/><Relationship Id="rId224" Type="http://schemas.openxmlformats.org/officeDocument/2006/relationships/hyperlink" Target="https://www.linkedin.com/company/microsoft/" TargetMode="External"/><Relationship Id="rId30" Type="http://schemas.openxmlformats.org/officeDocument/2006/relationships/hyperlink" Target="https://www.linkedin.com/company/cetim-centre-technique-des-industries-mecaniques/" TargetMode="External"/><Relationship Id="rId105" Type="http://schemas.openxmlformats.org/officeDocument/2006/relationships/hyperlink" Target="https://www.linkedin.com/company/quantificare-inc-/" TargetMode="External"/><Relationship Id="rId126" Type="http://schemas.openxmlformats.org/officeDocument/2006/relationships/hyperlink" Target="https://www.linkedin.com/company/fondation-saint-cyr/" TargetMode="External"/><Relationship Id="rId147" Type="http://schemas.openxmlformats.org/officeDocument/2006/relationships/hyperlink" Target="https://www.linkedin.com/company/dtekofficiel/" TargetMode="External"/><Relationship Id="rId168" Type="http://schemas.openxmlformats.org/officeDocument/2006/relationships/hyperlink" Target="https://www.linkedin.com/company/tbr-dental/" TargetMode="External"/><Relationship Id="rId51" Type="http://schemas.openxmlformats.org/officeDocument/2006/relationships/hyperlink" Target="https://www.linkedin.com/company/dassault-aviation/" TargetMode="External"/><Relationship Id="rId72" Type="http://schemas.openxmlformats.org/officeDocument/2006/relationships/hyperlink" Target="https://www.linkedin.com/company/ommic/" TargetMode="External"/><Relationship Id="rId93" Type="http://schemas.openxmlformats.org/officeDocument/2006/relationships/hyperlink" Target="https://www.linkedin.com/company/unesco/" TargetMode="External"/><Relationship Id="rId189" Type="http://schemas.openxmlformats.org/officeDocument/2006/relationships/hyperlink" Target="https://www.linkedin.com/in/simonmartin17/" TargetMode="External"/><Relationship Id="rId3" Type="http://schemas.openxmlformats.org/officeDocument/2006/relationships/hyperlink" Target="https://www.linkedin.com/company/imasonic/about/" TargetMode="External"/><Relationship Id="rId214" Type="http://schemas.openxmlformats.org/officeDocument/2006/relationships/hyperlink" Target="https://www.linkedin.com/company/cleeven/" TargetMode="External"/><Relationship Id="rId235" Type="http://schemas.openxmlformats.org/officeDocument/2006/relationships/hyperlink" Target="https://www.linkedin.com/company/siaap/" TargetMode="External"/><Relationship Id="rId116" Type="http://schemas.openxmlformats.org/officeDocument/2006/relationships/hyperlink" Target="https://www.linkedin.com/company/mentor_graphics/" TargetMode="External"/><Relationship Id="rId137" Type="http://schemas.openxmlformats.org/officeDocument/2006/relationships/hyperlink" Target="https://www.linkedin.com/company/cnes/" TargetMode="External"/><Relationship Id="rId158" Type="http://schemas.openxmlformats.org/officeDocument/2006/relationships/hyperlink" Target="https://www.linkedin.com/company/another-brain/" TargetMode="External"/><Relationship Id="rId20" Type="http://schemas.openxmlformats.org/officeDocument/2006/relationships/hyperlink" Target="https://www.linkedin.com/company/evolution-energie/about/" TargetMode="External"/><Relationship Id="rId41" Type="http://schemas.openxmlformats.org/officeDocument/2006/relationships/hyperlink" Target="https://www.linkedin.com/in/matthieu-occelli-phd-4972a567/" TargetMode="External"/><Relationship Id="rId62" Type="http://schemas.openxmlformats.org/officeDocument/2006/relationships/hyperlink" Target="https://www.linkedin.com/company/satt-axlr/" TargetMode="External"/><Relationship Id="rId83" Type="http://schemas.openxmlformats.org/officeDocument/2006/relationships/hyperlink" Target="https://www.linkedin.com/company/rolex/" TargetMode="External"/><Relationship Id="rId179" Type="http://schemas.openxmlformats.org/officeDocument/2006/relationships/hyperlink" Target="https://www.linkedin.com/company/evotec/" TargetMode="External"/><Relationship Id="rId190" Type="http://schemas.openxmlformats.org/officeDocument/2006/relationships/hyperlink" Target="https://www.linkedin.com/company/ascometal/" TargetMode="External"/><Relationship Id="rId204" Type="http://schemas.openxmlformats.org/officeDocument/2006/relationships/hyperlink" Target="https://www.linkedin.com/company/abylsen/" TargetMode="External"/><Relationship Id="rId225" Type="http://schemas.openxmlformats.org/officeDocument/2006/relationships/hyperlink" Target="https://www.linkedin.com/company/mediamapai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edin.com/in/ghislain-takam-tchendjou-aa3b75120/" TargetMode="External"/><Relationship Id="rId21" Type="http://schemas.openxmlformats.org/officeDocument/2006/relationships/hyperlink" Target="https://www.linkedin.com/in/stefano-soresi-8a0838165/" TargetMode="External"/><Relationship Id="rId63" Type="http://schemas.openxmlformats.org/officeDocument/2006/relationships/hyperlink" Target="https://www.linkedin.com/in/florian-avril/" TargetMode="External"/><Relationship Id="rId159" Type="http://schemas.openxmlformats.org/officeDocument/2006/relationships/hyperlink" Target="https://www.linkedin.com/in/quentin-molin-89161b6b/" TargetMode="External"/><Relationship Id="rId170" Type="http://schemas.openxmlformats.org/officeDocument/2006/relationships/hyperlink" Target="https://www.linkedin.com/in/lo%C3%AFc-schneider-b93476100/" TargetMode="External"/><Relationship Id="rId226" Type="http://schemas.openxmlformats.org/officeDocument/2006/relationships/hyperlink" Target="https://www.linkedin.com/in/yanndesmet/" TargetMode="External"/><Relationship Id="rId268" Type="http://schemas.openxmlformats.org/officeDocument/2006/relationships/hyperlink" Target="https://www.linkedin.com/company/geown-data-solutions/" TargetMode="External"/><Relationship Id="rId11" Type="http://schemas.openxmlformats.org/officeDocument/2006/relationships/hyperlink" Target="https://www.linkedin.com/in/franck-cornevaux-juignet-05480815a/" TargetMode="External"/><Relationship Id="rId32" Type="http://schemas.openxmlformats.org/officeDocument/2006/relationships/hyperlink" Target="https://www.linkedin.com/in/pedro-gonz%C3%A1lez-losada-a5283a13b/" TargetMode="External"/><Relationship Id="rId53" Type="http://schemas.openxmlformats.org/officeDocument/2006/relationships/hyperlink" Target="https://www.linkedin.com/company/alten/" TargetMode="External"/><Relationship Id="rId74" Type="http://schemas.openxmlformats.org/officeDocument/2006/relationships/hyperlink" Target="https://www.linkedin.com/in/mohanjulien/" TargetMode="External"/><Relationship Id="rId128" Type="http://schemas.openxmlformats.org/officeDocument/2006/relationships/hyperlink" Target="https://www.linkedin.com/in/wafa-khelifi-510214135/" TargetMode="External"/><Relationship Id="rId149" Type="http://schemas.openxmlformats.org/officeDocument/2006/relationships/hyperlink" Target="https://www.linkedin.com/in/andr%C3%A9a-nicollet-7a817117/" TargetMode="External"/><Relationship Id="rId5" Type="http://schemas.openxmlformats.org/officeDocument/2006/relationships/hyperlink" Target="https://www.linkedin.com/in/arief-wicaksana-15946b49/" TargetMode="External"/><Relationship Id="rId95" Type="http://schemas.openxmlformats.org/officeDocument/2006/relationships/hyperlink" Target="https://www.linkedin.com/in/ayoub-soltane-46919950/" TargetMode="External"/><Relationship Id="rId160" Type="http://schemas.openxmlformats.org/officeDocument/2006/relationships/hyperlink" Target="https://www.linkedin.com/in/r%C3%A9mi-rafael-66716679/" TargetMode="External"/><Relationship Id="rId181" Type="http://schemas.openxmlformats.org/officeDocument/2006/relationships/hyperlink" Target="https://www.linkedin.com/in/maxime-garcia-barros-83b40873/" TargetMode="External"/><Relationship Id="rId216" Type="http://schemas.openxmlformats.org/officeDocument/2006/relationships/hyperlink" Target="https://www.linkedin.com/in/nomena-andrianjohany-0390a890/" TargetMode="External"/><Relationship Id="rId237" Type="http://schemas.openxmlformats.org/officeDocument/2006/relationships/hyperlink" Target="https://www.linkedin.com/company/bertrandt-ag/" TargetMode="External"/><Relationship Id="rId258" Type="http://schemas.openxmlformats.org/officeDocument/2006/relationships/hyperlink" Target="Docteurs%20SPI/PROMOTIONS/2018/2018Re&#769;cent/ENGIE%20Laborelec" TargetMode="External"/><Relationship Id="rId22" Type="http://schemas.openxmlformats.org/officeDocument/2006/relationships/hyperlink" Target="https://www.linkedin.com/in/romain-berges-2a196384/" TargetMode="External"/><Relationship Id="rId43" Type="http://schemas.openxmlformats.org/officeDocument/2006/relationships/hyperlink" Target="https://www.linkedin.com/in/jennifer-des%C3%A8vedavy-b0760741/" TargetMode="External"/><Relationship Id="rId64" Type="http://schemas.openxmlformats.org/officeDocument/2006/relationships/hyperlink" Target="https://www.linkedin.com/in/meriem-chrifi-alaoui-43774a9b/" TargetMode="External"/><Relationship Id="rId118" Type="http://schemas.openxmlformats.org/officeDocument/2006/relationships/hyperlink" Target="https://www.linkedin.com/in/philippe-kowalczyk-940a99a1/" TargetMode="External"/><Relationship Id="rId139" Type="http://schemas.openxmlformats.org/officeDocument/2006/relationships/hyperlink" Target="https://www.linkedin.com/company/sma-rty/about/" TargetMode="External"/><Relationship Id="rId85" Type="http://schemas.openxmlformats.org/officeDocument/2006/relationships/hyperlink" Target="https://www.linkedin.com/in/benoit-guillo-lohan-0b5053b7/" TargetMode="External"/><Relationship Id="rId150" Type="http://schemas.openxmlformats.org/officeDocument/2006/relationships/hyperlink" Target="https://www.linkedin.com/in/aurore-ecarnot-27b1b7a6/" TargetMode="External"/><Relationship Id="rId171" Type="http://schemas.openxmlformats.org/officeDocument/2006/relationships/hyperlink" Target="https://www.linkedin.com/in/ahmad-chaker-9a2188a7/" TargetMode="External"/><Relationship Id="rId192" Type="http://schemas.openxmlformats.org/officeDocument/2006/relationships/hyperlink" Target="https://www.linkedin.com/in/%E5%BB%BA%E6%98%8E-%E6%9D%A8-2b4363162/" TargetMode="External"/><Relationship Id="rId206" Type="http://schemas.openxmlformats.org/officeDocument/2006/relationships/hyperlink" Target="https://www.linkedin.com/in/alexiscarbo/" TargetMode="External"/><Relationship Id="rId227" Type="http://schemas.openxmlformats.org/officeDocument/2006/relationships/hyperlink" Target="https://www.linkedin.com/in/yue-ma-38706890/" TargetMode="External"/><Relationship Id="rId248" Type="http://schemas.openxmlformats.org/officeDocument/2006/relationships/hyperlink" Target="https://www.linkedin.com/in/siqi-wang-8715a891/" TargetMode="External"/><Relationship Id="rId269" Type="http://schemas.openxmlformats.org/officeDocument/2006/relationships/hyperlink" Target="https://www.linkedin.com/in/olga-lanceleur-b7685b93/" TargetMode="External"/><Relationship Id="rId12" Type="http://schemas.openxmlformats.org/officeDocument/2006/relationships/hyperlink" Target="https://www.linkedin.com/in/florian-voineau-a0825545/" TargetMode="External"/><Relationship Id="rId33" Type="http://schemas.openxmlformats.org/officeDocument/2006/relationships/hyperlink" Target="https://www.linkedin.com/in/pedro-mendes-ruiz-a946a39a/" TargetMode="External"/><Relationship Id="rId108" Type="http://schemas.openxmlformats.org/officeDocument/2006/relationships/hyperlink" Target="https://www.linkedin.com/in/archetflorence/" TargetMode="External"/><Relationship Id="rId129" Type="http://schemas.openxmlformats.org/officeDocument/2006/relationships/hyperlink" Target="https://www.linkedin.com/in/ana%C3%ABl-lohou-54a06014a/" TargetMode="External"/><Relationship Id="rId54" Type="http://schemas.openxmlformats.org/officeDocument/2006/relationships/hyperlink" Target="Docteurs%20SPI/PROMOTIONS/2018/2018Re&#769;cent/CERN" TargetMode="External"/><Relationship Id="rId75" Type="http://schemas.openxmlformats.org/officeDocument/2006/relationships/hyperlink" Target="https://www.linkedin.com/in/thomas-borel-67938b94/" TargetMode="External"/><Relationship Id="rId96" Type="http://schemas.openxmlformats.org/officeDocument/2006/relationships/hyperlink" Target="https://www.linkedin.com/in/hamza-turki-13902046/" TargetMode="External"/><Relationship Id="rId140" Type="http://schemas.openxmlformats.org/officeDocument/2006/relationships/hyperlink" Target="https://www.linkedin.com/company/stmicroelectronics/" TargetMode="External"/><Relationship Id="rId161" Type="http://schemas.openxmlformats.org/officeDocument/2006/relationships/hyperlink" Target="https://www.linkedin.com/in/richard-daubriac-3091b0b9/" TargetMode="External"/><Relationship Id="rId182" Type="http://schemas.openxmlformats.org/officeDocument/2006/relationships/hyperlink" Target="https://www.linkedin.com/in/mouhamad-alayan-a7846471/" TargetMode="External"/><Relationship Id="rId217" Type="http://schemas.openxmlformats.org/officeDocument/2006/relationships/hyperlink" Target="https://www.linkedin.com/in/haenssler/" TargetMode="External"/><Relationship Id="rId6" Type="http://schemas.openxmlformats.org/officeDocument/2006/relationships/hyperlink" Target="https://www.linkedin.com/in/athmanetadjine/" TargetMode="External"/><Relationship Id="rId238" Type="http://schemas.openxmlformats.org/officeDocument/2006/relationships/hyperlink" Target="https://www.linkedin.com/in/amine-rabehi-phd/" TargetMode="External"/><Relationship Id="rId259" Type="http://schemas.openxmlformats.org/officeDocument/2006/relationships/hyperlink" Target="https://www.linkedin.com/in/khadim-daffe-047212176/" TargetMode="External"/><Relationship Id="rId23" Type="http://schemas.openxmlformats.org/officeDocument/2006/relationships/hyperlink" Target="https://www.linkedin.com/in/r%C3%A9mi-vallat-329bb6a3/" TargetMode="External"/><Relationship Id="rId119" Type="http://schemas.openxmlformats.org/officeDocument/2006/relationships/hyperlink" Target="https://www.linkedin.com/in/khaled-driche-7a375883/" TargetMode="External"/><Relationship Id="rId270" Type="http://schemas.openxmlformats.org/officeDocument/2006/relationships/hyperlink" Target="https://www.linkedin.com/company/bertin-technologies/" TargetMode="External"/><Relationship Id="rId44" Type="http://schemas.openxmlformats.org/officeDocument/2006/relationships/hyperlink" Target="https://www.linkedin.com/in/maxime-france-pillois-62ab82120/" TargetMode="External"/><Relationship Id="rId65" Type="http://schemas.openxmlformats.org/officeDocument/2006/relationships/hyperlink" Target="https://www.linkedin.com/in/mohamed-abderrahmane-mograne-76a5769b/" TargetMode="External"/><Relationship Id="rId86" Type="http://schemas.openxmlformats.org/officeDocument/2006/relationships/hyperlink" Target="https://www.linkedin.com/in/tariq-wakrim-3a30a4a2/" TargetMode="External"/><Relationship Id="rId130" Type="http://schemas.openxmlformats.org/officeDocument/2006/relationships/hyperlink" Target="https://www.linkedin.com/in/fatima-aziz-6b3011148/" TargetMode="External"/><Relationship Id="rId151" Type="http://schemas.openxmlformats.org/officeDocument/2006/relationships/hyperlink" Target="https://www.linkedin.com/in/edwin-milton-calderon-mendoza-20624950/" TargetMode="External"/><Relationship Id="rId172" Type="http://schemas.openxmlformats.org/officeDocument/2006/relationships/hyperlink" Target="https://www.linkedin.com/in/cecile-nail-45b720a9/" TargetMode="External"/><Relationship Id="rId193" Type="http://schemas.openxmlformats.org/officeDocument/2006/relationships/hyperlink" Target="https://www.linkedin.com/in/hawraa-haj-hassan-07136933/" TargetMode="External"/><Relationship Id="rId207" Type="http://schemas.openxmlformats.org/officeDocument/2006/relationships/hyperlink" Target="https://www.linkedin.com/in/achkan-salehi/" TargetMode="External"/><Relationship Id="rId228" Type="http://schemas.openxmlformats.org/officeDocument/2006/relationships/hyperlink" Target="https://www.linkedin.com/company/onera/" TargetMode="External"/><Relationship Id="rId249" Type="http://schemas.openxmlformats.org/officeDocument/2006/relationships/hyperlink" Target="https://www.linkedin.com/in/zheng-ren-b64626153/" TargetMode="External"/><Relationship Id="rId13" Type="http://schemas.openxmlformats.org/officeDocument/2006/relationships/hyperlink" Target="https://www.linkedin.com/in/david-buffeteau-42204583/" TargetMode="External"/><Relationship Id="rId109" Type="http://schemas.openxmlformats.org/officeDocument/2006/relationships/hyperlink" Target="https://www.linkedin.com/in/rapha%C3%ABl-guillaume-59287787/" TargetMode="External"/><Relationship Id="rId260" Type="http://schemas.openxmlformats.org/officeDocument/2006/relationships/hyperlink" Target="https://www.linkedin.com/in/ayichatou-gueye-9b293b25/" TargetMode="External"/><Relationship Id="rId34" Type="http://schemas.openxmlformats.org/officeDocument/2006/relationships/hyperlink" Target="https://www.linkedin.com/in/salmen-mraihi-25761112b/" TargetMode="External"/><Relationship Id="rId55" Type="http://schemas.openxmlformats.org/officeDocument/2006/relationships/hyperlink" Target="https://www.linkedin.com/company/neta-sas/" TargetMode="External"/><Relationship Id="rId76" Type="http://schemas.openxmlformats.org/officeDocument/2006/relationships/hyperlink" Target="https://www.linkedin.com/in/yassin-belaizi-16875189/" TargetMode="External"/><Relationship Id="rId97" Type="http://schemas.openxmlformats.org/officeDocument/2006/relationships/hyperlink" Target="https://www.linkedin.com/in/paul-monferran-679282b7/" TargetMode="External"/><Relationship Id="rId120" Type="http://schemas.openxmlformats.org/officeDocument/2006/relationships/hyperlink" Target="https://www.linkedin.com/in/pushpendra-kumar-77434a31/" TargetMode="External"/><Relationship Id="rId141" Type="http://schemas.openxmlformats.org/officeDocument/2006/relationships/hyperlink" Target="https://www.linkedin.com/company/diamfab-grenoble/" TargetMode="External"/><Relationship Id="rId7" Type="http://schemas.openxmlformats.org/officeDocument/2006/relationships/hyperlink" Target="https://www.linkedin.com/in/damien-nouguier-82803b135/" TargetMode="External"/><Relationship Id="rId162" Type="http://schemas.openxmlformats.org/officeDocument/2006/relationships/hyperlink" Target="https://www.linkedin.com/in/sandrine-matta-44546848/" TargetMode="External"/><Relationship Id="rId183" Type="http://schemas.openxmlformats.org/officeDocument/2006/relationships/hyperlink" Target="https://www.linkedin.com/in/antoine-renaud-485790a6/" TargetMode="External"/><Relationship Id="rId218" Type="http://schemas.openxmlformats.org/officeDocument/2006/relationships/hyperlink" Target="https://www.linkedin.com/in/salah-eddine-hebaz-7ab9b557/" TargetMode="External"/><Relationship Id="rId239" Type="http://schemas.openxmlformats.org/officeDocument/2006/relationships/hyperlink" Target="https://www.linkedin.com/company/elveflow/" TargetMode="External"/><Relationship Id="rId250" Type="http://schemas.openxmlformats.org/officeDocument/2006/relationships/hyperlink" Target="https://www.linkedin.com/in/benjamin-lac/" TargetMode="External"/><Relationship Id="rId271" Type="http://schemas.openxmlformats.org/officeDocument/2006/relationships/hyperlink" Target="https://www.linkedin.com/company/hirex-engineering/" TargetMode="External"/><Relationship Id="rId24" Type="http://schemas.openxmlformats.org/officeDocument/2006/relationships/hyperlink" Target="https://www.linkedin.com/in/ppeneau/" TargetMode="External"/><Relationship Id="rId45" Type="http://schemas.openxmlformats.org/officeDocument/2006/relationships/hyperlink" Target="https://www.linkedin.com/company/esaestec/about/" TargetMode="External"/><Relationship Id="rId66" Type="http://schemas.openxmlformats.org/officeDocument/2006/relationships/hyperlink" Target="https://www.linkedin.com/in/hajar-saikouk-8733b161/" TargetMode="External"/><Relationship Id="rId87" Type="http://schemas.openxmlformats.org/officeDocument/2006/relationships/hyperlink" Target="https://www.linkedin.com/in/cl%C3%A9ment-ab%C3%A9lard-709a01b8/" TargetMode="External"/><Relationship Id="rId110" Type="http://schemas.openxmlformats.org/officeDocument/2006/relationships/hyperlink" Target="https://www.linkedin.com/in/ali-mohsen-5324b5113/" TargetMode="External"/><Relationship Id="rId131" Type="http://schemas.openxmlformats.org/officeDocument/2006/relationships/hyperlink" Target="https://www.linkedin.com/company/inoveos/about/" TargetMode="External"/><Relationship Id="rId152" Type="http://schemas.openxmlformats.org/officeDocument/2006/relationships/hyperlink" Target="https://www.linkedin.com/in/hamideh-rostami-39bb2a52/" TargetMode="External"/><Relationship Id="rId173" Type="http://schemas.openxmlformats.org/officeDocument/2006/relationships/hyperlink" Target="https://www.linkedin.com/in/reynald-alcotte-phd-04a69889/" TargetMode="External"/><Relationship Id="rId194" Type="http://schemas.openxmlformats.org/officeDocument/2006/relationships/hyperlink" Target="https://www.linkedin.com/in/alexy-dianoux-2138627b/" TargetMode="External"/><Relationship Id="rId208" Type="http://schemas.openxmlformats.org/officeDocument/2006/relationships/hyperlink" Target="https://www.linkedin.com/in/alexandre-favard-4b0995178/" TargetMode="External"/><Relationship Id="rId229" Type="http://schemas.openxmlformats.org/officeDocument/2006/relationships/hyperlink" Target="https://www.linkedin.com/in/cyril-buey/" TargetMode="External"/><Relationship Id="rId240" Type="http://schemas.openxmlformats.org/officeDocument/2006/relationships/hyperlink" Target="https://www.linkedin.com/in/frederique-s-623795189/" TargetMode="External"/><Relationship Id="rId261" Type="http://schemas.openxmlformats.org/officeDocument/2006/relationships/hyperlink" Target="https://www.linkedin.com/in/jacopo-nanni-b057a085/" TargetMode="External"/><Relationship Id="rId14" Type="http://schemas.openxmlformats.org/officeDocument/2006/relationships/hyperlink" Target="https://www.linkedin.com/in/prince-bahoumina-41017213b/" TargetMode="External"/><Relationship Id="rId35" Type="http://schemas.openxmlformats.org/officeDocument/2006/relationships/hyperlink" Target="https://www.linkedin.com/in/omar-chihani-668091150/" TargetMode="External"/><Relationship Id="rId56" Type="http://schemas.openxmlformats.org/officeDocument/2006/relationships/hyperlink" Target="https://www.linkedin.com/company/top-industrie/" TargetMode="External"/><Relationship Id="rId77" Type="http://schemas.openxmlformats.org/officeDocument/2006/relationships/hyperlink" Target="https://www.linkedin.com/in/alexandre-vauthelin-9480859a/" TargetMode="External"/><Relationship Id="rId100" Type="http://schemas.openxmlformats.org/officeDocument/2006/relationships/hyperlink" Target="https://www.linkedin.com/in/maxime-agaty-a4189815b/" TargetMode="External"/><Relationship Id="rId8" Type="http://schemas.openxmlformats.org/officeDocument/2006/relationships/hyperlink" Target="https://www.linkedin.com/in/dimitrios-damianos/" TargetMode="External"/><Relationship Id="rId98" Type="http://schemas.openxmlformats.org/officeDocument/2006/relationships/hyperlink" Target="https://www.linkedin.com/in/sylvain-lanzeray-56613363/" TargetMode="External"/><Relationship Id="rId121" Type="http://schemas.openxmlformats.org/officeDocument/2006/relationships/hyperlink" Target="https://www.linkedin.com/in/clara-haddad-90b6b796/" TargetMode="External"/><Relationship Id="rId142" Type="http://schemas.openxmlformats.org/officeDocument/2006/relationships/hyperlink" Target="https://www.linkedin.com/company/cea-tech/" TargetMode="External"/><Relationship Id="rId163" Type="http://schemas.openxmlformats.org/officeDocument/2006/relationships/hyperlink" Target="https://www.linkedin.com/in/valerio-piazza-a01ba5a9/" TargetMode="External"/><Relationship Id="rId184" Type="http://schemas.openxmlformats.org/officeDocument/2006/relationships/hyperlink" Target="https://www.linkedin.com/in/maxime-penzes-18340299/" TargetMode="External"/><Relationship Id="rId219" Type="http://schemas.openxmlformats.org/officeDocument/2006/relationships/hyperlink" Target="https://www.linkedin.com/in/salimelghouli/" TargetMode="External"/><Relationship Id="rId230" Type="http://schemas.openxmlformats.org/officeDocument/2006/relationships/hyperlink" Target="https://www.linkedin.com/in/dr-kingsley-a-ogudo-b0230a5b/" TargetMode="External"/><Relationship Id="rId251" Type="http://schemas.openxmlformats.org/officeDocument/2006/relationships/hyperlink" Target="https://www.linkedin.com/in/c%C3%A9cile-fuinel-012365175/" TargetMode="External"/><Relationship Id="rId25" Type="http://schemas.openxmlformats.org/officeDocument/2006/relationships/hyperlink" Target="https://www.linkedin.com/in/raphael-viera-4a796a68/" TargetMode="External"/><Relationship Id="rId46" Type="http://schemas.openxmlformats.org/officeDocument/2006/relationships/hyperlink" Target="https://www.linkedin.com/company/stmicroelectronics/" TargetMode="External"/><Relationship Id="rId67" Type="http://schemas.openxmlformats.org/officeDocument/2006/relationships/hyperlink" Target="https://www.linkedin.com/in/brice-davier-691a27101/" TargetMode="External"/><Relationship Id="rId272" Type="http://schemas.openxmlformats.org/officeDocument/2006/relationships/hyperlink" Target="https://www.linkedin.com/company/leonardo_company/" TargetMode="External"/><Relationship Id="rId88" Type="http://schemas.openxmlformats.org/officeDocument/2006/relationships/hyperlink" Target="https://www.linkedin.com/in/ludovic-marigo-lombart-75919065/" TargetMode="External"/><Relationship Id="rId111" Type="http://schemas.openxmlformats.org/officeDocument/2006/relationships/hyperlink" Target="https://www.linkedin.com/in/kamelabdelouahab/" TargetMode="External"/><Relationship Id="rId132" Type="http://schemas.openxmlformats.org/officeDocument/2006/relationships/hyperlink" Target="https://www.linkedin.com/company/thales/" TargetMode="External"/><Relationship Id="rId153" Type="http://schemas.openxmlformats.org/officeDocument/2006/relationships/hyperlink" Target="https://www.linkedin.com/in/jchoukroun/" TargetMode="External"/><Relationship Id="rId174" Type="http://schemas.openxmlformats.org/officeDocument/2006/relationships/hyperlink" Target="https://www.linkedin.com/in/antoine-laurent-978a04118/" TargetMode="External"/><Relationship Id="rId195" Type="http://schemas.openxmlformats.org/officeDocument/2006/relationships/hyperlink" Target="https://www.linkedin.com/in/ouardia-sediki-a0073880/" TargetMode="External"/><Relationship Id="rId209" Type="http://schemas.openxmlformats.org/officeDocument/2006/relationships/hyperlink" Target="https://www.linkedin.com/in/anthony-goavec-161867b2/" TargetMode="External"/><Relationship Id="rId220" Type="http://schemas.openxmlformats.org/officeDocument/2006/relationships/hyperlink" Target="https://www.linkedin.com/in/sassi-ben-aziza/" TargetMode="External"/><Relationship Id="rId241" Type="http://schemas.openxmlformats.org/officeDocument/2006/relationships/hyperlink" Target="https://www.linkedin.com/company/amcad-engineering/" TargetMode="External"/><Relationship Id="rId15" Type="http://schemas.openxmlformats.org/officeDocument/2006/relationships/hyperlink" Target="https://www.linkedin.com/in/giap-luong-61268b88/" TargetMode="External"/><Relationship Id="rId36" Type="http://schemas.openxmlformats.org/officeDocument/2006/relationships/hyperlink" Target="https://www.linkedin.com/in/nan-guan/" TargetMode="External"/><Relationship Id="rId57" Type="http://schemas.openxmlformats.org/officeDocument/2006/relationships/hyperlink" Target="https://www.linkedin.com/company/alcansystems/" TargetMode="External"/><Relationship Id="rId262" Type="http://schemas.openxmlformats.org/officeDocument/2006/relationships/hyperlink" Target="https://www.linkedin.com/in/romain-chevillon-7a8a375/" TargetMode="External"/><Relationship Id="rId78" Type="http://schemas.openxmlformats.org/officeDocument/2006/relationships/hyperlink" Target="https://www.linkedin.com/in/matteo-brucoli-0662267b/" TargetMode="External"/><Relationship Id="rId99" Type="http://schemas.openxmlformats.org/officeDocument/2006/relationships/hyperlink" Target="https://www.linkedin.com/in/philippe-roux-levy-a97a18a9/" TargetMode="External"/><Relationship Id="rId101" Type="http://schemas.openxmlformats.org/officeDocument/2006/relationships/hyperlink" Target="https://www.linkedin.com/in/ahmad-haidar-21a40ab5/" TargetMode="External"/><Relationship Id="rId122" Type="http://schemas.openxmlformats.org/officeDocument/2006/relationships/hyperlink" Target="https://www.linkedin.com/in/thomas-mesquida-b10177166/" TargetMode="External"/><Relationship Id="rId143" Type="http://schemas.openxmlformats.org/officeDocument/2006/relationships/hyperlink" Target="https://www.linkedin.com/company/lgm-ingenierie/about/" TargetMode="External"/><Relationship Id="rId164" Type="http://schemas.openxmlformats.org/officeDocument/2006/relationships/hyperlink" Target="https://www.linkedin.com/in/maurin-douix-52a81a71/" TargetMode="External"/><Relationship Id="rId185" Type="http://schemas.openxmlformats.org/officeDocument/2006/relationships/hyperlink" Target="https://www.linkedin.com/in/amel-maati-17366782/" TargetMode="External"/><Relationship Id="rId9" Type="http://schemas.openxmlformats.org/officeDocument/2006/relationships/hyperlink" Target="https://www.linkedin.com/in/matthieu-chafer-69b583ba/" TargetMode="External"/><Relationship Id="rId210" Type="http://schemas.openxmlformats.org/officeDocument/2006/relationships/hyperlink" Target="https://www.linkedin.com/in/barbara-lafarge-788216112/" TargetMode="External"/><Relationship Id="rId26" Type="http://schemas.openxmlformats.org/officeDocument/2006/relationships/hyperlink" Target="https://www.linkedin.com/in/flavien-cozette-b7a78a123/" TargetMode="External"/><Relationship Id="rId231" Type="http://schemas.openxmlformats.org/officeDocument/2006/relationships/hyperlink" Target="https://www.linkedin.com/in/malika-c-648ba482/" TargetMode="External"/><Relationship Id="rId252" Type="http://schemas.openxmlformats.org/officeDocument/2006/relationships/hyperlink" Target="https://www.linkedin.com/in/katawoura-beltako-203305117/" TargetMode="External"/><Relationship Id="rId47" Type="http://schemas.openxmlformats.org/officeDocument/2006/relationships/hyperlink" Target="https://www.linkedin.com/company/holoeye-photonics-ag/" TargetMode="External"/><Relationship Id="rId68" Type="http://schemas.openxmlformats.org/officeDocument/2006/relationships/hyperlink" Target="https://www.linkedin.com/in/jonathan-cottet/" TargetMode="External"/><Relationship Id="rId89" Type="http://schemas.openxmlformats.org/officeDocument/2006/relationships/hyperlink" Target="https://www.linkedin.com/in/emna-farjallah-176bbb85/" TargetMode="External"/><Relationship Id="rId112" Type="http://schemas.openxmlformats.org/officeDocument/2006/relationships/hyperlink" Target="https://www.linkedin.com/in/adrien-koessler-b2755a86/" TargetMode="External"/><Relationship Id="rId133" Type="http://schemas.openxmlformats.org/officeDocument/2006/relationships/hyperlink" Target="https://www.linkedin.com/company/altran/" TargetMode="External"/><Relationship Id="rId154" Type="http://schemas.openxmlformats.org/officeDocument/2006/relationships/hyperlink" Target="https://www.linkedin.com/in/juliette-le-hir-8839b2146/" TargetMode="External"/><Relationship Id="rId175" Type="http://schemas.openxmlformats.org/officeDocument/2006/relationships/hyperlink" Target="https://www.linkedin.com/in/aur%C3%A9lie-marchwicki-0a018076/" TargetMode="External"/><Relationship Id="rId196" Type="http://schemas.openxmlformats.org/officeDocument/2006/relationships/hyperlink" Target="https://www.linkedin.com/in/pierre-kenfack-63652211a/" TargetMode="External"/><Relationship Id="rId200" Type="http://schemas.openxmlformats.org/officeDocument/2006/relationships/hyperlink" Target="https://www.linkedin.com/in/ibrahimmerzoug/" TargetMode="External"/><Relationship Id="rId16" Type="http://schemas.openxmlformats.org/officeDocument/2006/relationships/hyperlink" Target="https://www.linkedin.com/in/r%C3%A9mi-du-jeu-751726a0/" TargetMode="External"/><Relationship Id="rId221" Type="http://schemas.openxmlformats.org/officeDocument/2006/relationships/hyperlink" Target="https://www.linkedin.com/in/simonbouvot/" TargetMode="External"/><Relationship Id="rId242" Type="http://schemas.openxmlformats.org/officeDocument/2006/relationships/hyperlink" Target="https://www.linkedin.com/in/hussein-srour-0a7603156/" TargetMode="External"/><Relationship Id="rId263" Type="http://schemas.openxmlformats.org/officeDocument/2006/relationships/hyperlink" Target="https://www.linkedin.com/in/bastien-marchiori-38639094/" TargetMode="External"/><Relationship Id="rId37" Type="http://schemas.openxmlformats.org/officeDocument/2006/relationships/hyperlink" Target="https://www.linkedin.com/in/hung-ling-chen-548099108/" TargetMode="External"/><Relationship Id="rId58" Type="http://schemas.openxmlformats.org/officeDocument/2006/relationships/hyperlink" Target="https://www.linkedin.com/company/melexis/" TargetMode="External"/><Relationship Id="rId79" Type="http://schemas.openxmlformats.org/officeDocument/2006/relationships/hyperlink" Target="https://www.linkedin.com/in/oleksandr-gatsa-77b8208a/" TargetMode="External"/><Relationship Id="rId102" Type="http://schemas.openxmlformats.org/officeDocument/2006/relationships/hyperlink" Target="https://www.linkedin.com/in/victor-malherbe-77298781/" TargetMode="External"/><Relationship Id="rId123" Type="http://schemas.openxmlformats.org/officeDocument/2006/relationships/hyperlink" Target="https://www.linkedin.com/in/sayoloto/" TargetMode="External"/><Relationship Id="rId144" Type="http://schemas.openxmlformats.org/officeDocument/2006/relationships/hyperlink" Target="https://www.linkedin.com/in/wafa-khelifi-510214135/" TargetMode="External"/><Relationship Id="rId90" Type="http://schemas.openxmlformats.org/officeDocument/2006/relationships/hyperlink" Target="https://www.linkedin.com/in/arnaud-tanguy/" TargetMode="External"/><Relationship Id="rId165" Type="http://schemas.openxmlformats.org/officeDocument/2006/relationships/hyperlink" Target="https://www.linkedin.com/in/adrien-piot-micro-nanotech/" TargetMode="External"/><Relationship Id="rId186" Type="http://schemas.openxmlformats.org/officeDocument/2006/relationships/hyperlink" Target="https://www.linkedin.com/in/christophe-louot/" TargetMode="External"/><Relationship Id="rId211" Type="http://schemas.openxmlformats.org/officeDocument/2006/relationships/hyperlink" Target="https://www.linkedin.com/in/david-allioux-05a54479/" TargetMode="External"/><Relationship Id="rId232" Type="http://schemas.openxmlformats.org/officeDocument/2006/relationships/hyperlink" Target="https://www.linkedin.com/in/yingxian-lu-5963b6118/" TargetMode="External"/><Relationship Id="rId253" Type="http://schemas.openxmlformats.org/officeDocument/2006/relationships/hyperlink" Target="https://www.linkedin.com/in/magali-p-ferro-448a5269/" TargetMode="External"/><Relationship Id="rId27" Type="http://schemas.openxmlformats.org/officeDocument/2006/relationships/hyperlink" Target="https://www.linkedin.com/in/dsdhungana/" TargetMode="External"/><Relationship Id="rId48" Type="http://schemas.openxmlformats.org/officeDocument/2006/relationships/hyperlink" Target="https://www.linkedin.com/company/ii-vi-incorporated/" TargetMode="External"/><Relationship Id="rId69" Type="http://schemas.openxmlformats.org/officeDocument/2006/relationships/hyperlink" Target="https://www.linkedin.com/in/daniel-funes-hernando/" TargetMode="External"/><Relationship Id="rId113" Type="http://schemas.openxmlformats.org/officeDocument/2006/relationships/hyperlink" Target="https://www.linkedin.com/in/zine-elabidine-chebab-02927761/" TargetMode="External"/><Relationship Id="rId134" Type="http://schemas.openxmlformats.org/officeDocument/2006/relationships/hyperlink" Target="https://www.linkedin.com/company/thales/" TargetMode="External"/><Relationship Id="rId80" Type="http://schemas.openxmlformats.org/officeDocument/2006/relationships/hyperlink" Target="https://www.linkedin.com/in/michelettian/" TargetMode="External"/><Relationship Id="rId155" Type="http://schemas.openxmlformats.org/officeDocument/2006/relationships/hyperlink" Target="https://www.linkedin.com/in/manuelmilla/" TargetMode="External"/><Relationship Id="rId176" Type="http://schemas.openxmlformats.org/officeDocument/2006/relationships/hyperlink" Target="https://www.linkedin.com/in/florentin-chambettaz-06183684/" TargetMode="External"/><Relationship Id="rId197" Type="http://schemas.openxmlformats.org/officeDocument/2006/relationships/hyperlink" Target="https://www.linkedin.com/in/yassinetalbi/" TargetMode="External"/><Relationship Id="rId201" Type="http://schemas.openxmlformats.org/officeDocument/2006/relationships/hyperlink" Target="https://www.linkedin.com/in/borui-guan-b5823565/" TargetMode="External"/><Relationship Id="rId222" Type="http://schemas.openxmlformats.org/officeDocument/2006/relationships/hyperlink" Target="https://www.linkedin.com/in/souhir-mhira-540b0782/" TargetMode="External"/><Relationship Id="rId243" Type="http://schemas.openxmlformats.org/officeDocument/2006/relationships/hyperlink" Target="https://www.linkedin.com/company/altran/" TargetMode="External"/><Relationship Id="rId264" Type="http://schemas.openxmlformats.org/officeDocument/2006/relationships/hyperlink" Target="https://www.linkedin.com/company/dracula-technologies/" TargetMode="External"/><Relationship Id="rId17" Type="http://schemas.openxmlformats.org/officeDocument/2006/relationships/hyperlink" Target="https://www.linkedin.com/in/hanimalloug/" TargetMode="External"/><Relationship Id="rId38" Type="http://schemas.openxmlformats.org/officeDocument/2006/relationships/hyperlink" Target="https://www.linkedin.com/in/eric-bernuchon-98ab6282/" TargetMode="External"/><Relationship Id="rId59" Type="http://schemas.openxmlformats.org/officeDocument/2006/relationships/hyperlink" Target="https://www.linkedin.com/company/stmicroelectronics/" TargetMode="External"/><Relationship Id="rId103" Type="http://schemas.openxmlformats.org/officeDocument/2006/relationships/hyperlink" Target="https://www.linkedin.com/in/dr-bruno-lawson-3172a56b/" TargetMode="External"/><Relationship Id="rId124" Type="http://schemas.openxmlformats.org/officeDocument/2006/relationships/hyperlink" Target="https://www.linkedin.com/in/navish-lallbeeharry-6aa62885/" TargetMode="External"/><Relationship Id="rId70" Type="http://schemas.openxmlformats.org/officeDocument/2006/relationships/hyperlink" Target="https://www.linkedin.com/in/ferdous-jahan-shaun-44569297/" TargetMode="External"/><Relationship Id="rId91" Type="http://schemas.openxmlformats.org/officeDocument/2006/relationships/hyperlink" Target="https://www.linkedin.com/in/mathieu-da-silva-443384105/" TargetMode="External"/><Relationship Id="rId145" Type="http://schemas.openxmlformats.org/officeDocument/2006/relationships/hyperlink" Target="https://www.linkedin.com/company/airbusgroup/" TargetMode="External"/><Relationship Id="rId166" Type="http://schemas.openxmlformats.org/officeDocument/2006/relationships/hyperlink" Target="https://www.linkedin.com/in/pierre-bisiaux-79b96486/" TargetMode="External"/><Relationship Id="rId187" Type="http://schemas.openxmlformats.org/officeDocument/2006/relationships/hyperlink" Target="https://www.linkedin.com/in/damien-pomarede-b19b6559/" TargetMode="External"/><Relationship Id="rId1" Type="http://schemas.openxmlformats.org/officeDocument/2006/relationships/hyperlink" Target="https://www.linkedin.com/in/aurore-quelennec-93990175/" TargetMode="External"/><Relationship Id="rId212" Type="http://schemas.openxmlformats.org/officeDocument/2006/relationships/hyperlink" Target="https://www.linkedin.com/in/florent-torres-3b035883/" TargetMode="External"/><Relationship Id="rId233" Type="http://schemas.openxmlformats.org/officeDocument/2006/relationships/hyperlink" Target="https://www.linkedin.com/in/alexandre-grosset%C3%AAte-7721a56b/" TargetMode="External"/><Relationship Id="rId254" Type="http://schemas.openxmlformats.org/officeDocument/2006/relationships/hyperlink" Target="https://www.linkedin.com/company/evotec/" TargetMode="External"/><Relationship Id="rId28" Type="http://schemas.openxmlformats.org/officeDocument/2006/relationships/hyperlink" Target="https://www.linkedin.com/in/beno%C3%AEt-sijobert-1b16b217a/" TargetMode="External"/><Relationship Id="rId49" Type="http://schemas.openxmlformats.org/officeDocument/2006/relationships/hyperlink" Target="https://www.linkedin.com/company/x-fab/" TargetMode="External"/><Relationship Id="rId114" Type="http://schemas.openxmlformats.org/officeDocument/2006/relationships/hyperlink" Target="https://www.linkedin.com/in/nnachabe/" TargetMode="External"/><Relationship Id="rId60" Type="http://schemas.openxmlformats.org/officeDocument/2006/relationships/hyperlink" Target="https://www.linkedin.com/company/ommic/" TargetMode="External"/><Relationship Id="rId81" Type="http://schemas.openxmlformats.org/officeDocument/2006/relationships/hyperlink" Target="https://www.linkedin.com/in/mohammad-reza-dehghani/" TargetMode="External"/><Relationship Id="rId135" Type="http://schemas.openxmlformats.org/officeDocument/2006/relationships/hyperlink" Target="https://www.linkedin.com/company/stmicroelectronics-france/" TargetMode="External"/><Relationship Id="rId156" Type="http://schemas.openxmlformats.org/officeDocument/2006/relationships/hyperlink" Target="https://www.linkedin.com/in/muhammad-abdul-wahab/" TargetMode="External"/><Relationship Id="rId177" Type="http://schemas.openxmlformats.org/officeDocument/2006/relationships/hyperlink" Target="https://www.linkedin.com/in/francois-olivier-680152105/" TargetMode="External"/><Relationship Id="rId198" Type="http://schemas.openxmlformats.org/officeDocument/2006/relationships/hyperlink" Target="https://www.linkedin.com/in/r%C3%A9mi-malbec-84300664/" TargetMode="External"/><Relationship Id="rId202" Type="http://schemas.openxmlformats.org/officeDocument/2006/relationships/hyperlink" Target="https://www.linkedin.com/in/du-jinze-60b247b0/" TargetMode="External"/><Relationship Id="rId223" Type="http://schemas.openxmlformats.org/officeDocument/2006/relationships/hyperlink" Target="https://www.linkedin.com/in/stephanie-signe-037ba482/" TargetMode="External"/><Relationship Id="rId244" Type="http://schemas.openxmlformats.org/officeDocument/2006/relationships/hyperlink" Target="https://www.linkedin.com/in/jyotirmoy-chatterjee-2ba58340/" TargetMode="External"/><Relationship Id="rId18" Type="http://schemas.openxmlformats.org/officeDocument/2006/relationships/hyperlink" Target="https://www.linkedin.com/in/yves-salinesi-900046163/" TargetMode="External"/><Relationship Id="rId39" Type="http://schemas.openxmlformats.org/officeDocument/2006/relationships/hyperlink" Target="https://www.linkedin.com/in/cinzia-de-cesare/" TargetMode="External"/><Relationship Id="rId265" Type="http://schemas.openxmlformats.org/officeDocument/2006/relationships/hyperlink" Target="https://www.linkedin.com/company/expleo-group/" TargetMode="External"/><Relationship Id="rId50" Type="http://schemas.openxmlformats.org/officeDocument/2006/relationships/hyperlink" Target="https://www.linkedin.com/company/aist/about/" TargetMode="External"/><Relationship Id="rId104" Type="http://schemas.openxmlformats.org/officeDocument/2006/relationships/hyperlink" Target="https://www.linkedin.com/in/anthony-baltolu-b07ba25b/" TargetMode="External"/><Relationship Id="rId125" Type="http://schemas.openxmlformats.org/officeDocument/2006/relationships/hyperlink" Target="https://www.linkedin.com/in/k%C3%A9vin-robert-7b5183100/" TargetMode="External"/><Relationship Id="rId146" Type="http://schemas.openxmlformats.org/officeDocument/2006/relationships/hyperlink" Target="https://www.linkedin.com/company/safran/" TargetMode="External"/><Relationship Id="rId167" Type="http://schemas.openxmlformats.org/officeDocument/2006/relationships/hyperlink" Target="https://www.linkedin.com/in/samir-ouedraogo-phd-4b006ab5/" TargetMode="External"/><Relationship Id="rId188" Type="http://schemas.openxmlformats.org/officeDocument/2006/relationships/hyperlink" Target="https://www.linkedin.com/in/hela-ben-said-21436261/" TargetMode="External"/><Relationship Id="rId71" Type="http://schemas.openxmlformats.org/officeDocument/2006/relationships/hyperlink" Target="https://www.linkedin.com/in/julien-prades-43107b196/" TargetMode="External"/><Relationship Id="rId92" Type="http://schemas.openxmlformats.org/officeDocument/2006/relationships/hyperlink" Target="https://www.linkedin.com/in/aymen-abdelghani-b1aa74164/" TargetMode="External"/><Relationship Id="rId213" Type="http://schemas.openxmlformats.org/officeDocument/2006/relationships/hyperlink" Target="https://www.linkedin.com/in/marina-labalette-9636296a/" TargetMode="External"/><Relationship Id="rId234" Type="http://schemas.openxmlformats.org/officeDocument/2006/relationships/hyperlink" Target="https://www.linkedin.com/in/chaka-kone-a082a883/" TargetMode="External"/><Relationship Id="rId2" Type="http://schemas.openxmlformats.org/officeDocument/2006/relationships/hyperlink" Target="https://www.linkedin.com/in/haloua-abderrahmane-phd-09a00861/" TargetMode="External"/><Relationship Id="rId29" Type="http://schemas.openxmlformats.org/officeDocument/2006/relationships/hyperlink" Target="https://www.linkedin.com/in/mariam-tlili-a43b7077/" TargetMode="External"/><Relationship Id="rId255" Type="http://schemas.openxmlformats.org/officeDocument/2006/relationships/hyperlink" Target="https://www.linkedin.com/in/marine-stojanovic-4a955711a/" TargetMode="External"/><Relationship Id="rId40" Type="http://schemas.openxmlformats.org/officeDocument/2006/relationships/hyperlink" Target="https://www.linkedin.com/in/abdellatif-chelouche-8b830910a/" TargetMode="External"/><Relationship Id="rId115" Type="http://schemas.openxmlformats.org/officeDocument/2006/relationships/hyperlink" Target="https://www.linkedin.com/in/lamia-sadaoui-76440b72/" TargetMode="External"/><Relationship Id="rId136" Type="http://schemas.openxmlformats.org/officeDocument/2006/relationships/hyperlink" Target="https://www.linkedin.com/company/em-microelectronic/" TargetMode="External"/><Relationship Id="rId157" Type="http://schemas.openxmlformats.org/officeDocument/2006/relationships/hyperlink" Target="https://www.linkedin.com/in/noelia-devesa-canicoba-b48342178/" TargetMode="External"/><Relationship Id="rId178" Type="http://schemas.openxmlformats.org/officeDocument/2006/relationships/hyperlink" Target="https://www.linkedin.com/in/iliassnifa/" TargetMode="External"/><Relationship Id="rId61" Type="http://schemas.openxmlformats.org/officeDocument/2006/relationships/hyperlink" Target="https://www.linkedin.com/company/stmicroelectronics/" TargetMode="External"/><Relationship Id="rId82" Type="http://schemas.openxmlformats.org/officeDocument/2006/relationships/hyperlink" Target="https://www.linkedin.com/in/elsa-lacombe-514b02a6/" TargetMode="External"/><Relationship Id="rId199" Type="http://schemas.openxmlformats.org/officeDocument/2006/relationships/hyperlink" Target="https://www.linkedin.com/in/antoine-grosjean-250839a3/" TargetMode="External"/><Relationship Id="rId203" Type="http://schemas.openxmlformats.org/officeDocument/2006/relationships/hyperlink" Target="https://www.linkedin.com/in/damien-faux-b43360161/" TargetMode="External"/><Relationship Id="rId19" Type="http://schemas.openxmlformats.org/officeDocument/2006/relationships/hyperlink" Target="https://www.linkedin.com/in/yohan-wanderoild-5a183a83/" TargetMode="External"/><Relationship Id="rId224" Type="http://schemas.openxmlformats.org/officeDocument/2006/relationships/hyperlink" Target="https://www.linkedin.com/in/dr-thomas-demonchaux/" TargetMode="External"/><Relationship Id="rId245" Type="http://schemas.openxmlformats.org/officeDocument/2006/relationships/hyperlink" Target="https://www.linkedin.com/in/martha-baydoun-b9371948/" TargetMode="External"/><Relationship Id="rId266" Type="http://schemas.openxmlformats.org/officeDocument/2006/relationships/hyperlink" Target="https://www.linkedin.com/company/optimal-gestion/" TargetMode="External"/><Relationship Id="rId30" Type="http://schemas.openxmlformats.org/officeDocument/2006/relationships/hyperlink" Target="https://www.linkedin.com/in/mario-bomers-18085216a/" TargetMode="External"/><Relationship Id="rId105" Type="http://schemas.openxmlformats.org/officeDocument/2006/relationships/hyperlink" Target="https://www.linkedin.com/in/mathieu-leonardon-35927b5b/" TargetMode="External"/><Relationship Id="rId126" Type="http://schemas.openxmlformats.org/officeDocument/2006/relationships/hyperlink" Target="https://www.linkedin.com/in/fabio-landuzzi-9ba13a6a/" TargetMode="External"/><Relationship Id="rId147" Type="http://schemas.openxmlformats.org/officeDocument/2006/relationships/hyperlink" Target="https://www.linkedin.com/in/ahmedgarali/" TargetMode="External"/><Relationship Id="rId168" Type="http://schemas.openxmlformats.org/officeDocument/2006/relationships/hyperlink" Target="https://www.linkedin.com/in/benjamin-leroy-40a326152/" TargetMode="External"/><Relationship Id="rId51" Type="http://schemas.openxmlformats.org/officeDocument/2006/relationships/hyperlink" Target="https://www.linkedin.com/company/itk_2/" TargetMode="External"/><Relationship Id="rId72" Type="http://schemas.openxmlformats.org/officeDocument/2006/relationships/hyperlink" Target="https://www.linkedin.com/in/achraf-lamlih-592849a5/" TargetMode="External"/><Relationship Id="rId93" Type="http://schemas.openxmlformats.org/officeDocument/2006/relationships/hyperlink" Target="https://www.linkedin.com/in/elias-veinberg-vidal/" TargetMode="External"/><Relationship Id="rId189" Type="http://schemas.openxmlformats.org/officeDocument/2006/relationships/hyperlink" Target="https://www.linkedin.com/in/abhijeet-dasgupta-8b8859aa/" TargetMode="External"/><Relationship Id="rId3" Type="http://schemas.openxmlformats.org/officeDocument/2006/relationships/hyperlink" Target="https://www.linkedin.com/in/alexandre-mas-56604768/" TargetMode="External"/><Relationship Id="rId214" Type="http://schemas.openxmlformats.org/officeDocument/2006/relationships/hyperlink" Target="https://www.linkedin.com/in/matthieu-joly-a3555572/" TargetMode="External"/><Relationship Id="rId235" Type="http://schemas.openxmlformats.org/officeDocument/2006/relationships/hyperlink" Target="https://www.linkedin.com/in/ahmed-abudabbousa/" TargetMode="External"/><Relationship Id="rId256" Type="http://schemas.openxmlformats.org/officeDocument/2006/relationships/hyperlink" Target="https://www.linkedin.com/company/valeo/" TargetMode="External"/><Relationship Id="rId116" Type="http://schemas.openxmlformats.org/officeDocument/2006/relationships/hyperlink" Target="https://www.linkedin.com/in/vanhieunguyen/" TargetMode="External"/><Relationship Id="rId137" Type="http://schemas.openxmlformats.org/officeDocument/2006/relationships/hyperlink" Target="https://www.linkedin.com/company/cea/" TargetMode="External"/><Relationship Id="rId158" Type="http://schemas.openxmlformats.org/officeDocument/2006/relationships/hyperlink" Target="https://www.linkedin.com/in/olivier-lefebvre-phd/" TargetMode="External"/><Relationship Id="rId20" Type="http://schemas.openxmlformats.org/officeDocument/2006/relationships/hyperlink" Target="https://www.linkedin.com/in/tiphaine-cerba-849536101/" TargetMode="External"/><Relationship Id="rId41" Type="http://schemas.openxmlformats.org/officeDocument/2006/relationships/hyperlink" Target="https://www.linkedin.com/in/corentin-carmignani-56807b70/" TargetMode="External"/><Relationship Id="rId62" Type="http://schemas.openxmlformats.org/officeDocument/2006/relationships/hyperlink" Target="https://www.linkedin.com/in/marco-j-pereira/" TargetMode="External"/><Relationship Id="rId83" Type="http://schemas.openxmlformats.org/officeDocument/2006/relationships/hyperlink" Target="https://www.linkedin.com/in/cyrille-barbay-174b78a9/" TargetMode="External"/><Relationship Id="rId179" Type="http://schemas.openxmlformats.org/officeDocument/2006/relationships/hyperlink" Target="https://www.linkedin.com/in/jean-baptiste-henry-037ba575/" TargetMode="External"/><Relationship Id="rId190" Type="http://schemas.openxmlformats.org/officeDocument/2006/relationships/hyperlink" Target="https://www.linkedin.com/in/salim-ferhat-4b48a4167/" TargetMode="External"/><Relationship Id="rId204" Type="http://schemas.openxmlformats.org/officeDocument/2006/relationships/hyperlink" Target="https://www.linkedin.com/in/cheick-diakite-255503140/" TargetMode="External"/><Relationship Id="rId225" Type="http://schemas.openxmlformats.org/officeDocument/2006/relationships/hyperlink" Target="https://www.linkedin.com/in/lin-tianjun-b839028b/" TargetMode="External"/><Relationship Id="rId246" Type="http://schemas.openxmlformats.org/officeDocument/2006/relationships/hyperlink" Target="https://www.linkedin.com/in/dr-quentin-tanguy/" TargetMode="External"/><Relationship Id="rId267" Type="http://schemas.openxmlformats.org/officeDocument/2006/relationships/hyperlink" Target="https://www.linkedin.com/in/mohamed-lamine-tazir-51007b36/" TargetMode="External"/><Relationship Id="rId106" Type="http://schemas.openxmlformats.org/officeDocument/2006/relationships/hyperlink" Target="https://www.linkedin.com/in/maxime-g-86310bb1/" TargetMode="External"/><Relationship Id="rId127" Type="http://schemas.openxmlformats.org/officeDocument/2006/relationships/hyperlink" Target="https://www.linkedin.com/in/seifeddine-fakhfakh-3aa423a8/" TargetMode="External"/><Relationship Id="rId10" Type="http://schemas.openxmlformats.org/officeDocument/2006/relationships/hyperlink" Target="https://www.linkedin.com/in/houda-nadir-964681120/" TargetMode="External"/><Relationship Id="rId31" Type="http://schemas.openxmlformats.org/officeDocument/2006/relationships/hyperlink" Target="https://www.linkedin.com/in/sara-iben-jellal-1a0245112/" TargetMode="External"/><Relationship Id="rId52" Type="http://schemas.openxmlformats.org/officeDocument/2006/relationships/hyperlink" Target="https://www.linkedin.com/company/satt-axlr/" TargetMode="External"/><Relationship Id="rId73" Type="http://schemas.openxmlformats.org/officeDocument/2006/relationships/hyperlink" Target="https://www.linkedin.com/in/emna-chabchoub-917b4b92/" TargetMode="External"/><Relationship Id="rId94" Type="http://schemas.openxmlformats.org/officeDocument/2006/relationships/hyperlink" Target="https://www.linkedin.com/in/nicolas-jeanniot-3a1686110/" TargetMode="External"/><Relationship Id="rId148" Type="http://schemas.openxmlformats.org/officeDocument/2006/relationships/hyperlink" Target="https://www.linkedin.com/in/am%C3%A9lie-venerosy-phd-39601086/" TargetMode="External"/><Relationship Id="rId169" Type="http://schemas.openxmlformats.org/officeDocument/2006/relationships/hyperlink" Target="https://www.linkedin.com/in/javier-arias-zapata-b8089967/" TargetMode="External"/><Relationship Id="rId4" Type="http://schemas.openxmlformats.org/officeDocument/2006/relationships/hyperlink" Target="https://www.linkedin.com/in/aminelakcher/" TargetMode="External"/><Relationship Id="rId180" Type="http://schemas.openxmlformats.org/officeDocument/2006/relationships/hyperlink" Target="https://www.linkedin.com/in/maxime-bizouerne-bbb55684/" TargetMode="External"/><Relationship Id="rId215" Type="http://schemas.openxmlformats.org/officeDocument/2006/relationships/hyperlink" Target="https://www.linkedin.com/in/maximilien-billet-58a9a3a3/" TargetMode="External"/><Relationship Id="rId236" Type="http://schemas.openxmlformats.org/officeDocument/2006/relationships/hyperlink" Target="https://www.linkedin.com/in/alexandra-pavlova-8b613084/" TargetMode="External"/><Relationship Id="rId257" Type="http://schemas.openxmlformats.org/officeDocument/2006/relationships/hyperlink" Target="https://www.linkedin.com/in/smimefatimazahra/" TargetMode="External"/><Relationship Id="rId42" Type="http://schemas.openxmlformats.org/officeDocument/2006/relationships/hyperlink" Target="https://www.linkedin.com/in/fatima-hjeij-80a7a412a/" TargetMode="External"/><Relationship Id="rId84" Type="http://schemas.openxmlformats.org/officeDocument/2006/relationships/hyperlink" Target="https://www.linkedin.com/in/ludwigcron/" TargetMode="External"/><Relationship Id="rId138" Type="http://schemas.openxmlformats.org/officeDocument/2006/relationships/hyperlink" Target="https://www.linkedin.com/company/stmicroelectronics/" TargetMode="External"/><Relationship Id="rId191" Type="http://schemas.openxmlformats.org/officeDocument/2006/relationships/hyperlink" Target="https://www.linkedin.com/in/fabien-mesquita/" TargetMode="External"/><Relationship Id="rId205" Type="http://schemas.openxmlformats.org/officeDocument/2006/relationships/hyperlink" Target="https://www.linkedin.com/in/akimu-ayan-niyi-dihissou-61154383/" TargetMode="External"/><Relationship Id="rId247" Type="http://schemas.openxmlformats.org/officeDocument/2006/relationships/hyperlink" Target="https://www.linkedin.com/in/satyajit-das-1105a86a/" TargetMode="External"/><Relationship Id="rId107" Type="http://schemas.openxmlformats.org/officeDocument/2006/relationships/hyperlink" Target="https://www.linkedin.com/in/kalparupa-mukherjee-80453687/" TargetMode="Externa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linkedin.com/in/cyril-buey/" TargetMode="External"/><Relationship Id="rId1827" Type="http://schemas.openxmlformats.org/officeDocument/2006/relationships/hyperlink" Target="https://www.linkedin.com/in/jordan-baux/" TargetMode="External"/><Relationship Id="rId21" Type="http://schemas.openxmlformats.org/officeDocument/2006/relationships/hyperlink" Target="https://www.linkedin.com/in/benjamin-bri%C3%A8re-485702bb/" TargetMode="External"/><Relationship Id="rId170" Type="http://schemas.openxmlformats.org/officeDocument/2006/relationships/hyperlink" Target="https://www.linkedin.com/in/matthieu-sacher/" TargetMode="External"/><Relationship Id="rId268" Type="http://schemas.openxmlformats.org/officeDocument/2006/relationships/hyperlink" Target="https://www.linkedin.com/in/christophe-hallet-8082a38a/" TargetMode="External"/><Relationship Id="rId475" Type="http://schemas.openxmlformats.org/officeDocument/2006/relationships/hyperlink" Target="https://www.linkedin.com/in/tom-lacassagne-699b6982/" TargetMode="External"/><Relationship Id="rId682" Type="http://schemas.openxmlformats.org/officeDocument/2006/relationships/hyperlink" Target="https://www.linkedin.com/in/pascale-corne-31089a13a/" TargetMode="External"/><Relationship Id="rId128" Type="http://schemas.openxmlformats.org/officeDocument/2006/relationships/hyperlink" Target="https://www.linkedin.com/in/tristan-dewolf-8966b4a7/" TargetMode="External"/><Relationship Id="rId335" Type="http://schemas.openxmlformats.org/officeDocument/2006/relationships/hyperlink" Target="https://www.linkedin.com/company/les-companions/" TargetMode="External"/><Relationship Id="rId542" Type="http://schemas.openxmlformats.org/officeDocument/2006/relationships/hyperlink" Target="https://www.linkedin.com/in/jaouher-romdhane-44539259/" TargetMode="External"/><Relationship Id="rId987" Type="http://schemas.openxmlformats.org/officeDocument/2006/relationships/hyperlink" Target="https://www.linkedin.com/in/johnddungu/" TargetMode="External"/><Relationship Id="rId1172" Type="http://schemas.openxmlformats.org/officeDocument/2006/relationships/hyperlink" Target="https://www.linkedin.com/in/adrien-donnard/" TargetMode="External"/><Relationship Id="rId402" Type="http://schemas.openxmlformats.org/officeDocument/2006/relationships/hyperlink" Target="https://www.linkedin.com/company/thorn-lighting/" TargetMode="External"/><Relationship Id="rId847" Type="http://schemas.openxmlformats.org/officeDocument/2006/relationships/hyperlink" Target="https://www.linkedin.com/company/groupe-altelios-technology/" TargetMode="External"/><Relationship Id="rId1032" Type="http://schemas.openxmlformats.org/officeDocument/2006/relationships/hyperlink" Target="https://www.linkedin.com/in/nagham-el-ghossein-7127597a/" TargetMode="External"/><Relationship Id="rId1477" Type="http://schemas.openxmlformats.org/officeDocument/2006/relationships/hyperlink" Target="https://www.linkedin.com/in/samantha-saxer/" TargetMode="External"/><Relationship Id="rId1684" Type="http://schemas.openxmlformats.org/officeDocument/2006/relationships/hyperlink" Target="https://www.linkedin.com/company/alispharm/" TargetMode="External"/><Relationship Id="rId1891" Type="http://schemas.openxmlformats.org/officeDocument/2006/relationships/hyperlink" Target="https://www.linkedin.com/company/storengy-engie-group/" TargetMode="External"/><Relationship Id="rId707" Type="http://schemas.openxmlformats.org/officeDocument/2006/relationships/hyperlink" Target="https://www.linkedin.com/in/michael-berges-518a74a7/" TargetMode="External"/><Relationship Id="rId914" Type="http://schemas.openxmlformats.org/officeDocument/2006/relationships/hyperlink" Target="https://www.linkedin.com/in/arnaudgrebert/" TargetMode="External"/><Relationship Id="rId1337" Type="http://schemas.openxmlformats.org/officeDocument/2006/relationships/hyperlink" Target="https://www.linkedin.com/in/jean-dominique-favreau-74937765/" TargetMode="External"/><Relationship Id="rId1544" Type="http://schemas.openxmlformats.org/officeDocument/2006/relationships/hyperlink" Target="https://www.linkedin.com/in/yingxian-lu-5963b6118/" TargetMode="External"/><Relationship Id="rId1751" Type="http://schemas.openxmlformats.org/officeDocument/2006/relationships/hyperlink" Target="https://www.linkedin.com/in/pierre-fernbach-b866b5186/" TargetMode="External"/><Relationship Id="rId43" Type="http://schemas.openxmlformats.org/officeDocument/2006/relationships/hyperlink" Target="https://www.linkedin.com/in/matthieu-chafer-69b583ba/" TargetMode="External"/><Relationship Id="rId1404" Type="http://schemas.openxmlformats.org/officeDocument/2006/relationships/hyperlink" Target="https://www.linkedin.com/in/gnimdu-dadanema-4690a262/" TargetMode="External"/><Relationship Id="rId1611" Type="http://schemas.openxmlformats.org/officeDocument/2006/relationships/hyperlink" Target="https://www.linkedin.com/in/jyotirmoy-chatterjee-2ba58340/" TargetMode="External"/><Relationship Id="rId1849" Type="http://schemas.openxmlformats.org/officeDocument/2006/relationships/hyperlink" Target="https://www.linkedin.com/in/yannis-labeau-781698102/" TargetMode="External"/><Relationship Id="rId192" Type="http://schemas.openxmlformats.org/officeDocument/2006/relationships/hyperlink" Target="https://www.linkedin.com/in/amira-doggaz-2b327b132/" TargetMode="External"/><Relationship Id="rId1709" Type="http://schemas.openxmlformats.org/officeDocument/2006/relationships/hyperlink" Target="https://www.linkedin.com/in/soubsol-david-aa4a1187/" TargetMode="External"/><Relationship Id="rId497" Type="http://schemas.openxmlformats.org/officeDocument/2006/relationships/hyperlink" Target="https://www.linkedin.com/in/maria-de-stefano-532b82165/" TargetMode="External"/><Relationship Id="rId357" Type="http://schemas.openxmlformats.org/officeDocument/2006/relationships/hyperlink" Target="https://www.linkedin.com/company/ifsttar/" TargetMode="External"/><Relationship Id="rId1194" Type="http://schemas.openxmlformats.org/officeDocument/2006/relationships/hyperlink" Target="https://www.linkedin.com/in/ilhem-ben-cheikh-241a4284/" TargetMode="External"/><Relationship Id="rId217" Type="http://schemas.openxmlformats.org/officeDocument/2006/relationships/hyperlink" Target="https://www.linkedin.com/in/la%C3%ABtitia-caill%C3%A9-02aa878b/" TargetMode="External"/><Relationship Id="rId564" Type="http://schemas.openxmlformats.org/officeDocument/2006/relationships/hyperlink" Target="https://www.linkedin.com/in/ernesto-pila/" TargetMode="External"/><Relationship Id="rId771" Type="http://schemas.openxmlformats.org/officeDocument/2006/relationships/hyperlink" Target="https://www.linkedin.com/in/chi-hieu-pham-54833aaa/" TargetMode="External"/><Relationship Id="rId869" Type="http://schemas.openxmlformats.org/officeDocument/2006/relationships/hyperlink" Target="https://www.linkedin.com/company/irt-saintex/" TargetMode="External"/><Relationship Id="rId1499" Type="http://schemas.openxmlformats.org/officeDocument/2006/relationships/hyperlink" Target="https://www.linkedin.com/in/ting-yu-4871a5152/" TargetMode="External"/><Relationship Id="rId424" Type="http://schemas.openxmlformats.org/officeDocument/2006/relationships/hyperlink" Target="https://www.linkedin.com/company/stmicroelectronics/" TargetMode="External"/><Relationship Id="rId631" Type="http://schemas.openxmlformats.org/officeDocument/2006/relationships/hyperlink" Target="https://www.linkedin.com/in/bachir-bendjedia-3222485b/" TargetMode="External"/><Relationship Id="rId729" Type="http://schemas.openxmlformats.org/officeDocument/2006/relationships/hyperlink" Target="https://www.linkedin.com/in/h%C3%A9lo%C3%AFse-boudarel-bab515ab/" TargetMode="External"/><Relationship Id="rId1054" Type="http://schemas.openxmlformats.org/officeDocument/2006/relationships/hyperlink" Target="https://www.linkedin.com/in/peiyuan-zuo-993b21114/" TargetMode="External"/><Relationship Id="rId1261" Type="http://schemas.openxmlformats.org/officeDocument/2006/relationships/hyperlink" Target="https://www.linkedin.com/in/roxane-tr%C3%A9horel-9a307386/" TargetMode="External"/><Relationship Id="rId1359" Type="http://schemas.openxmlformats.org/officeDocument/2006/relationships/hyperlink" Target="https://www.linkedin.com/in/amandine-porcher-sala-808509b2/" TargetMode="External"/><Relationship Id="rId936" Type="http://schemas.openxmlformats.org/officeDocument/2006/relationships/hyperlink" Target="https://www.linkedin.com/in/christian-zumu-doli-866a77198/" TargetMode="External"/><Relationship Id="rId1121" Type="http://schemas.openxmlformats.org/officeDocument/2006/relationships/hyperlink" Target="https://www.linkedin.com/in/maurin-douix-52a81a71/" TargetMode="External"/><Relationship Id="rId1219" Type="http://schemas.openxmlformats.org/officeDocument/2006/relationships/hyperlink" Target="https://www.linkedin.com/in/alexis-barge-b89210161/" TargetMode="External"/><Relationship Id="rId1566" Type="http://schemas.openxmlformats.org/officeDocument/2006/relationships/hyperlink" Target="https://www.linkedin.com/in/%D0%B0%D0%BD%D1%82%D0%BE%D0%BD-%D0%B4%D0%BE%D0%B3%D0%B0%D0%B4%D0%BE%D0%B2-6a263975/" TargetMode="External"/><Relationship Id="rId1773" Type="http://schemas.openxmlformats.org/officeDocument/2006/relationships/hyperlink" Target="https://www.linkedin.com/in/yazid-kaced/" TargetMode="External"/><Relationship Id="rId65" Type="http://schemas.openxmlformats.org/officeDocument/2006/relationships/hyperlink" Target="https://www.linkedin.com/in/lei-zhang-b5544146/" TargetMode="External"/><Relationship Id="rId1426" Type="http://schemas.openxmlformats.org/officeDocument/2006/relationships/hyperlink" Target="https://www.linkedin.com/in/le%C3%AFla-nguimpi-langue-5530bb94/" TargetMode="External"/><Relationship Id="rId1633" Type="http://schemas.openxmlformats.org/officeDocument/2006/relationships/hyperlink" Target="https://www.linkedin.com/company/kds/" TargetMode="External"/><Relationship Id="rId1840" Type="http://schemas.openxmlformats.org/officeDocument/2006/relationships/hyperlink" Target="https://www.linkedin.com/in/piyush-kumar-jha-4b8a93b7/" TargetMode="External"/><Relationship Id="rId1700" Type="http://schemas.openxmlformats.org/officeDocument/2006/relationships/hyperlink" Target="https://www.linkedin.com/company/tbr-dental/" TargetMode="External"/><Relationship Id="rId281" Type="http://schemas.openxmlformats.org/officeDocument/2006/relationships/hyperlink" Target="https://www.linkedin.com/in/abdellatif-chelouche-8b830910a/" TargetMode="External"/><Relationship Id="rId141" Type="http://schemas.openxmlformats.org/officeDocument/2006/relationships/hyperlink" Target="https://www.linkedin.com/in/sophie-molina-727661b2/" TargetMode="External"/><Relationship Id="rId379" Type="http://schemas.openxmlformats.org/officeDocument/2006/relationships/hyperlink" Target="https://www.linkedin.com/company/technipfmc/" TargetMode="External"/><Relationship Id="rId586" Type="http://schemas.openxmlformats.org/officeDocument/2006/relationships/hyperlink" Target="https://www.linkedin.com/in/gilles-marin-51b24138/" TargetMode="External"/><Relationship Id="rId793" Type="http://schemas.openxmlformats.org/officeDocument/2006/relationships/hyperlink" Target="https://www.linkedin.com/in/kassem-jomaa-5a539896/" TargetMode="External"/><Relationship Id="rId7" Type="http://schemas.openxmlformats.org/officeDocument/2006/relationships/hyperlink" Target="https://www.linkedin.com/in/beno%C3%AEt-beroule-a3b459ab/" TargetMode="External"/><Relationship Id="rId239" Type="http://schemas.openxmlformats.org/officeDocument/2006/relationships/hyperlink" Target="https://www.linkedin.com/in/nicolas-blanc-868302146/" TargetMode="External"/><Relationship Id="rId446" Type="http://schemas.openxmlformats.org/officeDocument/2006/relationships/hyperlink" Target="https://www.linkedin.com/in/gabriele-perozzi-11632880/" TargetMode="External"/><Relationship Id="rId653" Type="http://schemas.openxmlformats.org/officeDocument/2006/relationships/hyperlink" Target="https://www.linkedin.com/in/r%C3%A9my-mangin-51b623a2/" TargetMode="External"/><Relationship Id="rId1076" Type="http://schemas.openxmlformats.org/officeDocument/2006/relationships/hyperlink" Target="https://www.linkedin.com/in/sophie-baleriola-00427b7b/" TargetMode="External"/><Relationship Id="rId1283" Type="http://schemas.openxmlformats.org/officeDocument/2006/relationships/hyperlink" Target="https://www.linkedin.com/in/dominique-henry-46aa58162/" TargetMode="External"/><Relationship Id="rId1490" Type="http://schemas.openxmlformats.org/officeDocument/2006/relationships/hyperlink" Target="https://www.linkedin.com/in/sylvain-lassonde/" TargetMode="External"/><Relationship Id="rId306" Type="http://schemas.openxmlformats.org/officeDocument/2006/relationships/hyperlink" Target="https://www.linkedin.com/in/martin-charrier-5a686075/" TargetMode="External"/><Relationship Id="rId860" Type="http://schemas.openxmlformats.org/officeDocument/2006/relationships/hyperlink" Target="https://www.linkedin.com/company/renault/" TargetMode="External"/><Relationship Id="rId958" Type="http://schemas.openxmlformats.org/officeDocument/2006/relationships/hyperlink" Target="https://www.linkedin.com/in/fernandogarridocarpio/" TargetMode="External"/><Relationship Id="rId1143" Type="http://schemas.openxmlformats.org/officeDocument/2006/relationships/hyperlink" Target="https://www.linkedin.com/in/ahmed-sridi-35a232157/" TargetMode="External"/><Relationship Id="rId1588" Type="http://schemas.openxmlformats.org/officeDocument/2006/relationships/hyperlink" Target="https://www.linkedin.com/in/estelle-altazin/" TargetMode="External"/><Relationship Id="rId1795" Type="http://schemas.openxmlformats.org/officeDocument/2006/relationships/hyperlink" Target="https://www.linkedin.com/company/socomore-the-surface-company/" TargetMode="External"/><Relationship Id="rId87" Type="http://schemas.openxmlformats.org/officeDocument/2006/relationships/hyperlink" Target="https://www.linkedin.com/in/kengne-f-josephine/" TargetMode="External"/><Relationship Id="rId513" Type="http://schemas.openxmlformats.org/officeDocument/2006/relationships/hyperlink" Target="https://www.linkedin.com/in/anne-lise-darras-76b740b0/" TargetMode="External"/><Relationship Id="rId720" Type="http://schemas.openxmlformats.org/officeDocument/2006/relationships/hyperlink" Target="https://www.linkedin.com/in/souha-nazir-26810898/" TargetMode="External"/><Relationship Id="rId818" Type="http://schemas.openxmlformats.org/officeDocument/2006/relationships/hyperlink" Target="https://www.linkedin.com/in/fatima-aziz-6b3011148/" TargetMode="External"/><Relationship Id="rId1350" Type="http://schemas.openxmlformats.org/officeDocument/2006/relationships/hyperlink" Target="https://www.linkedin.com/in/alexiscarbo/" TargetMode="External"/><Relationship Id="rId1448" Type="http://schemas.openxmlformats.org/officeDocument/2006/relationships/hyperlink" Target="https://www.linkedin.com/in/nilla-olsson-4b0b563/" TargetMode="External"/><Relationship Id="rId1655" Type="http://schemas.openxmlformats.org/officeDocument/2006/relationships/hyperlink" Target="https://www.linkedin.com/in/samuel-leleu/" TargetMode="External"/><Relationship Id="rId1003" Type="http://schemas.openxmlformats.org/officeDocument/2006/relationships/hyperlink" Target="https://www.linkedin.com/in/loicguillemot/" TargetMode="External"/><Relationship Id="rId1210" Type="http://schemas.openxmlformats.org/officeDocument/2006/relationships/hyperlink" Target="https://www.linkedin.com/in/mateus-antunes-oliveira-leite-575899106/" TargetMode="External"/><Relationship Id="rId1308" Type="http://schemas.openxmlformats.org/officeDocument/2006/relationships/hyperlink" Target="https://www.linkedin.com/in/chantal-kassargy/" TargetMode="External"/><Relationship Id="rId1862" Type="http://schemas.openxmlformats.org/officeDocument/2006/relationships/hyperlink" Target="https://www.linkedin.com/in/1rajpatel/" TargetMode="External"/><Relationship Id="rId1515" Type="http://schemas.openxmlformats.org/officeDocument/2006/relationships/hyperlink" Target="https://www.linkedin.com/in/abel-rapetti-72b16049/" TargetMode="External"/><Relationship Id="rId1722" Type="http://schemas.openxmlformats.org/officeDocument/2006/relationships/hyperlink" Target="https://www.linkedin.com/in/fran%C3%A7ois-rasselet-419a5275/" TargetMode="External"/><Relationship Id="rId14" Type="http://schemas.openxmlformats.org/officeDocument/2006/relationships/hyperlink" Target="https://www.linkedin.com/in/aminelakcher/" TargetMode="External"/><Relationship Id="rId163" Type="http://schemas.openxmlformats.org/officeDocument/2006/relationships/hyperlink" Target="https://www.linkedin.com/in/ppeneau/" TargetMode="External"/><Relationship Id="rId370" Type="http://schemas.openxmlformats.org/officeDocument/2006/relationships/hyperlink" Target="https://www.linkedin.com/company/sysnav/" TargetMode="External"/><Relationship Id="rId230" Type="http://schemas.openxmlformats.org/officeDocument/2006/relationships/hyperlink" Target="https://www.linkedin.com/in/yosra-hichri-110711106/" TargetMode="External"/><Relationship Id="rId468" Type="http://schemas.openxmlformats.org/officeDocument/2006/relationships/hyperlink" Target="https://www.linkedin.com/in/scott-delbecq-6637b866/" TargetMode="External"/><Relationship Id="rId675" Type="http://schemas.openxmlformats.org/officeDocument/2006/relationships/hyperlink" Target="https://www.linkedin.com/in/ahmad-haidar-21a40ab5/" TargetMode="External"/><Relationship Id="rId882" Type="http://schemas.openxmlformats.org/officeDocument/2006/relationships/hyperlink" Target="https://www.linkedin.com/company/stmicroelectronics/" TargetMode="External"/><Relationship Id="rId1098" Type="http://schemas.openxmlformats.org/officeDocument/2006/relationships/hyperlink" Target="https://www.linkedin.com/in/virgile-tavernier/" TargetMode="External"/><Relationship Id="rId328" Type="http://schemas.openxmlformats.org/officeDocument/2006/relationships/hyperlink" Target="https://www.linkedin.com/in/r%C3%A9da-jaafri-b2638497/" TargetMode="External"/><Relationship Id="rId535" Type="http://schemas.openxmlformats.org/officeDocument/2006/relationships/hyperlink" Target="https://www.linkedin.com/in/ma%C3%AFssa-gharbi/" TargetMode="External"/><Relationship Id="rId742" Type="http://schemas.openxmlformats.org/officeDocument/2006/relationships/hyperlink" Target="https://www.linkedin.com/in/nnachabe/" TargetMode="External"/><Relationship Id="rId1165" Type="http://schemas.openxmlformats.org/officeDocument/2006/relationships/hyperlink" Target="https://www.linkedin.com/in/theodorec/" TargetMode="External"/><Relationship Id="rId1372" Type="http://schemas.openxmlformats.org/officeDocument/2006/relationships/hyperlink" Target="https://www.linkedin.com/in/brian-staber-11892b189/" TargetMode="External"/><Relationship Id="rId602" Type="http://schemas.openxmlformats.org/officeDocument/2006/relationships/hyperlink" Target="https://www.linkedin.com/in/emna-farjallah-176bbb85/" TargetMode="External"/><Relationship Id="rId1025" Type="http://schemas.openxmlformats.org/officeDocument/2006/relationships/hyperlink" Target="https://www.linkedin.com/in/dr-mohamed-gassoumi-86a763a1/" TargetMode="External"/><Relationship Id="rId1232" Type="http://schemas.openxmlformats.org/officeDocument/2006/relationships/hyperlink" Target="https://www.linkedin.com/in/maxime-penzes-18340299/" TargetMode="External"/><Relationship Id="rId1677" Type="http://schemas.openxmlformats.org/officeDocument/2006/relationships/hyperlink" Target="https://www.linkedin.com/in/yrvann/" TargetMode="External"/><Relationship Id="rId1884" Type="http://schemas.openxmlformats.org/officeDocument/2006/relationships/hyperlink" Target="https://www.linkedin.com/company/klask-innovation-sociale/" TargetMode="External"/><Relationship Id="rId907" Type="http://schemas.openxmlformats.org/officeDocument/2006/relationships/hyperlink" Target="https://www.linkedin.com/in/andr%C3%A9a-nicollet-7a817117/" TargetMode="External"/><Relationship Id="rId1537" Type="http://schemas.openxmlformats.org/officeDocument/2006/relationships/hyperlink" Target="https://www.linkedin.com/in/mathilde-vernay-8a37b34a/" TargetMode="External"/><Relationship Id="rId1744" Type="http://schemas.openxmlformats.org/officeDocument/2006/relationships/hyperlink" Target="https://www.linkedin.com/company/valeo/" TargetMode="External"/><Relationship Id="rId36" Type="http://schemas.openxmlformats.org/officeDocument/2006/relationships/hyperlink" Target="https://www.linkedin.com/in/dimitrios-damianos/" TargetMode="External"/><Relationship Id="rId1604" Type="http://schemas.openxmlformats.org/officeDocument/2006/relationships/hyperlink" Target="https://www.linkedin.com/in/ines-saidi-phd-23b16455/" TargetMode="External"/><Relationship Id="rId185" Type="http://schemas.openxmlformats.org/officeDocument/2006/relationships/hyperlink" Target="https://www.linkedin.com/in/bertrand-sauzedde-b88987b3/" TargetMode="External"/><Relationship Id="rId1811" Type="http://schemas.openxmlformats.org/officeDocument/2006/relationships/hyperlink" Target="https://www.linkedin.com/in/brahim-boutkhamouine-854b518a/" TargetMode="External"/><Relationship Id="rId1909" Type="http://schemas.openxmlformats.org/officeDocument/2006/relationships/hyperlink" Target="https://www.linkedin.com/company/amvalor/" TargetMode="External"/><Relationship Id="rId392" Type="http://schemas.openxmlformats.org/officeDocument/2006/relationships/hyperlink" Target="https://www.linkedin.com/company/sageglass/" TargetMode="External"/><Relationship Id="rId697" Type="http://schemas.openxmlformats.org/officeDocument/2006/relationships/hyperlink" Target="https://www.linkedin.com/in/mohamed-guedria-8992ab62/" TargetMode="External"/><Relationship Id="rId252" Type="http://schemas.openxmlformats.org/officeDocument/2006/relationships/hyperlink" Target="https://www.linkedin.com/in/nan-guan/" TargetMode="External"/><Relationship Id="rId1187" Type="http://schemas.openxmlformats.org/officeDocument/2006/relationships/hyperlink" Target="https://www.linkedin.com/in/michel-kledy-a26b7b82/" TargetMode="External"/><Relationship Id="rId112" Type="http://schemas.openxmlformats.org/officeDocument/2006/relationships/hyperlink" Target="https://www.linkedin.com/in/mehdi-zerrad-ba525180/" TargetMode="External"/><Relationship Id="rId557" Type="http://schemas.openxmlformats.org/officeDocument/2006/relationships/hyperlink" Target="https://www.linkedin.com/in/jeremy-sobieraj-5896aaa7/" TargetMode="External"/><Relationship Id="rId764" Type="http://schemas.openxmlformats.org/officeDocument/2006/relationships/hyperlink" Target="https://www.linkedin.com/in/nicolas-b-b757b25a/" TargetMode="External"/><Relationship Id="rId971" Type="http://schemas.openxmlformats.org/officeDocument/2006/relationships/hyperlink" Target="https://www.linkedin.com/in/soleimanzad/" TargetMode="External"/><Relationship Id="rId1394" Type="http://schemas.openxmlformats.org/officeDocument/2006/relationships/hyperlink" Target="https://www.linkedin.com/in/eric-fotso/" TargetMode="External"/><Relationship Id="rId1699" Type="http://schemas.openxmlformats.org/officeDocument/2006/relationships/hyperlink" Target="https://www.linkedin.com/in/c%C3%A9cile-fuinel-012365175/" TargetMode="External"/><Relationship Id="rId417" Type="http://schemas.openxmlformats.org/officeDocument/2006/relationships/hyperlink" Target="https://www.linkedin.com/company/neta-sas/" TargetMode="External"/><Relationship Id="rId624" Type="http://schemas.openxmlformats.org/officeDocument/2006/relationships/hyperlink" Target="https://www.linkedin.com/in/mariotteguilhem/" TargetMode="External"/><Relationship Id="rId831" Type="http://schemas.openxmlformats.org/officeDocument/2006/relationships/hyperlink" Target="https://www.linkedin.com/company/altran/" TargetMode="External"/><Relationship Id="rId1047" Type="http://schemas.openxmlformats.org/officeDocument/2006/relationships/hyperlink" Target="https://www.linkedin.com/in/oumeima-ben-maaouia-5b242858/" TargetMode="External"/><Relationship Id="rId1254" Type="http://schemas.openxmlformats.org/officeDocument/2006/relationships/hyperlink" Target="https://www.linkedin.com/in/mohamad-taki-asghar-phd-1b4ba3150/" TargetMode="External"/><Relationship Id="rId1461" Type="http://schemas.openxmlformats.org/officeDocument/2006/relationships/hyperlink" Target="https://www.linkedin.com/in/pietro-matteo-pinazzi-35831841/" TargetMode="External"/><Relationship Id="rId929" Type="http://schemas.openxmlformats.org/officeDocument/2006/relationships/hyperlink" Target="https://www.linkedin.com/in/camelia-skiribou-96b19530/" TargetMode="External"/><Relationship Id="rId1114" Type="http://schemas.openxmlformats.org/officeDocument/2006/relationships/hyperlink" Target="https://www.linkedin.com/in/yousseftamaazousti/" TargetMode="External"/><Relationship Id="rId1321" Type="http://schemas.openxmlformats.org/officeDocument/2006/relationships/hyperlink" Target="https://www.linkedin.com/in/quan-yuan-060b9857/" TargetMode="External"/><Relationship Id="rId1559" Type="http://schemas.openxmlformats.org/officeDocument/2006/relationships/hyperlink" Target="https://www.linkedin.com/in/ali-ben-salem-phd-038a5a97/" TargetMode="External"/><Relationship Id="rId1766" Type="http://schemas.openxmlformats.org/officeDocument/2006/relationships/hyperlink" Target="https://www.linkedin.com/in/solmaz-boroomandi/" TargetMode="External"/><Relationship Id="rId58" Type="http://schemas.openxmlformats.org/officeDocument/2006/relationships/hyperlink" Target="https://www.linkedin.com/in/duc-canh-nguyen/" TargetMode="External"/><Relationship Id="rId1419" Type="http://schemas.openxmlformats.org/officeDocument/2006/relationships/hyperlink" Target="https://www.linkedin.com/in/julien-caroux-a75644192/" TargetMode="External"/><Relationship Id="rId1626" Type="http://schemas.openxmlformats.org/officeDocument/2006/relationships/hyperlink" Target="https://www.linkedin.com/in/mariondumontgeomatique/" TargetMode="External"/><Relationship Id="rId1833" Type="http://schemas.openxmlformats.org/officeDocument/2006/relationships/hyperlink" Target="https://www.linkedin.com/in/marianne-sagnard-5402a7129/" TargetMode="External"/><Relationship Id="rId1900" Type="http://schemas.openxmlformats.org/officeDocument/2006/relationships/hyperlink" Target="https://www.linkedin.com/in/serguei-kunik-49054679/" TargetMode="External"/><Relationship Id="rId274" Type="http://schemas.openxmlformats.org/officeDocument/2006/relationships/hyperlink" Target="https://www.linkedin.com/in/amal-zeaiter-35131478/" TargetMode="External"/><Relationship Id="rId481" Type="http://schemas.openxmlformats.org/officeDocument/2006/relationships/hyperlink" Target="https://www.linkedin.com/in/hong-phuong-phan-4505a766/" TargetMode="External"/><Relationship Id="rId134" Type="http://schemas.openxmlformats.org/officeDocument/2006/relationships/hyperlink" Target="https://www.linkedin.com/in/thomas-catterou-706ba678/" TargetMode="External"/><Relationship Id="rId579" Type="http://schemas.openxmlformats.org/officeDocument/2006/relationships/hyperlink" Target="https://www.linkedin.com/in/zaid-boussattine-a2b3c909/" TargetMode="External"/><Relationship Id="rId786" Type="http://schemas.openxmlformats.org/officeDocument/2006/relationships/hyperlink" Target="https://www.linkedin.com/in/joseph-baudrillard-7a5512158/" TargetMode="External"/><Relationship Id="rId993" Type="http://schemas.openxmlformats.org/officeDocument/2006/relationships/hyperlink" Target="https://www.linkedin.com/in/kalyanagopala/" TargetMode="External"/><Relationship Id="rId341" Type="http://schemas.openxmlformats.org/officeDocument/2006/relationships/hyperlink" Target="https://www.linkedin.com/company/deloitte-luxembourg/" TargetMode="External"/><Relationship Id="rId439" Type="http://schemas.openxmlformats.org/officeDocument/2006/relationships/hyperlink" Target="https://www.linkedin.com/in/antoine-sternberger-a1880910b/" TargetMode="External"/><Relationship Id="rId646" Type="http://schemas.openxmlformats.org/officeDocument/2006/relationships/hyperlink" Target="https://www.linkedin.com/in/revaz-chachanidze-7b963677/" TargetMode="External"/><Relationship Id="rId1069" Type="http://schemas.openxmlformats.org/officeDocument/2006/relationships/hyperlink" Target="https://www.linkedin.com/in/richard-daubriac-3091b0b9/" TargetMode="External"/><Relationship Id="rId1276" Type="http://schemas.openxmlformats.org/officeDocument/2006/relationships/hyperlink" Target="https://www.linkedin.com/in/pierre-kenfack-63652211a/" TargetMode="External"/><Relationship Id="rId1483" Type="http://schemas.openxmlformats.org/officeDocument/2006/relationships/hyperlink" Target="https://www.linkedin.com/in/souha-k-a03236143/" TargetMode="External"/><Relationship Id="rId201" Type="http://schemas.openxmlformats.org/officeDocument/2006/relationships/hyperlink" Target="https://www.linkedin.com/in/taillard-pierre-andr%C3%A9-16230366/" TargetMode="External"/><Relationship Id="rId506" Type="http://schemas.openxmlformats.org/officeDocument/2006/relationships/hyperlink" Target="https://www.linkedin.com/in/yashankgupta/" TargetMode="External"/><Relationship Id="rId853" Type="http://schemas.openxmlformats.org/officeDocument/2006/relationships/hyperlink" Target="https://www.linkedin.com/company/sma-rty/about/" TargetMode="External"/><Relationship Id="rId1136" Type="http://schemas.openxmlformats.org/officeDocument/2006/relationships/hyperlink" Target="https://www.linkedin.com/in/komboss%C3%A9-sy-a5040799/" TargetMode="External"/><Relationship Id="rId1690" Type="http://schemas.openxmlformats.org/officeDocument/2006/relationships/hyperlink" Target="https://www.linkedin.com/in/andr%C3%A9-ebel-b4a8705a/" TargetMode="External"/><Relationship Id="rId1788" Type="http://schemas.openxmlformats.org/officeDocument/2006/relationships/hyperlink" Target="https://www.linkedin.com/company/allice-efficacite-energetique/" TargetMode="External"/><Relationship Id="rId713" Type="http://schemas.openxmlformats.org/officeDocument/2006/relationships/hyperlink" Target="https://www.linkedin.com/in/huan-li-750053146/" TargetMode="External"/><Relationship Id="rId920" Type="http://schemas.openxmlformats.org/officeDocument/2006/relationships/hyperlink" Target="https://www.linkedin.com/in/aurore-andrieux-953b85b9/" TargetMode="External"/><Relationship Id="rId1343" Type="http://schemas.openxmlformats.org/officeDocument/2006/relationships/hyperlink" Target="https://www.linkedin.com/in/pamela-moceri-3a8211153/" TargetMode="External"/><Relationship Id="rId1550" Type="http://schemas.openxmlformats.org/officeDocument/2006/relationships/hyperlink" Target="https://www.linkedin.com/in/adrien-gilson/" TargetMode="External"/><Relationship Id="rId1648" Type="http://schemas.openxmlformats.org/officeDocument/2006/relationships/hyperlink" Target="https://www.linkedin.com/company/achilles-systems-pte-ltd/" TargetMode="External"/><Relationship Id="rId1203" Type="http://schemas.openxmlformats.org/officeDocument/2006/relationships/hyperlink" Target="https://www.linkedin.com/in/aur%C3%A9lie-marchwicki-0a018076/" TargetMode="External"/><Relationship Id="rId1410" Type="http://schemas.openxmlformats.org/officeDocument/2006/relationships/hyperlink" Target="https://www.linkedin.com/in/hugo-reynes/" TargetMode="External"/><Relationship Id="rId1508" Type="http://schemas.openxmlformats.org/officeDocument/2006/relationships/hyperlink" Target="https://www.linkedin.com/in/yanndesmet/" TargetMode="External"/><Relationship Id="rId1855" Type="http://schemas.openxmlformats.org/officeDocument/2006/relationships/hyperlink" Target="https://www.linkedin.com/in/bastien-marchiori-38639094/" TargetMode="External"/><Relationship Id="rId1715" Type="http://schemas.openxmlformats.org/officeDocument/2006/relationships/hyperlink" Target="https://www.linkedin.com/in/elodie-martin-271ba0155/" TargetMode="External"/><Relationship Id="rId296" Type="http://schemas.openxmlformats.org/officeDocument/2006/relationships/hyperlink" Target="https://www.linkedin.com/in/jerome-gaveau/" TargetMode="External"/><Relationship Id="rId156" Type="http://schemas.openxmlformats.org/officeDocument/2006/relationships/hyperlink" Target="https://www.linkedin.com/in/romain-berges-2a196384/" TargetMode="External"/><Relationship Id="rId363" Type="http://schemas.openxmlformats.org/officeDocument/2006/relationships/hyperlink" Target="https://www.linkedin.com/company/institut-de-recherche-technologique-systemx/" TargetMode="External"/><Relationship Id="rId570" Type="http://schemas.openxmlformats.org/officeDocument/2006/relationships/hyperlink" Target="https://www.linkedin.com/in/paul-emile-meunier-b22b4a68/" TargetMode="External"/><Relationship Id="rId223" Type="http://schemas.openxmlformats.org/officeDocument/2006/relationships/hyperlink" Target="https://www.linkedin.com/in/mariam-tlili-a43b7077/" TargetMode="External"/><Relationship Id="rId430" Type="http://schemas.openxmlformats.org/officeDocument/2006/relationships/hyperlink" Target="https://www.linkedin.com/company/institut-de-recherche-technologique-systemx/" TargetMode="External"/><Relationship Id="rId668" Type="http://schemas.openxmlformats.org/officeDocument/2006/relationships/hyperlink" Target="https://www.linkedin.com/in/kilian-croci-479a24180/" TargetMode="External"/><Relationship Id="rId875" Type="http://schemas.openxmlformats.org/officeDocument/2006/relationships/hyperlink" Target="https://www.linkedin.com/company/total/" TargetMode="External"/><Relationship Id="rId1060" Type="http://schemas.openxmlformats.org/officeDocument/2006/relationships/hyperlink" Target="https://www.linkedin.com/in/quentin-boyer-38bbbb102/" TargetMode="External"/><Relationship Id="rId1298" Type="http://schemas.openxmlformats.org/officeDocument/2006/relationships/hyperlink" Target="https://www.linkedin.com/in/tony-el-tawil-900315151/" TargetMode="External"/><Relationship Id="rId528" Type="http://schemas.openxmlformats.org/officeDocument/2006/relationships/hyperlink" Target="https://www.linkedin.com/in/hala-rameh-0b3714112/" TargetMode="External"/><Relationship Id="rId735" Type="http://schemas.openxmlformats.org/officeDocument/2006/relationships/hyperlink" Target="https://www.linkedin.com/in/claireimbs/" TargetMode="External"/><Relationship Id="rId942" Type="http://schemas.openxmlformats.org/officeDocument/2006/relationships/hyperlink" Target="https://www.linkedin.com/in/drioszap/" TargetMode="External"/><Relationship Id="rId1158" Type="http://schemas.openxmlformats.org/officeDocument/2006/relationships/hyperlink" Target="https://www.linkedin.com/in/michel-geahel-a201aa86/" TargetMode="External"/><Relationship Id="rId1365" Type="http://schemas.openxmlformats.org/officeDocument/2006/relationships/hyperlink" Target="https://www.linkedin.com/in/arturo-g%C3%B3mez-ortega-65270445/" TargetMode="External"/><Relationship Id="rId1572" Type="http://schemas.openxmlformats.org/officeDocument/2006/relationships/hyperlink" Target="https://www.linkedin.com/company/frontiers/" TargetMode="External"/><Relationship Id="rId1018" Type="http://schemas.openxmlformats.org/officeDocument/2006/relationships/hyperlink" Target="https://www.linkedin.com/in/%E6%A2%A6%E9%9B%85-%E6%9D%8E-032389108/" TargetMode="External"/><Relationship Id="rId1225" Type="http://schemas.openxmlformats.org/officeDocument/2006/relationships/hyperlink" Target="https://www.linkedin.com/in/jean-robert-mungyeko-bisulandu-47b79355/" TargetMode="External"/><Relationship Id="rId1432" Type="http://schemas.openxmlformats.org/officeDocument/2006/relationships/hyperlink" Target="https://www.linkedin.com/in/manon-kania/" TargetMode="External"/><Relationship Id="rId1877" Type="http://schemas.openxmlformats.org/officeDocument/2006/relationships/hyperlink" Target="https://www.linkedin.com/company/grtgaz/" TargetMode="External"/><Relationship Id="rId71" Type="http://schemas.openxmlformats.org/officeDocument/2006/relationships/hyperlink" Target="https://www.linkedin.com/in/prince-bahoumina-41017213b/" TargetMode="External"/><Relationship Id="rId802" Type="http://schemas.openxmlformats.org/officeDocument/2006/relationships/hyperlink" Target="https://www.linkedin.com/in/th%C3%A9o-masson-b47331a4/" TargetMode="External"/><Relationship Id="rId1737" Type="http://schemas.openxmlformats.org/officeDocument/2006/relationships/hyperlink" Target="https://www.linkedin.com/in/kosseila-bellache-73b87499/" TargetMode="External"/><Relationship Id="rId29" Type="http://schemas.openxmlformats.org/officeDocument/2006/relationships/hyperlink" Target="https://www.linkedin.com/in/chakib-bensekka-phd-71b67587/" TargetMode="External"/><Relationship Id="rId178" Type="http://schemas.openxmlformats.org/officeDocument/2006/relationships/hyperlink" Target="https://www.linkedin.com/in/duy-an-pham-1a6475185/" TargetMode="External"/><Relationship Id="rId1804" Type="http://schemas.openxmlformats.org/officeDocument/2006/relationships/hyperlink" Target="https://www.linkedin.com/in/adrienlecossier/" TargetMode="External"/><Relationship Id="rId385" Type="http://schemas.openxmlformats.org/officeDocument/2006/relationships/hyperlink" Target="https://www.linkedin.com/company/brochier-technologies/" TargetMode="External"/><Relationship Id="rId592" Type="http://schemas.openxmlformats.org/officeDocument/2006/relationships/hyperlink" Target="https://www.linkedin.com/in/chabotsi/" TargetMode="External"/><Relationship Id="rId245" Type="http://schemas.openxmlformats.org/officeDocument/2006/relationships/hyperlink" Target="https://www.linkedin.com/in/pedro-mendes-ruiz-a946a39a/" TargetMode="External"/><Relationship Id="rId452" Type="http://schemas.openxmlformats.org/officeDocument/2006/relationships/hyperlink" Target="https://www.linkedin.com/in/meriem-chrifi-alaoui-43774a9b/" TargetMode="External"/><Relationship Id="rId897" Type="http://schemas.openxmlformats.org/officeDocument/2006/relationships/hyperlink" Target="https://www.linkedin.com/in/ahmedgarali/" TargetMode="External"/><Relationship Id="rId1082" Type="http://schemas.openxmlformats.org/officeDocument/2006/relationships/hyperlink" Target="https://www.linkedin.com/in/suzanne-vernier-2763b01a2/" TargetMode="External"/><Relationship Id="rId105" Type="http://schemas.openxmlformats.org/officeDocument/2006/relationships/hyperlink" Target="https://www.linkedin.com/in/marion-capuano-24a17b72/" TargetMode="External"/><Relationship Id="rId312" Type="http://schemas.openxmlformats.org/officeDocument/2006/relationships/hyperlink" Target="https://www.linkedin.com/in/valentin-alamo-vargas-22a06692/" TargetMode="External"/><Relationship Id="rId757" Type="http://schemas.openxmlformats.org/officeDocument/2006/relationships/hyperlink" Target="https://www.linkedin.com/in/mohamad-achour-30b81298/" TargetMode="External"/><Relationship Id="rId964" Type="http://schemas.openxmlformats.org/officeDocument/2006/relationships/hyperlink" Target="https://www.linkedin.com/in/francoisdelassaux/" TargetMode="External"/><Relationship Id="rId1387" Type="http://schemas.openxmlformats.org/officeDocument/2006/relationships/hyperlink" Target="https://www.linkedin.com/in/constance-robeyns/" TargetMode="External"/><Relationship Id="rId1594" Type="http://schemas.openxmlformats.org/officeDocument/2006/relationships/hyperlink" Target="https://www.linkedin.com/in/gnimdu-dadanema-4690a262/" TargetMode="External"/><Relationship Id="rId93" Type="http://schemas.openxmlformats.org/officeDocument/2006/relationships/hyperlink" Target="https://www.linkedin.com/in/laurent-montier-a29073155/" TargetMode="External"/><Relationship Id="rId617" Type="http://schemas.openxmlformats.org/officeDocument/2006/relationships/hyperlink" Target="https://www.linkedin.com/in/matthieu-leguille-bb963b96/" TargetMode="External"/><Relationship Id="rId824" Type="http://schemas.openxmlformats.org/officeDocument/2006/relationships/hyperlink" Target="https://www.linkedin.com/in/amirouche-chikh-15414084/" TargetMode="External"/><Relationship Id="rId1247" Type="http://schemas.openxmlformats.org/officeDocument/2006/relationships/hyperlink" Target="https://www.linkedin.com/in/j%C3%A9r%C3%A9my-cochain-828b6865/" TargetMode="External"/><Relationship Id="rId1454" Type="http://schemas.openxmlformats.org/officeDocument/2006/relationships/hyperlink" Target="https://www.linkedin.com/in/oumar-issiaka-traore-ph-d-5b13899a/" TargetMode="External"/><Relationship Id="rId1661" Type="http://schemas.openxmlformats.org/officeDocument/2006/relationships/hyperlink" Target="https://www.linkedin.com/in/sofia-korniliou-323041128/" TargetMode="External"/><Relationship Id="rId1899" Type="http://schemas.openxmlformats.org/officeDocument/2006/relationships/hyperlink" Target="https://www.linkedin.com/in/selim-bel-haj-salah-ph-d-959aa687/" TargetMode="External"/><Relationship Id="rId1107" Type="http://schemas.openxmlformats.org/officeDocument/2006/relationships/hyperlink" Target="https://www.linkedin.com/in/rong-yi-3bb14077/" TargetMode="External"/><Relationship Id="rId1314" Type="http://schemas.openxmlformats.org/officeDocument/2006/relationships/hyperlink" Target="https://www.linkedin.com/in/kersane-zoubert-ousseni-a8b03066/" TargetMode="External"/><Relationship Id="rId1521" Type="http://schemas.openxmlformats.org/officeDocument/2006/relationships/hyperlink" Target="https://www.linkedin.com/in/boris-dauriac-22761949/" TargetMode="External"/><Relationship Id="rId1759" Type="http://schemas.openxmlformats.org/officeDocument/2006/relationships/hyperlink" Target="https://www.linkedin.com/in/r%C3%A9my-ul-b55b8264/" TargetMode="External"/><Relationship Id="rId1619" Type="http://schemas.openxmlformats.org/officeDocument/2006/relationships/hyperlink" Target="https://www.linkedin.com/in/lucia-ianniciello-63882699/" TargetMode="External"/><Relationship Id="rId1826" Type="http://schemas.openxmlformats.org/officeDocument/2006/relationships/hyperlink" Target="https://www.linkedin.com/in/jacopo-nanni-b057a085/" TargetMode="External"/><Relationship Id="rId20" Type="http://schemas.openxmlformats.org/officeDocument/2006/relationships/hyperlink" Target="https://www.linkedin.com/in/baptiste-paget-208603147/" TargetMode="External"/><Relationship Id="rId267" Type="http://schemas.openxmlformats.org/officeDocument/2006/relationships/hyperlink" Target="https://www.linkedin.com/in/christophe-penisson-94903180/" TargetMode="External"/><Relationship Id="rId474" Type="http://schemas.openxmlformats.org/officeDocument/2006/relationships/hyperlink" Target="https://www.linkedin.com/in/khalil-dammak-7a78b458/" TargetMode="External"/><Relationship Id="rId127" Type="http://schemas.openxmlformats.org/officeDocument/2006/relationships/hyperlink" Target="https://www.linkedin.com/in/tuan-dinh-trong/" TargetMode="External"/><Relationship Id="rId681" Type="http://schemas.openxmlformats.org/officeDocument/2006/relationships/hyperlink" Target="https://www.linkedin.com/in/mehrazin-omrani-330419140/" TargetMode="External"/><Relationship Id="rId779" Type="http://schemas.openxmlformats.org/officeDocument/2006/relationships/hyperlink" Target="https://www.linkedin.com/in/vignaesh-subramaniam/" TargetMode="External"/><Relationship Id="rId986" Type="http://schemas.openxmlformats.org/officeDocument/2006/relationships/hyperlink" Target="https://www.linkedin.com/in/jocelynclenet/" TargetMode="External"/><Relationship Id="rId334" Type="http://schemas.openxmlformats.org/officeDocument/2006/relationships/hyperlink" Target="https://www.linkedin.com/company/jtekt-european-operations/" TargetMode="External"/><Relationship Id="rId541" Type="http://schemas.openxmlformats.org/officeDocument/2006/relationships/hyperlink" Target="https://www.linkedin.com/in/ayoub-missaoui-09450846/" TargetMode="External"/><Relationship Id="rId639" Type="http://schemas.openxmlformats.org/officeDocument/2006/relationships/hyperlink" Target="https://www.linkedin.com/in/amira-ben-ammar-7a91b28a/" TargetMode="External"/><Relationship Id="rId1171" Type="http://schemas.openxmlformats.org/officeDocument/2006/relationships/hyperlink" Target="https://www.linkedin.com/in/paul-zehner-a196a184/" TargetMode="External"/><Relationship Id="rId1269" Type="http://schemas.openxmlformats.org/officeDocument/2006/relationships/hyperlink" Target="https://www.linkedin.com/in/antonioaguileramiguel/" TargetMode="External"/><Relationship Id="rId1476" Type="http://schemas.openxmlformats.org/officeDocument/2006/relationships/hyperlink" Target="https://www.linkedin.com/in/salimelghouli/" TargetMode="External"/><Relationship Id="rId401" Type="http://schemas.openxmlformats.org/officeDocument/2006/relationships/hyperlink" Target="https://www.linkedin.com/company/cea/" TargetMode="External"/><Relationship Id="rId846" Type="http://schemas.openxmlformats.org/officeDocument/2006/relationships/hyperlink" Target="https://www.linkedin.com/company/e-xstream-engineering-an-msc-company/" TargetMode="External"/><Relationship Id="rId1031" Type="http://schemas.openxmlformats.org/officeDocument/2006/relationships/hyperlink" Target="https://www.linkedin.com/in/nadia-chouchani-62b1b551/" TargetMode="External"/><Relationship Id="rId1129" Type="http://schemas.openxmlformats.org/officeDocument/2006/relationships/hyperlink" Target="https://www.linkedin.com/in/docteur-victor-exposito/" TargetMode="External"/><Relationship Id="rId1683" Type="http://schemas.openxmlformats.org/officeDocument/2006/relationships/hyperlink" Target="https://www.linkedin.com/in/alaa-hamdar-3b80746a/" TargetMode="External"/><Relationship Id="rId1890" Type="http://schemas.openxmlformats.org/officeDocument/2006/relationships/hyperlink" Target="https://www.linkedin.com/company/lifeware-ag/" TargetMode="External"/><Relationship Id="rId706" Type="http://schemas.openxmlformats.org/officeDocument/2006/relationships/hyperlink" Target="https://www.linkedin.com/in/chlo%C3%A9-modugno-814791152/" TargetMode="External"/><Relationship Id="rId913" Type="http://schemas.openxmlformats.org/officeDocument/2006/relationships/hyperlink" Target="https://www.linkedin.com/in/ariel-christopher-tondo-yoya-9b892081/" TargetMode="External"/><Relationship Id="rId1336" Type="http://schemas.openxmlformats.org/officeDocument/2006/relationships/hyperlink" Target="https://www.linkedin.com/in/gaetan-galeron/" TargetMode="External"/><Relationship Id="rId1543" Type="http://schemas.openxmlformats.org/officeDocument/2006/relationships/hyperlink" Target="https://www.linkedin.com/in/walid-aouimeur-bb289521/" TargetMode="External"/><Relationship Id="rId1750" Type="http://schemas.openxmlformats.org/officeDocument/2006/relationships/hyperlink" Target="https://www.linkedin.com/company/virtualisurg/" TargetMode="External"/><Relationship Id="rId42" Type="http://schemas.openxmlformats.org/officeDocument/2006/relationships/hyperlink" Target="https://www.linkedin.com/in/plafourcade/" TargetMode="External"/><Relationship Id="rId1403" Type="http://schemas.openxmlformats.org/officeDocument/2006/relationships/hyperlink" Target="https://www.linkedin.com/in/gilles-duteil-rf/" TargetMode="External"/><Relationship Id="rId1610" Type="http://schemas.openxmlformats.org/officeDocument/2006/relationships/hyperlink" Target="https://www.linkedin.com/in/dr-jingyi-wang-96417174/" TargetMode="External"/><Relationship Id="rId1848" Type="http://schemas.openxmlformats.org/officeDocument/2006/relationships/hyperlink" Target="https://www.linkedin.com/in/yacouba-camara-589346134/" TargetMode="External"/><Relationship Id="rId191" Type="http://schemas.openxmlformats.org/officeDocument/2006/relationships/hyperlink" Target="https://www.linkedin.com/in/aneline-dolet-031534a5/" TargetMode="External"/><Relationship Id="rId1708" Type="http://schemas.openxmlformats.org/officeDocument/2006/relationships/hyperlink" Target="https://www.linkedin.com/company/dreal-direction-r-gionale-de-l'environnement-de-l'am-nagement-et-du-logement-/about/" TargetMode="External"/><Relationship Id="rId1915" Type="http://schemas.openxmlformats.org/officeDocument/2006/relationships/hyperlink" Target="https://www.linkedin.com/company/soprasteria/" TargetMode="External"/><Relationship Id="rId289" Type="http://schemas.openxmlformats.org/officeDocument/2006/relationships/hyperlink" Target="https://www.linkedin.com/in/gautier-girard-07ab0173/" TargetMode="External"/><Relationship Id="rId496" Type="http://schemas.openxmlformats.org/officeDocument/2006/relationships/hyperlink" Target="https://www.linkedin.com/in/kevin-gault/" TargetMode="External"/><Relationship Id="rId149" Type="http://schemas.openxmlformats.org/officeDocument/2006/relationships/hyperlink" Target="https://www.linkedin.com/in/nabil-kbayer-aa0419140/" TargetMode="External"/><Relationship Id="rId356" Type="http://schemas.openxmlformats.org/officeDocument/2006/relationships/hyperlink" Target="https://www.linkedin.com/company/siemens-plm-software/" TargetMode="External"/><Relationship Id="rId563" Type="http://schemas.openxmlformats.org/officeDocument/2006/relationships/hyperlink" Target="https://www.linkedin.com/in/yohan-parsa/" TargetMode="External"/><Relationship Id="rId770" Type="http://schemas.openxmlformats.org/officeDocument/2006/relationships/hyperlink" Target="https://www.linkedin.com/in/johan-mauny/" TargetMode="External"/><Relationship Id="rId1193" Type="http://schemas.openxmlformats.org/officeDocument/2006/relationships/hyperlink" Target="https://www.linkedin.com/in/justine-coton/" TargetMode="External"/><Relationship Id="rId216" Type="http://schemas.openxmlformats.org/officeDocument/2006/relationships/hyperlink" Target="https://www.linkedin.com/in/keurfonluu/" TargetMode="External"/><Relationship Id="rId423" Type="http://schemas.openxmlformats.org/officeDocument/2006/relationships/hyperlink" Target="https://www.linkedin.com/company/bouygues-construction/" TargetMode="External"/><Relationship Id="rId868" Type="http://schemas.openxmlformats.org/officeDocument/2006/relationships/hyperlink" Target="https://www.linkedin.com/company/tetra-pak/about/" TargetMode="External"/><Relationship Id="rId1053" Type="http://schemas.openxmlformats.org/officeDocument/2006/relationships/hyperlink" Target="https://www.linkedin.com/in/pavel-rizo-ph-d-aa04a845/" TargetMode="External"/><Relationship Id="rId1260" Type="http://schemas.openxmlformats.org/officeDocument/2006/relationships/hyperlink" Target="https://www.linkedin.com/in/milena-walaszek-88992682/" TargetMode="External"/><Relationship Id="rId1498" Type="http://schemas.openxmlformats.org/officeDocument/2006/relationships/hyperlink" Target="https://www.linkedin.com/in/ting-su-36056782/" TargetMode="External"/><Relationship Id="rId630" Type="http://schemas.openxmlformats.org/officeDocument/2006/relationships/hyperlink" Target="https://www.linkedin.com/in/mathilde-guilpain/" TargetMode="External"/><Relationship Id="rId728" Type="http://schemas.openxmlformats.org/officeDocument/2006/relationships/hyperlink" Target="https://www.linkedin.com/in/kamelabdelouahab/" TargetMode="External"/><Relationship Id="rId935" Type="http://schemas.openxmlformats.org/officeDocument/2006/relationships/hyperlink" Target="https://www.linkedin.com/in/christelle-bou-malham-354884b7/" TargetMode="External"/><Relationship Id="rId1358" Type="http://schemas.openxmlformats.org/officeDocument/2006/relationships/hyperlink" Target="https://www.linkedin.com/in/alexandre-favard-4b0995178/" TargetMode="External"/><Relationship Id="rId1565" Type="http://schemas.openxmlformats.org/officeDocument/2006/relationships/hyperlink" Target="https://www.linkedin.com/in/antoinette-kazbar-9b1438156/" TargetMode="External"/><Relationship Id="rId1772" Type="http://schemas.openxmlformats.org/officeDocument/2006/relationships/hyperlink" Target="https://www.linkedin.com/in/xavier-bednarek/" TargetMode="External"/><Relationship Id="rId64" Type="http://schemas.openxmlformats.org/officeDocument/2006/relationships/hyperlink" Target="https://www.linkedin.com/in/nathan-grange-4901257a/" TargetMode="External"/><Relationship Id="rId1120" Type="http://schemas.openxmlformats.org/officeDocument/2006/relationships/hyperlink" Target="https://www.linkedin.com/in/marc-borsenberger/" TargetMode="External"/><Relationship Id="rId1218" Type="http://schemas.openxmlformats.org/officeDocument/2006/relationships/hyperlink" Target="https://www.linkedin.com/in/abdenaceur-abdouni-a872a745/" TargetMode="External"/><Relationship Id="rId1425" Type="http://schemas.openxmlformats.org/officeDocument/2006/relationships/hyperlink" Target="https://www.linkedin.com/in/layal-ghossein-9b992665/" TargetMode="External"/><Relationship Id="rId1632" Type="http://schemas.openxmlformats.org/officeDocument/2006/relationships/hyperlink" Target="https://www.linkedin.com/in/mehdi-tha-47898a48/" TargetMode="External"/><Relationship Id="rId280" Type="http://schemas.openxmlformats.org/officeDocument/2006/relationships/hyperlink" Target="https://www.linkedin.com/in/abdellatif-gueddida-38032310b/" TargetMode="External"/><Relationship Id="rId140" Type="http://schemas.openxmlformats.org/officeDocument/2006/relationships/hyperlink" Target="https://www.linkedin.com/in/stefano-coss/" TargetMode="External"/><Relationship Id="rId378" Type="http://schemas.openxmlformats.org/officeDocument/2006/relationships/hyperlink" Target="https://www.linkedin.com/company/greenmot/" TargetMode="External"/><Relationship Id="rId585" Type="http://schemas.openxmlformats.org/officeDocument/2006/relationships/hyperlink" Target="https://www.linkedin.com/in/ludovic-marigo-lombart-75919065/" TargetMode="External"/><Relationship Id="rId792" Type="http://schemas.openxmlformats.org/officeDocument/2006/relationships/hyperlink" Target="https://www.linkedin.com/in/nestorbohorquez/" TargetMode="External"/><Relationship Id="rId6" Type="http://schemas.openxmlformats.org/officeDocument/2006/relationships/hyperlink" Target="https://www.linkedin.com/in/carolinegajdowski/" TargetMode="External"/><Relationship Id="rId238" Type="http://schemas.openxmlformats.org/officeDocument/2006/relationships/hyperlink" Target="https://www.linkedin.com/in/mouhcine-mendil/" TargetMode="External"/><Relationship Id="rId445" Type="http://schemas.openxmlformats.org/officeDocument/2006/relationships/hyperlink" Target="https://www.linkedin.com/in/diego-jair-rodriguez-obando/" TargetMode="External"/><Relationship Id="rId652" Type="http://schemas.openxmlformats.org/officeDocument/2006/relationships/hyperlink" Target="https://www.linkedin.com/in/jing-chang-a10b693a/" TargetMode="External"/><Relationship Id="rId1075" Type="http://schemas.openxmlformats.org/officeDocument/2006/relationships/hyperlink" Target="https://www.linkedin.com/in/shun-huang-0814a239/" TargetMode="External"/><Relationship Id="rId1282" Type="http://schemas.openxmlformats.org/officeDocument/2006/relationships/hyperlink" Target="https://www.linkedin.com/in/charlotte-campana-a249b876/" TargetMode="External"/><Relationship Id="rId305" Type="http://schemas.openxmlformats.org/officeDocument/2006/relationships/hyperlink" Target="https://www.linkedin.com/in/revolle-marion-06b3875a/" TargetMode="External"/><Relationship Id="rId512" Type="http://schemas.openxmlformats.org/officeDocument/2006/relationships/hyperlink" Target="https://www.linkedin.com/in/m%C3%A9lissa-l%C3%A9glise-31a525159/" TargetMode="External"/><Relationship Id="rId957" Type="http://schemas.openxmlformats.org/officeDocument/2006/relationships/hyperlink" Target="https://www.linkedin.com/in/feda-seblany-969464108/" TargetMode="External"/><Relationship Id="rId1142" Type="http://schemas.openxmlformats.org/officeDocument/2006/relationships/hyperlink" Target="https://www.linkedin.com/in/salah-eddine-hajri-ph-d-1a4b83a0/" TargetMode="External"/><Relationship Id="rId1587" Type="http://schemas.openxmlformats.org/officeDocument/2006/relationships/hyperlink" Target="https://www.linkedin.com/in/emin-zerman/" TargetMode="External"/><Relationship Id="rId1794" Type="http://schemas.openxmlformats.org/officeDocument/2006/relationships/hyperlink" Target="https://www.linkedin.com/in/s%C3%A9bastien-genty/" TargetMode="External"/><Relationship Id="rId86" Type="http://schemas.openxmlformats.org/officeDocument/2006/relationships/hyperlink" Target="https://www.linkedin.com/in/jocelyn-meyron-7b9a5878/" TargetMode="External"/><Relationship Id="rId817" Type="http://schemas.openxmlformats.org/officeDocument/2006/relationships/hyperlink" Target="https://www.linkedin.com/in/ana%C3%ABl-lohou-54a06014a/" TargetMode="External"/><Relationship Id="rId1002" Type="http://schemas.openxmlformats.org/officeDocument/2006/relationships/hyperlink" Target="https://www.linkedin.com/in/lila-kaci-42a0aa107/" TargetMode="External"/><Relationship Id="rId1447" Type="http://schemas.openxmlformats.org/officeDocument/2006/relationships/hyperlink" Target="https://www.linkedin.com/in/staubnicolas/" TargetMode="External"/><Relationship Id="rId1654" Type="http://schemas.openxmlformats.org/officeDocument/2006/relationships/hyperlink" Target="https://www.linkedin.com/in/samuel-leleu/" TargetMode="External"/><Relationship Id="rId1861" Type="http://schemas.openxmlformats.org/officeDocument/2006/relationships/hyperlink" Target="https://www.linkedin.com/in/rabia-azzi-7281a4159/" TargetMode="External"/><Relationship Id="rId1307" Type="http://schemas.openxmlformats.org/officeDocument/2006/relationships/hyperlink" Target="https://www.linkedin.com/in/pedro-alfonso-patlan/" TargetMode="External"/><Relationship Id="rId1514" Type="http://schemas.openxmlformats.org/officeDocument/2006/relationships/hyperlink" Target="https://www.linkedin.com/in/abdul-sattar-kaddour-phd-eng-b726a257/" TargetMode="External"/><Relationship Id="rId1721" Type="http://schemas.openxmlformats.org/officeDocument/2006/relationships/hyperlink" Target="https://www.linkedin.com/in/fran%C3%A7ois-plantade-04890062/" TargetMode="External"/><Relationship Id="rId13" Type="http://schemas.openxmlformats.org/officeDocument/2006/relationships/hyperlink" Target="https://www.linkedin.com/in/alexisduque/" TargetMode="External"/><Relationship Id="rId1819" Type="http://schemas.openxmlformats.org/officeDocument/2006/relationships/hyperlink" Target="https://www.linkedin.com/company/dar-al-handasah/" TargetMode="External"/><Relationship Id="rId162" Type="http://schemas.openxmlformats.org/officeDocument/2006/relationships/hyperlink" Target="https://www.linkedin.com/in/pierre-henri-nattes-a4198b75/" TargetMode="External"/><Relationship Id="rId467" Type="http://schemas.openxmlformats.org/officeDocument/2006/relationships/hyperlink" Target="https://www.linkedin.com/in/fatima-ezzahra-hamdani-02b13356/" TargetMode="External"/><Relationship Id="rId1097" Type="http://schemas.openxmlformats.org/officeDocument/2006/relationships/hyperlink" Target="https://www.linkedin.com/in/victormanueltn/" TargetMode="External"/><Relationship Id="rId674" Type="http://schemas.openxmlformats.org/officeDocument/2006/relationships/hyperlink" Target="https://www.linkedin.com/in/raphael-rolin-893164112/" TargetMode="External"/><Relationship Id="rId881" Type="http://schemas.openxmlformats.org/officeDocument/2006/relationships/hyperlink" Target="https://www.linkedin.com/company/cea-tech/" TargetMode="External"/><Relationship Id="rId979" Type="http://schemas.openxmlformats.org/officeDocument/2006/relationships/hyperlink" Target="https://www.linkedin.com/in/insaf-ajili-07762457/" TargetMode="External"/><Relationship Id="rId327" Type="http://schemas.openxmlformats.org/officeDocument/2006/relationships/hyperlink" Target="https://www.linkedin.com/in/raissa-pokam-b8803b107/" TargetMode="External"/><Relationship Id="rId534" Type="http://schemas.openxmlformats.org/officeDocument/2006/relationships/hyperlink" Target="https://www.linkedin.com/in/marieadelineferrero/" TargetMode="External"/><Relationship Id="rId741" Type="http://schemas.openxmlformats.org/officeDocument/2006/relationships/hyperlink" Target="https://www.linkedin.com/in/sara-grbcic-erdelj-a5704867/" TargetMode="External"/><Relationship Id="rId839" Type="http://schemas.openxmlformats.org/officeDocument/2006/relationships/hyperlink" Target="https://www.linkedin.com/company/cea/" TargetMode="External"/><Relationship Id="rId1164" Type="http://schemas.openxmlformats.org/officeDocument/2006/relationships/hyperlink" Target="https://www.linkedin.com/in/fabien-labb%C3%A9-8bab8084/" TargetMode="External"/><Relationship Id="rId1371" Type="http://schemas.openxmlformats.org/officeDocument/2006/relationships/hyperlink" Target="https://www.linkedin.com/in/ali-darwich-5a2b5811b/" TargetMode="External"/><Relationship Id="rId1469" Type="http://schemas.openxmlformats.org/officeDocument/2006/relationships/hyperlink" Target="https://www.linkedin.com/in/mlika-rabii-ba641872/" TargetMode="External"/><Relationship Id="rId601" Type="http://schemas.openxmlformats.org/officeDocument/2006/relationships/hyperlink" Target="https://www.linkedin.com/in/hugues-vincent-20100/" TargetMode="External"/><Relationship Id="rId1024" Type="http://schemas.openxmlformats.org/officeDocument/2006/relationships/hyperlink" Target="https://www.linkedin.com/in/zhang-mo-73412489/" TargetMode="External"/><Relationship Id="rId1231" Type="http://schemas.openxmlformats.org/officeDocument/2006/relationships/hyperlink" Target="https://www.linkedin.com/in/ibrahima-gueye-0a264aa3/" TargetMode="External"/><Relationship Id="rId1676" Type="http://schemas.openxmlformats.org/officeDocument/2006/relationships/hyperlink" Target="https://www.linkedin.com/company/approche-paille/" TargetMode="External"/><Relationship Id="rId1883" Type="http://schemas.openxmlformats.org/officeDocument/2006/relationships/hyperlink" Target="https://www.linkedin.com/company/neovya-mobility-by-technology/" TargetMode="External"/><Relationship Id="rId906" Type="http://schemas.openxmlformats.org/officeDocument/2006/relationships/hyperlink" Target="https://www.linkedin.com/in/acspaulino/" TargetMode="External"/><Relationship Id="rId1329" Type="http://schemas.openxmlformats.org/officeDocument/2006/relationships/hyperlink" Target="https://www.linkedin.com/in/timoth%C3%A9e-zussy-541735a2/" TargetMode="External"/><Relationship Id="rId1536" Type="http://schemas.openxmlformats.org/officeDocument/2006/relationships/hyperlink" Target="https://www.linkedin.com/in/maryna-sanalatii-90198752/" TargetMode="External"/><Relationship Id="rId1743" Type="http://schemas.openxmlformats.org/officeDocument/2006/relationships/hyperlink" Target="https://www.linkedin.com/in/marine-stojanovic-4a955711a/" TargetMode="External"/><Relationship Id="rId35" Type="http://schemas.openxmlformats.org/officeDocument/2006/relationships/hyperlink" Target="https://www.linkedin.com/in/danaipolychronopoulou/" TargetMode="External"/><Relationship Id="rId1603" Type="http://schemas.openxmlformats.org/officeDocument/2006/relationships/hyperlink" Target="https://www.linkedin.com/in/ievgen-kurylo-a215881ab/" TargetMode="External"/><Relationship Id="rId1810" Type="http://schemas.openxmlformats.org/officeDocument/2006/relationships/hyperlink" Target="https://www.linkedin.com/in/ayichatou-gueye-9b293b25/" TargetMode="External"/><Relationship Id="rId184" Type="http://schemas.openxmlformats.org/officeDocument/2006/relationships/hyperlink" Target="https://www.linkedin.com/in/carlos-mas-arab%C3%AD-062b51a4/" TargetMode="External"/><Relationship Id="rId391" Type="http://schemas.openxmlformats.org/officeDocument/2006/relationships/hyperlink" Target="https://www.linkedin.com/company/aurock/about/" TargetMode="External"/><Relationship Id="rId1908" Type="http://schemas.openxmlformats.org/officeDocument/2006/relationships/hyperlink" Target="https://www.linkedin.com/company/qenvi-robotics/" TargetMode="External"/><Relationship Id="rId251" Type="http://schemas.openxmlformats.org/officeDocument/2006/relationships/hyperlink" Target="https://www.linkedin.com/in/omar-chihani-668091150/" TargetMode="External"/><Relationship Id="rId489" Type="http://schemas.openxmlformats.org/officeDocument/2006/relationships/hyperlink" Target="https://www.linkedin.com/in/julien-prades-43107b196/" TargetMode="External"/><Relationship Id="rId696" Type="http://schemas.openxmlformats.org/officeDocument/2006/relationships/hyperlink" Target="https://www.linkedin.com/in/mariem-sbayou-8426ba65/" TargetMode="External"/><Relationship Id="rId349" Type="http://schemas.openxmlformats.org/officeDocument/2006/relationships/hyperlink" Target="https://www.linkedin.com/company/leroux-et-lotz-technologies-llt-/" TargetMode="External"/><Relationship Id="rId556" Type="http://schemas.openxmlformats.org/officeDocument/2006/relationships/hyperlink" Target="https://www.linkedin.com/in/jeremy-sobieraj-5896aaa7/" TargetMode="External"/><Relationship Id="rId763" Type="http://schemas.openxmlformats.org/officeDocument/2006/relationships/hyperlink" Target="https://www.linkedin.com/in/tian-geng-21a68289/" TargetMode="External"/><Relationship Id="rId1186" Type="http://schemas.openxmlformats.org/officeDocument/2006/relationships/hyperlink" Target="https://www.linkedin.com/in/l%C3%A9o-savonnet-897329151/" TargetMode="External"/><Relationship Id="rId1393" Type="http://schemas.openxmlformats.org/officeDocument/2006/relationships/hyperlink" Target="https://www.linkedin.com/in/emilie-vi%C3%A9ville-231b06105/" TargetMode="External"/><Relationship Id="rId111" Type="http://schemas.openxmlformats.org/officeDocument/2006/relationships/hyperlink" Target="https://www.linkedin.com/in/mazyar-yosofi-353b7996/" TargetMode="External"/><Relationship Id="rId209" Type="http://schemas.openxmlformats.org/officeDocument/2006/relationships/hyperlink" Target="https://www.linkedin.com/in/georges-hamaoui-64a702141/" TargetMode="External"/><Relationship Id="rId416" Type="http://schemas.openxmlformats.org/officeDocument/2006/relationships/hyperlink" Target="Docteurs%20SPI/PROMOTIONS/2018/2018Re&#769;cent/CERN" TargetMode="External"/><Relationship Id="rId970" Type="http://schemas.openxmlformats.org/officeDocument/2006/relationships/hyperlink" Target="https://www.linkedin.com/in/haitrung-nguyen/" TargetMode="External"/><Relationship Id="rId1046" Type="http://schemas.openxmlformats.org/officeDocument/2006/relationships/hyperlink" Target="https://www.linkedin.com/in/orioljorbaferro/" TargetMode="External"/><Relationship Id="rId1253" Type="http://schemas.openxmlformats.org/officeDocument/2006/relationships/hyperlink" Target="https://www.linkedin.com/in/krishnan-srinivasarengan-08030b8/" TargetMode="External"/><Relationship Id="rId1698" Type="http://schemas.openxmlformats.org/officeDocument/2006/relationships/hyperlink" Target="https://www.linkedin.com/in/camillepierre/" TargetMode="External"/><Relationship Id="rId623" Type="http://schemas.openxmlformats.org/officeDocument/2006/relationships/hyperlink" Target="https://www.linkedin.com/in/vinciane-le-boursicaud-a79960a4/" TargetMode="External"/><Relationship Id="rId830" Type="http://schemas.openxmlformats.org/officeDocument/2006/relationships/hyperlink" Target="https://www.linkedin.com/company/armines/" TargetMode="External"/><Relationship Id="rId928" Type="http://schemas.openxmlformats.org/officeDocument/2006/relationships/hyperlink" Target="https://www.linkedin.com/in/bryan-penin-117481a3/" TargetMode="External"/><Relationship Id="rId1460" Type="http://schemas.openxmlformats.org/officeDocument/2006/relationships/hyperlink" Target="https://www.linkedin.com/in/pierre-yvon-bryk-ba02ab8a/" TargetMode="External"/><Relationship Id="rId1558" Type="http://schemas.openxmlformats.org/officeDocument/2006/relationships/hyperlink" Target="https://www.linkedin.com/in/aliakbari-fr/" TargetMode="External"/><Relationship Id="rId1765" Type="http://schemas.openxmlformats.org/officeDocument/2006/relationships/hyperlink" Target="https://www.linkedin.com/in/solenne-page-9446517a/" TargetMode="External"/><Relationship Id="rId57" Type="http://schemas.openxmlformats.org/officeDocument/2006/relationships/hyperlink" Target="https://www.linkedin.com/in/edouard-gauthier-0a597b58/" TargetMode="External"/><Relationship Id="rId1113" Type="http://schemas.openxmlformats.org/officeDocument/2006/relationships/hyperlink" Target="https://www.linkedin.com/in/asma-ghorbel-12669554/" TargetMode="External"/><Relationship Id="rId1320" Type="http://schemas.openxmlformats.org/officeDocument/2006/relationships/hyperlink" Target="https://www.linkedin.com/in/aroua-essayeh-664b9927/" TargetMode="External"/><Relationship Id="rId1418" Type="http://schemas.openxmlformats.org/officeDocument/2006/relationships/hyperlink" Target="https://www.linkedin.com/in/julian-rolland-63839769/" TargetMode="External"/><Relationship Id="rId1625" Type="http://schemas.openxmlformats.org/officeDocument/2006/relationships/hyperlink" Target="https://www.linkedin.com/company/figroup/" TargetMode="External"/><Relationship Id="rId1832" Type="http://schemas.openxmlformats.org/officeDocument/2006/relationships/hyperlink" Target="https://www.linkedin.com/company/abylsen/" TargetMode="External"/><Relationship Id="rId273" Type="http://schemas.openxmlformats.org/officeDocument/2006/relationships/hyperlink" Target="https://www.linkedin.com/in/ameni-makhlouf-01741742/" TargetMode="External"/><Relationship Id="rId480" Type="http://schemas.openxmlformats.org/officeDocument/2006/relationships/hyperlink" Target="https://www.linkedin.com/in/abir-boujelben-563653a7/" TargetMode="External"/><Relationship Id="rId133" Type="http://schemas.openxmlformats.org/officeDocument/2006/relationships/hyperlink" Target="https://www.linkedin.com/in/thomas-solatges/" TargetMode="External"/><Relationship Id="rId340" Type="http://schemas.openxmlformats.org/officeDocument/2006/relationships/hyperlink" Target="https://www.linkedin.com/company/safran/" TargetMode="External"/><Relationship Id="rId578" Type="http://schemas.openxmlformats.org/officeDocument/2006/relationships/hyperlink" Target="https://www.linkedin.com/in/jean-eloi-franzkowiak-95a46199/" TargetMode="External"/><Relationship Id="rId785" Type="http://schemas.openxmlformats.org/officeDocument/2006/relationships/hyperlink" Target="https://www.linkedin.com/in/quentinbalme/" TargetMode="External"/><Relationship Id="rId992" Type="http://schemas.openxmlformats.org/officeDocument/2006/relationships/hyperlink" Target="https://www.linkedin.com/in/justine-delozanne-1484a212b/" TargetMode="External"/><Relationship Id="rId200" Type="http://schemas.openxmlformats.org/officeDocument/2006/relationships/hyperlink" Target="https://www.linkedin.com/in/sebastien-biscans-4022485b/" TargetMode="External"/><Relationship Id="rId438" Type="http://schemas.openxmlformats.org/officeDocument/2006/relationships/hyperlink" Target="https://www.linkedin.com/in/mgallezot/" TargetMode="External"/><Relationship Id="rId645" Type="http://schemas.openxmlformats.org/officeDocument/2006/relationships/hyperlink" Target="https://www.linkedin.com/in/gan-shiyu-006b0366/" TargetMode="External"/><Relationship Id="rId852" Type="http://schemas.openxmlformats.org/officeDocument/2006/relationships/hyperlink" Target="https://www.linkedin.com/company/centre-de-d-veloppement-des-technologies-avanc-es/about/" TargetMode="External"/><Relationship Id="rId1068" Type="http://schemas.openxmlformats.org/officeDocument/2006/relationships/hyperlink" Target="https://www.linkedin.com/in/ricardo-carrizo-vergara-71989a101/" TargetMode="External"/><Relationship Id="rId1275" Type="http://schemas.openxmlformats.org/officeDocument/2006/relationships/hyperlink" Target="https://www.linkedin.com/in/mahmoud-harzallah-92a41360/" TargetMode="External"/><Relationship Id="rId1482" Type="http://schemas.openxmlformats.org/officeDocument/2006/relationships/hyperlink" Target="https://www.linkedin.com/in/sophie-iglesias-59442888/" TargetMode="External"/><Relationship Id="rId505" Type="http://schemas.openxmlformats.org/officeDocument/2006/relationships/hyperlink" Target="https://www.linkedin.com/in/dr-sebastian-fleischmann-67b46a13b/" TargetMode="External"/><Relationship Id="rId712" Type="http://schemas.openxmlformats.org/officeDocument/2006/relationships/hyperlink" Target="https://www.linkedin.com/in/dr-mame-mor-diarra-n-6b0b0242/" TargetMode="External"/><Relationship Id="rId1135" Type="http://schemas.openxmlformats.org/officeDocument/2006/relationships/hyperlink" Target="https://www.linkedin.com/in/tan-quang-duong-045532155/" TargetMode="External"/><Relationship Id="rId1342" Type="http://schemas.openxmlformats.org/officeDocument/2006/relationships/hyperlink" Target="https://www.linkedin.com/in/lian-guey-ler-9668a416/" TargetMode="External"/><Relationship Id="rId1787" Type="http://schemas.openxmlformats.org/officeDocument/2006/relationships/hyperlink" Target="https://www.linkedin.com/in/lucille-payet-863a3986/" TargetMode="External"/><Relationship Id="rId79" Type="http://schemas.openxmlformats.org/officeDocument/2006/relationships/hyperlink" Target="https://www.linkedin.com/in/hanimalloug/" TargetMode="External"/><Relationship Id="rId1202" Type="http://schemas.openxmlformats.org/officeDocument/2006/relationships/hyperlink" Target="https://www.linkedin.com/in/antoine-laurent-978a04118/" TargetMode="External"/><Relationship Id="rId1647" Type="http://schemas.openxmlformats.org/officeDocument/2006/relationships/hyperlink" Target="https://www.linkedin.com/in/pierre-emmanuel-vend%C3%A9-56612775/" TargetMode="External"/><Relationship Id="rId1854" Type="http://schemas.openxmlformats.org/officeDocument/2006/relationships/hyperlink" Target="https://www.linkedin.com/in/aurore-esteve-0a0229a9/" TargetMode="External"/><Relationship Id="rId1507" Type="http://schemas.openxmlformats.org/officeDocument/2006/relationships/hyperlink" Target="https://www.linkedin.com/in/yanghao-gong-736073142/" TargetMode="External"/><Relationship Id="rId1714" Type="http://schemas.openxmlformats.org/officeDocument/2006/relationships/hyperlink" Target="https://www.linkedin.com/company/gehealthcare/" TargetMode="External"/><Relationship Id="rId295" Type="http://schemas.openxmlformats.org/officeDocument/2006/relationships/hyperlink" Target="https://www.linkedin.com/in/jennifer-des%C3%A8vedavy-b0760741/" TargetMode="External"/><Relationship Id="rId155" Type="http://schemas.openxmlformats.org/officeDocument/2006/relationships/hyperlink" Target="https://www.linkedin.com/in/romain-dupin-46928966/" TargetMode="External"/><Relationship Id="rId362" Type="http://schemas.openxmlformats.org/officeDocument/2006/relationships/hyperlink" Target="https://www.linkedin.com/company/airbusgroup/" TargetMode="External"/><Relationship Id="rId1297" Type="http://schemas.openxmlformats.org/officeDocument/2006/relationships/hyperlink" Target="https://www.linkedin.com/in/sophie-claude-304a84114/" TargetMode="External"/><Relationship Id="rId222" Type="http://schemas.openxmlformats.org/officeDocument/2006/relationships/hyperlink" Target="https://www.linkedin.com/in/mar%C3%ADa-gonz%C3%A1lez-mart%C3%ADnez-a475309b/" TargetMode="External"/><Relationship Id="rId667" Type="http://schemas.openxmlformats.org/officeDocument/2006/relationships/hyperlink" Target="https://www.linkedin.com/in/quentin-chibaudel/" TargetMode="External"/><Relationship Id="rId874" Type="http://schemas.openxmlformats.org/officeDocument/2006/relationships/hyperlink" Target="https://www.linkedin.com/company/corys/" TargetMode="External"/><Relationship Id="rId527" Type="http://schemas.openxmlformats.org/officeDocument/2006/relationships/hyperlink" Target="https://www.linkedin.com/in/n-kezibri/" TargetMode="External"/><Relationship Id="rId734" Type="http://schemas.openxmlformats.org/officeDocument/2006/relationships/hyperlink" Target="https://www.linkedin.com/in/benoit-chezeau-11418913a/" TargetMode="External"/><Relationship Id="rId941" Type="http://schemas.openxmlformats.org/officeDocument/2006/relationships/hyperlink" Target="https://www.linkedin.com/in/daria-zhemchuzhnikova-891080a4/" TargetMode="External"/><Relationship Id="rId1157" Type="http://schemas.openxmlformats.org/officeDocument/2006/relationships/hyperlink" Target="https://www.linkedin.com/in/c%C3%A9dric-mehl-15537952/" TargetMode="External"/><Relationship Id="rId1364" Type="http://schemas.openxmlformats.org/officeDocument/2006/relationships/hyperlink" Target="https://www.linkedin.com/in/arnaud-sanchez-hachair-bba825114/" TargetMode="External"/><Relationship Id="rId1571" Type="http://schemas.openxmlformats.org/officeDocument/2006/relationships/hyperlink" Target="https://www.linkedin.com/in/carlosmaestreterol/" TargetMode="External"/><Relationship Id="rId70" Type="http://schemas.openxmlformats.org/officeDocument/2006/relationships/hyperlink" Target="https://www.linkedin.com/in/nicolas-ellero/" TargetMode="External"/><Relationship Id="rId801" Type="http://schemas.openxmlformats.org/officeDocument/2006/relationships/hyperlink" Target="https://www.linkedin.com/in/rafael-augusto-prieto-herrera-00549348/" TargetMode="External"/><Relationship Id="rId1017" Type="http://schemas.openxmlformats.org/officeDocument/2006/relationships/hyperlink" Target="https://www.linkedin.com/in/maxime-doublet-911141154/" TargetMode="External"/><Relationship Id="rId1224" Type="http://schemas.openxmlformats.org/officeDocument/2006/relationships/hyperlink" Target="https://www.linkedin.com/in/sylvainhansmetzger/" TargetMode="External"/><Relationship Id="rId1431" Type="http://schemas.openxmlformats.org/officeDocument/2006/relationships/hyperlink" Target="https://www.linkedin.com/in/malgorzata-judyta-marcinkowska-639a1976/" TargetMode="External"/><Relationship Id="rId1669" Type="http://schemas.openxmlformats.org/officeDocument/2006/relationships/hyperlink" Target="https://www.linkedin.com/company/batiprint-3d/" TargetMode="External"/><Relationship Id="rId1876" Type="http://schemas.openxmlformats.org/officeDocument/2006/relationships/hyperlink" Target="https://www.linkedin.com/in/gilles-thing-leo-74198783/" TargetMode="External"/><Relationship Id="rId1529" Type="http://schemas.openxmlformats.org/officeDocument/2006/relationships/hyperlink" Target="https://www.linkedin.com/in/karthik-periyasamy-5676b219/" TargetMode="External"/><Relationship Id="rId1736" Type="http://schemas.openxmlformats.org/officeDocument/2006/relationships/hyperlink" Target="https://www.linkedin.com/in/khaoula-tidriri-06830b9b/" TargetMode="External"/><Relationship Id="rId28" Type="http://schemas.openxmlformats.org/officeDocument/2006/relationships/hyperlink" Target="https://www.linkedin.com/in/carole-lazarus-b44907a6/" TargetMode="External"/><Relationship Id="rId1803" Type="http://schemas.openxmlformats.org/officeDocument/2006/relationships/hyperlink" Target="https://www.linkedin.com/company/primagaz/" TargetMode="External"/><Relationship Id="rId177" Type="http://schemas.openxmlformats.org/officeDocument/2006/relationships/hyperlink" Target="https://www.linkedin.com/in/flavien-cozette-b7a78a123/" TargetMode="External"/><Relationship Id="rId384" Type="http://schemas.openxmlformats.org/officeDocument/2006/relationships/hyperlink" Target="https://www.linkedin.com/company/hitachi-automotive-systems/" TargetMode="External"/><Relationship Id="rId591" Type="http://schemas.openxmlformats.org/officeDocument/2006/relationships/hyperlink" Target="https://www.linkedin.com/in/alaakhreis/" TargetMode="External"/><Relationship Id="rId244" Type="http://schemas.openxmlformats.org/officeDocument/2006/relationships/hyperlink" Target="https://www.linkedin.com/in/pedro-gonz%C3%A1lez-losada-a5283a13b/" TargetMode="External"/><Relationship Id="rId689" Type="http://schemas.openxmlformats.org/officeDocument/2006/relationships/hyperlink" Target="https://www.linkedin.com/in/dr-bruno-lawson-3172a56b/" TargetMode="External"/><Relationship Id="rId896" Type="http://schemas.openxmlformats.org/officeDocument/2006/relationships/hyperlink" Target="https://www.linkedin.com/in/ahlem-sassi-414155139/" TargetMode="External"/><Relationship Id="rId1081" Type="http://schemas.openxmlformats.org/officeDocument/2006/relationships/hyperlink" Target="https://www.linkedin.com/in/sudhanya-chatterjee-4bb10619/" TargetMode="External"/><Relationship Id="rId451" Type="http://schemas.openxmlformats.org/officeDocument/2006/relationships/hyperlink" Target="https://www.linkedin.com/in/florian-avril/" TargetMode="External"/><Relationship Id="rId549" Type="http://schemas.openxmlformats.org/officeDocument/2006/relationships/hyperlink" Target="https://www.linkedin.com/in/malika-elharizi-64034955/" TargetMode="External"/><Relationship Id="rId756" Type="http://schemas.openxmlformats.org/officeDocument/2006/relationships/hyperlink" Target="https://www.linkedin.com/in/adrien-renaud-95b74b177/" TargetMode="External"/><Relationship Id="rId1179" Type="http://schemas.openxmlformats.org/officeDocument/2006/relationships/hyperlink" Target="https://www.linkedin.com/in/quang-linh-lam-b860b6120/" TargetMode="External"/><Relationship Id="rId1386" Type="http://schemas.openxmlformats.org/officeDocument/2006/relationships/hyperlink" Target="https://www.linkedin.com/in/cl%C3%A9ment-mauduit-54353863/" TargetMode="External"/><Relationship Id="rId1593" Type="http://schemas.openxmlformats.org/officeDocument/2006/relationships/hyperlink" Target="https://www.linkedin.com/company/amcad-engineering/" TargetMode="External"/><Relationship Id="rId104" Type="http://schemas.openxmlformats.org/officeDocument/2006/relationships/hyperlink" Target="https://www.linkedin.com/in/mariofratzl/" TargetMode="External"/><Relationship Id="rId311" Type="http://schemas.openxmlformats.org/officeDocument/2006/relationships/hyperlink" Target="https://www.linkedin.com/in/victor-engelhardt-563267121/" TargetMode="External"/><Relationship Id="rId409" Type="http://schemas.openxmlformats.org/officeDocument/2006/relationships/hyperlink" Target="https://www.linkedin.com/company/thales/" TargetMode="External"/><Relationship Id="rId963" Type="http://schemas.openxmlformats.org/officeDocument/2006/relationships/hyperlink" Target="https://www.linkedin.com/in/franck-mastrippolito/" TargetMode="External"/><Relationship Id="rId1039" Type="http://schemas.openxmlformats.org/officeDocument/2006/relationships/hyperlink" Target="https://www.linkedin.com/in/julie-chauvin-49905774/" TargetMode="External"/><Relationship Id="rId1246" Type="http://schemas.openxmlformats.org/officeDocument/2006/relationships/hyperlink" Target="https://www.linkedin.com/in/mahfoudhtalebali/" TargetMode="External"/><Relationship Id="rId1898" Type="http://schemas.openxmlformats.org/officeDocument/2006/relationships/hyperlink" Target="https://www.linkedin.com/company/novall/" TargetMode="External"/><Relationship Id="rId92" Type="http://schemas.openxmlformats.org/officeDocument/2006/relationships/hyperlink" Target="https://www.linkedin.com/in/khouloud-latrach-9046575b/" TargetMode="External"/><Relationship Id="rId616" Type="http://schemas.openxmlformats.org/officeDocument/2006/relationships/hyperlink" Target="https://www.linkedin.com/in/othman-lakhal-2979ba18/" TargetMode="External"/><Relationship Id="rId823" Type="http://schemas.openxmlformats.org/officeDocument/2006/relationships/hyperlink" Target="https://www.linkedin.com/in/bertille-claude/" TargetMode="External"/><Relationship Id="rId1453" Type="http://schemas.openxmlformats.org/officeDocument/2006/relationships/hyperlink" Target="https://www.linkedin.com/in/olivier-lafforgue-354762104/" TargetMode="External"/><Relationship Id="rId1660" Type="http://schemas.openxmlformats.org/officeDocument/2006/relationships/hyperlink" Target="https://www.linkedin.com/in/siqi-wang-8715a891/" TargetMode="External"/><Relationship Id="rId1758" Type="http://schemas.openxmlformats.org/officeDocument/2006/relationships/hyperlink" Target="https://www.linkedin.com/in/r%C3%A9my-coat-05bb624a/" TargetMode="External"/><Relationship Id="rId1106" Type="http://schemas.openxmlformats.org/officeDocument/2006/relationships/hyperlink" Target="https://www.linkedin.com/in/yethreb-ben-messaoud-phd-eng-90672b54/" TargetMode="External"/><Relationship Id="rId1313" Type="http://schemas.openxmlformats.org/officeDocument/2006/relationships/hyperlink" Target="https://www.linkedin.com/in/du-jinze-60b247b0/" TargetMode="External"/><Relationship Id="rId1520" Type="http://schemas.openxmlformats.org/officeDocument/2006/relationships/hyperlink" Target="https://www.linkedin.com/company/shift-technology/" TargetMode="External"/><Relationship Id="rId1618" Type="http://schemas.openxmlformats.org/officeDocument/2006/relationships/hyperlink" Target="https://www.linkedin.com/company/region-guadeloupe/" TargetMode="External"/><Relationship Id="rId1825" Type="http://schemas.openxmlformats.org/officeDocument/2006/relationships/hyperlink" Target="https://www.linkedin.com/company/chu-de-bordeaux/" TargetMode="External"/><Relationship Id="rId199" Type="http://schemas.openxmlformats.org/officeDocument/2006/relationships/hyperlink" Target="https://www.linkedin.com/in/anthony-bracq-85aa71a6/" TargetMode="External"/><Relationship Id="rId266" Type="http://schemas.openxmlformats.org/officeDocument/2006/relationships/hyperlink" Target="https://www.linkedin.com/in/cinzia-de-cesare/" TargetMode="External"/><Relationship Id="rId473" Type="http://schemas.openxmlformats.org/officeDocument/2006/relationships/hyperlink" Target="https://www.linkedin.com/in/morgane-mokhtari-4672779b/" TargetMode="External"/><Relationship Id="rId680" Type="http://schemas.openxmlformats.org/officeDocument/2006/relationships/hyperlink" Target="https://www.linkedin.com/in/h%C3%A9l%C3%A8ne-curmi-129452a7/" TargetMode="External"/><Relationship Id="rId126" Type="http://schemas.openxmlformats.org/officeDocument/2006/relationships/hyperlink" Target="https://www.linkedin.com/in/vadim-girardeau-71427898/" TargetMode="External"/><Relationship Id="rId333" Type="http://schemas.openxmlformats.org/officeDocument/2006/relationships/hyperlink" Target="https://www.linkedin.com/company/supergrid-institute/about/" TargetMode="External"/><Relationship Id="rId540" Type="http://schemas.openxmlformats.org/officeDocument/2006/relationships/hyperlink" Target="https://www.linkedin.com/in/roberto-frau-79249783/" TargetMode="External"/><Relationship Id="rId778" Type="http://schemas.openxmlformats.org/officeDocument/2006/relationships/hyperlink" Target="https://www.linkedin.com/in/noura-khalil-933a6491/" TargetMode="External"/><Relationship Id="rId985" Type="http://schemas.openxmlformats.org/officeDocument/2006/relationships/hyperlink" Target="https://www.linkedin.com/in/joanna-njeim-b6b11a114/" TargetMode="External"/><Relationship Id="rId1170" Type="http://schemas.openxmlformats.org/officeDocument/2006/relationships/hyperlink" Target="https://www.linkedin.com/in/johan-merzouki-89a0a469/" TargetMode="External"/><Relationship Id="rId638" Type="http://schemas.openxmlformats.org/officeDocument/2006/relationships/hyperlink" Target="https://www.linkedin.com/in/fadoua-chakchouk-aabaa074/" TargetMode="External"/><Relationship Id="rId845" Type="http://schemas.openxmlformats.org/officeDocument/2006/relationships/hyperlink" Target="https://www.linkedin.com/company/cea/" TargetMode="External"/><Relationship Id="rId1030" Type="http://schemas.openxmlformats.org/officeDocument/2006/relationships/hyperlink" Target="https://www.linkedin.com/in/nabil-bessanane-1a0949114/" TargetMode="External"/><Relationship Id="rId1268" Type="http://schemas.openxmlformats.org/officeDocument/2006/relationships/hyperlink" Target="https://www.linkedin.com/in/alexy-dianoux-2138627b/" TargetMode="External"/><Relationship Id="rId1475" Type="http://schemas.openxmlformats.org/officeDocument/2006/relationships/hyperlink" Target="https://www.linkedin.com/in/salah-eddine-hebaz-7ab9b557/" TargetMode="External"/><Relationship Id="rId1682" Type="http://schemas.openxmlformats.org/officeDocument/2006/relationships/hyperlink" Target="https://www.linkedin.com/in/ziad-zamzami/" TargetMode="External"/><Relationship Id="rId400" Type="http://schemas.openxmlformats.org/officeDocument/2006/relationships/hyperlink" Target="https://www.linkedin.com/company/gacgroup/" TargetMode="External"/><Relationship Id="rId705" Type="http://schemas.openxmlformats.org/officeDocument/2006/relationships/hyperlink" Target="https://www.linkedin.com/in/yohann-maillot/" TargetMode="External"/><Relationship Id="rId1128" Type="http://schemas.openxmlformats.org/officeDocument/2006/relationships/hyperlink" Target="https://www.linkedin.com/in/alfonso-panunzio-5888b26a/" TargetMode="External"/><Relationship Id="rId1335" Type="http://schemas.openxmlformats.org/officeDocument/2006/relationships/hyperlink" Target="https://www.linkedin.com/in/alexandremoutte/" TargetMode="External"/><Relationship Id="rId1542" Type="http://schemas.openxmlformats.org/officeDocument/2006/relationships/hyperlink" Target="https://www.linkedin.com/in/valentinmagnier/" TargetMode="External"/><Relationship Id="rId912" Type="http://schemas.openxmlformats.org/officeDocument/2006/relationships/hyperlink" Target="https://www.linkedin.com/in/arbi-maalaoui-phd-51303794/" TargetMode="External"/><Relationship Id="rId1847" Type="http://schemas.openxmlformats.org/officeDocument/2006/relationships/hyperlink" Target="https://www.linkedin.com/company/geown-data-solutions/about/" TargetMode="External"/><Relationship Id="rId41" Type="http://schemas.openxmlformats.org/officeDocument/2006/relationships/hyperlink" Target="https://www.linkedin.com/in/jade-xiaoyu-qiu-a00b0a83/" TargetMode="External"/><Relationship Id="rId1402" Type="http://schemas.openxmlformats.org/officeDocument/2006/relationships/hyperlink" Target="https://www.linkedin.com/in/ghislain-despret-5613246b/" TargetMode="External"/><Relationship Id="rId1707" Type="http://schemas.openxmlformats.org/officeDocument/2006/relationships/hyperlink" Target="https://www.linkedin.com/in/cl%C3%A9mentine-drapeau-5769b0121/" TargetMode="External"/><Relationship Id="rId190" Type="http://schemas.openxmlformats.org/officeDocument/2006/relationships/hyperlink" Target="https://www.linkedin.com/in/ashish-rajyaguru-a90ba918/" TargetMode="External"/><Relationship Id="rId288" Type="http://schemas.openxmlformats.org/officeDocument/2006/relationships/hyperlink" Target="https://www.linkedin.com/in/yasser-bouzid-0562b192/" TargetMode="External"/><Relationship Id="rId1914" Type="http://schemas.openxmlformats.org/officeDocument/2006/relationships/hyperlink" Target="https://www.linkedin.com/in/grosjean-sebastien-605586a0/" TargetMode="External"/><Relationship Id="rId495" Type="http://schemas.openxmlformats.org/officeDocument/2006/relationships/hyperlink" Target="https://www.linkedin.com/in/robin-sebastian/" TargetMode="External"/><Relationship Id="rId148" Type="http://schemas.openxmlformats.org/officeDocument/2006/relationships/hyperlink" Target="https://www.linkedin.com/in/muchen-li-855540134/" TargetMode="External"/><Relationship Id="rId355" Type="http://schemas.openxmlformats.org/officeDocument/2006/relationships/hyperlink" Target="https://www.linkedin.com/company/evolution-energie/about/" TargetMode="External"/><Relationship Id="rId562" Type="http://schemas.openxmlformats.org/officeDocument/2006/relationships/hyperlink" Target="https://www.linkedin.com/in/severin-chaigne-830210151/" TargetMode="External"/><Relationship Id="rId1192" Type="http://schemas.openxmlformats.org/officeDocument/2006/relationships/hyperlink" Target="https://www.linkedin.com/in/anil-kumar-bharwal-4a4183159/" TargetMode="External"/><Relationship Id="rId215" Type="http://schemas.openxmlformats.org/officeDocument/2006/relationships/hyperlink" Target="https://www.linkedin.com/in/jesus-ochoa-robles-575a28135/" TargetMode="External"/><Relationship Id="rId422" Type="http://schemas.openxmlformats.org/officeDocument/2006/relationships/hyperlink" Target="https://www.linkedin.com/company/edf/" TargetMode="External"/><Relationship Id="rId867" Type="http://schemas.openxmlformats.org/officeDocument/2006/relationships/hyperlink" Target="https://www.linkedin.com/company/techviz/" TargetMode="External"/><Relationship Id="rId1052" Type="http://schemas.openxmlformats.org/officeDocument/2006/relationships/hyperlink" Target="https://www.linkedin.com/in/paul-herv%C3%A9-tamokoue-kamga-14989a60/" TargetMode="External"/><Relationship Id="rId1497" Type="http://schemas.openxmlformats.org/officeDocument/2006/relationships/hyperlink" Target="https://www.linkedin.com/in/lin-tianjun-b839028b/" TargetMode="External"/><Relationship Id="rId727" Type="http://schemas.openxmlformats.org/officeDocument/2006/relationships/hyperlink" Target="https://www.linkedin.com/in/nicolas-leli%C3%A8vre-b1809385/" TargetMode="External"/><Relationship Id="rId934" Type="http://schemas.openxmlformats.org/officeDocument/2006/relationships/hyperlink" Target="https://www.linkedin.com/in/chayan-nadjahi-90543797/" TargetMode="External"/><Relationship Id="rId1357" Type="http://schemas.openxmlformats.org/officeDocument/2006/relationships/hyperlink" Target="https://www.linkedin.com/in/ahmed-yaich-971a6358/" TargetMode="External"/><Relationship Id="rId1564" Type="http://schemas.openxmlformats.org/officeDocument/2006/relationships/hyperlink" Target="https://www.linkedin.com/company/edirect/about/" TargetMode="External"/><Relationship Id="rId1771" Type="http://schemas.openxmlformats.org/officeDocument/2006/relationships/hyperlink" Target="https://www.linkedin.com/in/vitalys-mba-ekomo-37b29a122/" TargetMode="External"/><Relationship Id="rId63" Type="http://schemas.openxmlformats.org/officeDocument/2006/relationships/hyperlink" Target="https://www.linkedin.com/in/meaboudella/" TargetMode="External"/><Relationship Id="rId1217" Type="http://schemas.openxmlformats.org/officeDocument/2006/relationships/hyperlink" Target="https://www.linkedin.com/in/timothee-allenet/" TargetMode="External"/><Relationship Id="rId1424" Type="http://schemas.openxmlformats.org/officeDocument/2006/relationships/hyperlink" Target="https://www.linkedin.com/in/lauren-farcot-5527a767/" TargetMode="External"/><Relationship Id="rId1631" Type="http://schemas.openxmlformats.org/officeDocument/2006/relationships/hyperlink" Target="https://www.linkedin.com/company/richemont/" TargetMode="External"/><Relationship Id="rId1869" Type="http://schemas.openxmlformats.org/officeDocument/2006/relationships/hyperlink" Target="https://www.linkedin.com/company/ansys-inc/" TargetMode="External"/><Relationship Id="rId1729" Type="http://schemas.openxmlformats.org/officeDocument/2006/relationships/hyperlink" Target="https://www.linkedin.com/in/imane-sakhraoui-55062b146/" TargetMode="External"/><Relationship Id="rId377" Type="http://schemas.openxmlformats.org/officeDocument/2006/relationships/hyperlink" Target="https://www.linkedin.com/company/latticemedical/" TargetMode="External"/><Relationship Id="rId584" Type="http://schemas.openxmlformats.org/officeDocument/2006/relationships/hyperlink" Target="https://www.linkedin.com/in/nisrine-arab-427021a5/" TargetMode="External"/><Relationship Id="rId5" Type="http://schemas.openxmlformats.org/officeDocument/2006/relationships/hyperlink" Target="https://www.linkedin.com/in/elie-sassine-b57169a2/" TargetMode="External"/><Relationship Id="rId237" Type="http://schemas.openxmlformats.org/officeDocument/2006/relationships/hyperlink" Target="https://www.linkedin.com/in/sabrine-mallek-82070290/" TargetMode="External"/><Relationship Id="rId791" Type="http://schemas.openxmlformats.org/officeDocument/2006/relationships/hyperlink" Target="https://www.linkedin.com/in/philippe-kowalczyk-940a99a1/" TargetMode="External"/><Relationship Id="rId889" Type="http://schemas.openxmlformats.org/officeDocument/2006/relationships/hyperlink" Target="https://www.linkedin.com/company/airbusgroup/" TargetMode="External"/><Relationship Id="rId1074" Type="http://schemas.openxmlformats.org/officeDocument/2006/relationships/hyperlink" Target="https://www.linkedin.com/in/sebastian-sandu-95802b160/" TargetMode="External"/><Relationship Id="rId444" Type="http://schemas.openxmlformats.org/officeDocument/2006/relationships/hyperlink" Target="https://www.linkedin.com/in/hussein-obeid-149400177/" TargetMode="External"/><Relationship Id="rId651" Type="http://schemas.openxmlformats.org/officeDocument/2006/relationships/hyperlink" Target="https://www.linkedin.com/in/elias-veinberg-vidal/" TargetMode="External"/><Relationship Id="rId749" Type="http://schemas.openxmlformats.org/officeDocument/2006/relationships/hyperlink" Target="https://www.linkedin.com/in/lopez-zazueta-claudia-59a416a9/" TargetMode="External"/><Relationship Id="rId1281" Type="http://schemas.openxmlformats.org/officeDocument/2006/relationships/hyperlink" Target="https://www.linkedin.com/in/celine-vicard/" TargetMode="External"/><Relationship Id="rId1379" Type="http://schemas.openxmlformats.org/officeDocument/2006/relationships/hyperlink" Target="https://www.linkedin.com/in/charlotte-zborowski-37317912a/" TargetMode="External"/><Relationship Id="rId1586" Type="http://schemas.openxmlformats.org/officeDocument/2006/relationships/hyperlink" Target="https://www.linkedin.com/in/edouard-geslain-5b0a1170/" TargetMode="External"/><Relationship Id="rId304" Type="http://schemas.openxmlformats.org/officeDocument/2006/relationships/hyperlink" Target="https://www.linkedin.com/in/marine-le-morvan-ba823a145/" TargetMode="External"/><Relationship Id="rId511" Type="http://schemas.openxmlformats.org/officeDocument/2006/relationships/hyperlink" Target="https://www.linkedin.com/in/emmanuelle-ferrero-8572b475/" TargetMode="External"/><Relationship Id="rId609" Type="http://schemas.openxmlformats.org/officeDocument/2006/relationships/hyperlink" Target="https://www.linkedin.com/in/denisbujoreanu/" TargetMode="External"/><Relationship Id="rId956" Type="http://schemas.openxmlformats.org/officeDocument/2006/relationships/hyperlink" Target="https://www.linkedin.com/in/essabti-fatima-9472a458/" TargetMode="External"/><Relationship Id="rId1141" Type="http://schemas.openxmlformats.org/officeDocument/2006/relationships/hyperlink" Target="https://www.linkedin.com/in/michaelmagued/" TargetMode="External"/><Relationship Id="rId1239" Type="http://schemas.openxmlformats.org/officeDocument/2006/relationships/hyperlink" Target="https://www.linkedin.com/in/j%C3%A9r%C3%A9mie-grandjean-749b5561/" TargetMode="External"/><Relationship Id="rId1793" Type="http://schemas.openxmlformats.org/officeDocument/2006/relationships/hyperlink" Target="https://www.linkedin.com/in/md-abdul-aziz-suzon/" TargetMode="External"/><Relationship Id="rId85" Type="http://schemas.openxmlformats.org/officeDocument/2006/relationships/hyperlink" Target="https://www.linkedin.com/in/j%C3%A9r%C3%B4me-thauvin-6b12ba73/" TargetMode="External"/><Relationship Id="rId816" Type="http://schemas.openxmlformats.org/officeDocument/2006/relationships/hyperlink" Target="https://www.linkedin.com/in/baptistecroissant/" TargetMode="External"/><Relationship Id="rId1001" Type="http://schemas.openxmlformats.org/officeDocument/2006/relationships/hyperlink" Target="https://www.linkedin.com/in/lamia-hammadi-3359a550/" TargetMode="External"/><Relationship Id="rId1446" Type="http://schemas.openxmlformats.org/officeDocument/2006/relationships/hyperlink" Target="https://www.linkedin.com/in/nicolas-cellier-767a8564/" TargetMode="External"/><Relationship Id="rId1653" Type="http://schemas.openxmlformats.org/officeDocument/2006/relationships/hyperlink" Target="https://www.linkedin.com/in/dr-quentin-tanguy/" TargetMode="External"/><Relationship Id="rId1860" Type="http://schemas.openxmlformats.org/officeDocument/2006/relationships/hyperlink" Target="https://www.linkedin.com/in/philipp-schlehuber-caissier/" TargetMode="External"/><Relationship Id="rId1306" Type="http://schemas.openxmlformats.org/officeDocument/2006/relationships/hyperlink" Target="https://www.linkedin.com/in/nebil-kristou-802b2654/" TargetMode="External"/><Relationship Id="rId1513" Type="http://schemas.openxmlformats.org/officeDocument/2006/relationships/hyperlink" Target="https://www.linkedin.com/in/zeinabou-nouhou-bako-2b518b148/" TargetMode="External"/><Relationship Id="rId1720" Type="http://schemas.openxmlformats.org/officeDocument/2006/relationships/hyperlink" Target="https://www.linkedin.com/in/florian-dugast-1853ab84/" TargetMode="External"/><Relationship Id="rId12" Type="http://schemas.openxmlformats.org/officeDocument/2006/relationships/hyperlink" Target="https://www.linkedin.com/in/alexandre-mas-56604768/" TargetMode="External"/><Relationship Id="rId1818" Type="http://schemas.openxmlformats.org/officeDocument/2006/relationships/hyperlink" Target="https://www.linkedin.com/in/georgio-rizk/" TargetMode="External"/><Relationship Id="rId161" Type="http://schemas.openxmlformats.org/officeDocument/2006/relationships/hyperlink" Target="https://www.linkedin.com/in/philip-polack-20594776/" TargetMode="External"/><Relationship Id="rId399" Type="http://schemas.openxmlformats.org/officeDocument/2006/relationships/hyperlink" Target="https://www.linkedin.com/company/dassault-aviation/" TargetMode="External"/><Relationship Id="rId259" Type="http://schemas.openxmlformats.org/officeDocument/2006/relationships/hyperlink" Target="https://www.linkedin.com/in/florian-guillois-178974171/" TargetMode="External"/><Relationship Id="rId466" Type="http://schemas.openxmlformats.org/officeDocument/2006/relationships/hyperlink" Target="https://www.linkedin.com/in/laurent-joblot-69621153/" TargetMode="External"/><Relationship Id="rId673" Type="http://schemas.openxmlformats.org/officeDocument/2006/relationships/hyperlink" Target="https://www.linkedin.com/in/maxime-agaty-a4189815b/" TargetMode="External"/><Relationship Id="rId880" Type="http://schemas.openxmlformats.org/officeDocument/2006/relationships/hyperlink" Target="https://www.linkedin.com/company/stmicroelectronics/" TargetMode="External"/><Relationship Id="rId1096" Type="http://schemas.openxmlformats.org/officeDocument/2006/relationships/hyperlink" Target="https://www.linkedin.com/in/viacheslav-perfilov-5745515b/" TargetMode="External"/><Relationship Id="rId119" Type="http://schemas.openxmlformats.org/officeDocument/2006/relationships/hyperlink" Target="https://www.linkedin.com/in/yves-salinesi-900046163/" TargetMode="External"/><Relationship Id="rId326" Type="http://schemas.openxmlformats.org/officeDocument/2006/relationships/hyperlink" Target="https://www.linkedin.com/in/peyman-mirzaei-1bb0b4162/" TargetMode="External"/><Relationship Id="rId533" Type="http://schemas.openxmlformats.org/officeDocument/2006/relationships/hyperlink" Target="https://www.linkedin.com/in/jean-de-sauvage-b054a191/" TargetMode="External"/><Relationship Id="rId978" Type="http://schemas.openxmlformats.org/officeDocument/2006/relationships/hyperlink" Target="https://www.linkedin.com/in/idir-hamaz/" TargetMode="External"/><Relationship Id="rId1163" Type="http://schemas.openxmlformats.org/officeDocument/2006/relationships/hyperlink" Target="https://www.linkedin.com/in/amarronnier/" TargetMode="External"/><Relationship Id="rId1370" Type="http://schemas.openxmlformats.org/officeDocument/2006/relationships/hyperlink" Target="https://www.linkedin.com/in/boris-burgarella/" TargetMode="External"/><Relationship Id="rId740" Type="http://schemas.openxmlformats.org/officeDocument/2006/relationships/hyperlink" Target="https://www.linkedin.com/in/mustapha-afriad/" TargetMode="External"/><Relationship Id="rId838" Type="http://schemas.openxmlformats.org/officeDocument/2006/relationships/hyperlink" Target="https://www.linkedin.com/company/daher/" TargetMode="External"/><Relationship Id="rId1023" Type="http://schemas.openxmlformats.org/officeDocument/2006/relationships/hyperlink" Target="https://www.linkedin.com/in/mingguan-yang-8401178a/" TargetMode="External"/><Relationship Id="rId1468" Type="http://schemas.openxmlformats.org/officeDocument/2006/relationships/hyperlink" Target="https://www.linkedin.com/in/rabeb-yahyaoui-51ab085a/" TargetMode="External"/><Relationship Id="rId1675" Type="http://schemas.openxmlformats.org/officeDocument/2006/relationships/hyperlink" Target="https://www.linkedin.com/in/yoann-brouard-a4957230/" TargetMode="External"/><Relationship Id="rId1882" Type="http://schemas.openxmlformats.org/officeDocument/2006/relationships/hyperlink" Target="https://www.linkedin.com/company/optimal-gestion/" TargetMode="External"/><Relationship Id="rId600" Type="http://schemas.openxmlformats.org/officeDocument/2006/relationships/hyperlink" Target="https://www.linkedin.com/in/dr-jean-ayodele-adessina-269516bb/" TargetMode="External"/><Relationship Id="rId1230" Type="http://schemas.openxmlformats.org/officeDocument/2006/relationships/hyperlink" Target="https://www.linkedin.com/in/sergey-basov-ab861758/" TargetMode="External"/><Relationship Id="rId1328" Type="http://schemas.openxmlformats.org/officeDocument/2006/relationships/hyperlink" Target="https://www.linkedin.com/in/xiaolong-xu-bb7625134/" TargetMode="External"/><Relationship Id="rId1535" Type="http://schemas.openxmlformats.org/officeDocument/2006/relationships/hyperlink" Target="https://www.linkedin.com/in/mamadou-tall-phd-eng-b271a058/" TargetMode="External"/><Relationship Id="rId905" Type="http://schemas.openxmlformats.org/officeDocument/2006/relationships/hyperlink" Target="https://www.linkedin.com/in/amokrane-boufares-b28a7372/" TargetMode="External"/><Relationship Id="rId1742" Type="http://schemas.openxmlformats.org/officeDocument/2006/relationships/hyperlink" Target="https://www.linkedin.com/in/marie-romedenne-45199a80/" TargetMode="External"/><Relationship Id="rId34" Type="http://schemas.openxmlformats.org/officeDocument/2006/relationships/hyperlink" Target="https://www.linkedin.com/in/damien-saugnon-187a1aa5/" TargetMode="External"/><Relationship Id="rId1602" Type="http://schemas.openxmlformats.org/officeDocument/2006/relationships/hyperlink" Target="https://www.linkedin.com/company/altran/" TargetMode="External"/><Relationship Id="rId183" Type="http://schemas.openxmlformats.org/officeDocument/2006/relationships/hyperlink" Target="https://www.linkedin.com/in/c%C3%A9cile-ghouila-houri/" TargetMode="External"/><Relationship Id="rId390" Type="http://schemas.openxmlformats.org/officeDocument/2006/relationships/hyperlink" Target="https://www.linkedin.com/company/ii-vi-incorporated/" TargetMode="External"/><Relationship Id="rId1907" Type="http://schemas.openxmlformats.org/officeDocument/2006/relationships/hyperlink" Target="https://www.linkedin.com/company/sii/" TargetMode="External"/><Relationship Id="rId250" Type="http://schemas.openxmlformats.org/officeDocument/2006/relationships/hyperlink" Target="https://www.linkedin.com/in/salmen-mraihi-25761112b/" TargetMode="External"/><Relationship Id="rId488" Type="http://schemas.openxmlformats.org/officeDocument/2006/relationships/hyperlink" Target="https://www.linkedin.com/in/bastien-rigaud-24bb94a7/" TargetMode="External"/><Relationship Id="rId695" Type="http://schemas.openxmlformats.org/officeDocument/2006/relationships/hyperlink" Target="https://www.linkedin.com/in/kalparupa-mukherjee-80453687/" TargetMode="External"/><Relationship Id="rId110" Type="http://schemas.openxmlformats.org/officeDocument/2006/relationships/hyperlink" Target="https://www.linkedin.com/in/maxime-velay-50620b5b/" TargetMode="External"/><Relationship Id="rId348" Type="http://schemas.openxmlformats.org/officeDocument/2006/relationships/hyperlink" Target="https://www.linkedin.com/company/edf/" TargetMode="External"/><Relationship Id="rId555" Type="http://schemas.openxmlformats.org/officeDocument/2006/relationships/hyperlink" Target="https://www.linkedin.com/in/matthieu-gerstenmayer-37017566/" TargetMode="External"/><Relationship Id="rId762" Type="http://schemas.openxmlformats.org/officeDocument/2006/relationships/hyperlink" Target="https://www.linkedin.com/in/vincent-leroy-b7852271/" TargetMode="External"/><Relationship Id="rId1185" Type="http://schemas.openxmlformats.org/officeDocument/2006/relationships/hyperlink" Target="https://www.linkedin.com/in/cl%C3%A9ment-gayton-4bb681b6/" TargetMode="External"/><Relationship Id="rId1392" Type="http://schemas.openxmlformats.org/officeDocument/2006/relationships/hyperlink" Target="https://www.linkedin.com/in/elodie-morretton-93991a159/" TargetMode="External"/><Relationship Id="rId208" Type="http://schemas.openxmlformats.org/officeDocument/2006/relationships/hyperlink" Target="https://www.linkedin.com/in/teresa-gerhalter-1693b986/" TargetMode="External"/><Relationship Id="rId415" Type="http://schemas.openxmlformats.org/officeDocument/2006/relationships/hyperlink" Target="https://www.linkedin.com/company/alten/" TargetMode="External"/><Relationship Id="rId622" Type="http://schemas.openxmlformats.org/officeDocument/2006/relationships/hyperlink" Target="https://www.linkedin.com/in/benjamin-li%C3%A9gard-87a931172/" TargetMode="External"/><Relationship Id="rId1045" Type="http://schemas.openxmlformats.org/officeDocument/2006/relationships/hyperlink" Target="https://www.linkedin.com/in/oriol-avi%C3%B1%C3%B3-3b8181a/" TargetMode="External"/><Relationship Id="rId1252" Type="http://schemas.openxmlformats.org/officeDocument/2006/relationships/hyperlink" Target="https://www.linkedin.com/in/%E5%BB%BA%E6%98%8E-%E6%9D%A8-2b4363162/" TargetMode="External"/><Relationship Id="rId1697" Type="http://schemas.openxmlformats.org/officeDocument/2006/relationships/hyperlink" Target="https://www.linkedin.com/in/boutheina-maaloul-34b89b2a/" TargetMode="External"/><Relationship Id="rId927" Type="http://schemas.openxmlformats.org/officeDocument/2006/relationships/hyperlink" Target="https://www.linkedin.com/in/atawa-bienvenu-25a51659/" TargetMode="External"/><Relationship Id="rId1112" Type="http://schemas.openxmlformats.org/officeDocument/2006/relationships/hyperlink" Target="https://www.linkedin.com/in/qiang-chen-94329167/" TargetMode="External"/><Relationship Id="rId1557" Type="http://schemas.openxmlformats.org/officeDocument/2006/relationships/hyperlink" Target="https://www.linkedin.com/company/ansys-inc/" TargetMode="External"/><Relationship Id="rId1764" Type="http://schemas.openxmlformats.org/officeDocument/2006/relationships/hyperlink" Target="https://www.linkedin.com/in/sofia-housni-80a7b378/" TargetMode="External"/><Relationship Id="rId56" Type="http://schemas.openxmlformats.org/officeDocument/2006/relationships/hyperlink" Target="https://www.linkedin.com/in/el-assad-nidhoimi-86ba0991/" TargetMode="External"/><Relationship Id="rId1417" Type="http://schemas.openxmlformats.org/officeDocument/2006/relationships/hyperlink" Target="https://www.linkedin.com/in/jonas-bousmat-b87950a0/" TargetMode="External"/><Relationship Id="rId1624" Type="http://schemas.openxmlformats.org/officeDocument/2006/relationships/hyperlink" Target="https://www.linkedin.com/in/manel-beldi-314596145/" TargetMode="External"/><Relationship Id="rId1831" Type="http://schemas.openxmlformats.org/officeDocument/2006/relationships/hyperlink" Target="https://www.linkedin.com/in/majdalachhab/" TargetMode="External"/><Relationship Id="rId272" Type="http://schemas.openxmlformats.org/officeDocument/2006/relationships/hyperlink" Target="https://www.linkedin.com/in/bei-li-b100ab41/" TargetMode="External"/><Relationship Id="rId577" Type="http://schemas.openxmlformats.org/officeDocument/2006/relationships/hyperlink" Target="https://www.linkedin.com/in/maireresearch/" TargetMode="External"/><Relationship Id="rId132" Type="http://schemas.openxmlformats.org/officeDocument/2006/relationships/hyperlink" Target="https://www.linkedin.com/in/tiphaine-cerba-849536101/" TargetMode="External"/><Relationship Id="rId784" Type="http://schemas.openxmlformats.org/officeDocument/2006/relationships/hyperlink" Target="https://www.linkedin.com/in/bolahaga-randrianarizafy/" TargetMode="External"/><Relationship Id="rId991" Type="http://schemas.openxmlformats.org/officeDocument/2006/relationships/hyperlink" Target="https://www.linkedin.com/in/juliette-le-hir-8839b2146/" TargetMode="External"/><Relationship Id="rId1067" Type="http://schemas.openxmlformats.org/officeDocument/2006/relationships/hyperlink" Target="https://www.linkedin.com/in/riadh-abdelhedi-phd-a6472763/" TargetMode="External"/><Relationship Id="rId437" Type="http://schemas.openxmlformats.org/officeDocument/2006/relationships/hyperlink" Target="https://www.linkedin.com/company/institut-de-soudure/" TargetMode="External"/><Relationship Id="rId644" Type="http://schemas.openxmlformats.org/officeDocument/2006/relationships/hyperlink" Target="https://www.linkedin.com/in/nathan-fouchier-phd-823b15175/" TargetMode="External"/><Relationship Id="rId851" Type="http://schemas.openxmlformats.org/officeDocument/2006/relationships/hyperlink" Target="https://www.linkedin.com/company/groupe-seb/" TargetMode="External"/><Relationship Id="rId1274" Type="http://schemas.openxmlformats.org/officeDocument/2006/relationships/hyperlink" Target="https://www.linkedin.com/in/ali-abakar-64819586/" TargetMode="External"/><Relationship Id="rId1481" Type="http://schemas.openxmlformats.org/officeDocument/2006/relationships/hyperlink" Target="https://www.linkedin.com/in/simonbouvot/" TargetMode="External"/><Relationship Id="rId1579" Type="http://schemas.openxmlformats.org/officeDocument/2006/relationships/hyperlink" Target="https://www.linkedin.com/company/cnes/" TargetMode="External"/><Relationship Id="rId504" Type="http://schemas.openxmlformats.org/officeDocument/2006/relationships/hyperlink" Target="https://www.linkedin.com/in/pierremariedamon/" TargetMode="External"/><Relationship Id="rId711" Type="http://schemas.openxmlformats.org/officeDocument/2006/relationships/hyperlink" Target="https://www.linkedin.com/in/zexin-yu-6897a7133/" TargetMode="External"/><Relationship Id="rId949" Type="http://schemas.openxmlformats.org/officeDocument/2006/relationships/hyperlink" Target="https://www.linkedin.com/in/emmanuellize/" TargetMode="External"/><Relationship Id="rId1134" Type="http://schemas.openxmlformats.org/officeDocument/2006/relationships/hyperlink" Target="https://www.linkedin.com/in/juliette-pochet-b058134b/" TargetMode="External"/><Relationship Id="rId1341" Type="http://schemas.openxmlformats.org/officeDocument/2006/relationships/hyperlink" Target="https://www.linkedin.com/in/fernando-israel-ireta-mu%C3%B1oz-8452b7b0/" TargetMode="External"/><Relationship Id="rId1786" Type="http://schemas.openxmlformats.org/officeDocument/2006/relationships/hyperlink" Target="https://www.linkedin.com/in/khadim-daffe-047212176/" TargetMode="External"/><Relationship Id="rId78" Type="http://schemas.openxmlformats.org/officeDocument/2006/relationships/hyperlink" Target="https://www.linkedin.com/in/guillaume-bracq-ba3835111/" TargetMode="External"/><Relationship Id="rId809" Type="http://schemas.openxmlformats.org/officeDocument/2006/relationships/hyperlink" Target="https://www.linkedin.com/in/k%C3%A9vin-robert-7b5183100/" TargetMode="External"/><Relationship Id="rId1201" Type="http://schemas.openxmlformats.org/officeDocument/2006/relationships/hyperlink" Target="https://www.linkedin.com/in/huyen-ma-thi-thuong-44137860/" TargetMode="External"/><Relationship Id="rId1439" Type="http://schemas.openxmlformats.org/officeDocument/2006/relationships/hyperlink" Target="https://www.linkedin.com/in/mattiadamiani/" TargetMode="External"/><Relationship Id="rId1646" Type="http://schemas.openxmlformats.org/officeDocument/2006/relationships/hyperlink" Target="https://www.linkedin.com/company/irt-saintex/" TargetMode="External"/><Relationship Id="rId1853" Type="http://schemas.openxmlformats.org/officeDocument/2006/relationships/hyperlink" Target="https://www.linkedin.com/company/elno-defence-&amp;-security/" TargetMode="External"/><Relationship Id="rId1506" Type="http://schemas.openxmlformats.org/officeDocument/2006/relationships/hyperlink" Target="https://www.linkedin.com/in/yan-wei-34506361/" TargetMode="External"/><Relationship Id="rId1713" Type="http://schemas.openxmlformats.org/officeDocument/2006/relationships/hyperlink" Target="https://www.linkedin.com/in/el%C3%A9onore-taurou-b41456a2/" TargetMode="External"/><Relationship Id="rId294" Type="http://schemas.openxmlformats.org/officeDocument/2006/relationships/hyperlink" Target="https://www.linkedin.com/in/jeff-fahed-ab816aa5/" TargetMode="External"/><Relationship Id="rId154" Type="http://schemas.openxmlformats.org/officeDocument/2006/relationships/hyperlink" Target="https://www.linkedin.com/in/oriane-baulin-phd-4963135b/" TargetMode="External"/><Relationship Id="rId361" Type="http://schemas.openxmlformats.org/officeDocument/2006/relationships/hyperlink" Target="https://www.linkedin.com/company/safran/" TargetMode="External"/><Relationship Id="rId599" Type="http://schemas.openxmlformats.org/officeDocument/2006/relationships/hyperlink" Target="https://www.linkedin.com/in/nils-petitdidier-b1468615b/" TargetMode="External"/><Relationship Id="rId459" Type="http://schemas.openxmlformats.org/officeDocument/2006/relationships/hyperlink" Target="https://www.linkedin.com/in/nicolas-lopez-ferber-6b60b980/" TargetMode="External"/><Relationship Id="rId666" Type="http://schemas.openxmlformats.org/officeDocument/2006/relationships/hyperlink" Target="https://www.linkedin.com/in/sylvain-lanzeray-56613363/" TargetMode="External"/><Relationship Id="rId873" Type="http://schemas.openxmlformats.org/officeDocument/2006/relationships/hyperlink" Target="https://www.linkedin.com/company/ct2mc/" TargetMode="External"/><Relationship Id="rId1089" Type="http://schemas.openxmlformats.org/officeDocument/2006/relationships/hyperlink" Target="https://www.linkedin.com/in/thibauteude/" TargetMode="External"/><Relationship Id="rId1296" Type="http://schemas.openxmlformats.org/officeDocument/2006/relationships/hyperlink" Target="https://www.linkedin.com/in/marina-atgie-ph-d-844b6a59/" TargetMode="External"/><Relationship Id="rId221" Type="http://schemas.openxmlformats.org/officeDocument/2006/relationships/hyperlink" Target="https://www.linkedin.com/in/marco-tognon-38b83673/" TargetMode="External"/><Relationship Id="rId319" Type="http://schemas.openxmlformats.org/officeDocument/2006/relationships/hyperlink" Target="https://www.linkedin.com/in/safa-ch%C3%A9rif-2b5a7225/" TargetMode="External"/><Relationship Id="rId526" Type="http://schemas.openxmlformats.org/officeDocument/2006/relationships/hyperlink" Target="https://www.linkedin.com/in/souad-hadj-said-ba51388b/" TargetMode="External"/><Relationship Id="rId1156" Type="http://schemas.openxmlformats.org/officeDocument/2006/relationships/hyperlink" Target="https://www.linkedin.com/in/michel-hathout-515581161/" TargetMode="External"/><Relationship Id="rId1363" Type="http://schemas.openxmlformats.org/officeDocument/2006/relationships/hyperlink" Target="https://www.linkedin.com/in/antoine-gosset-18879985/" TargetMode="External"/><Relationship Id="rId733" Type="http://schemas.openxmlformats.org/officeDocument/2006/relationships/hyperlink" Target="https://www.linkedin.com/in/quentin-huchet-phd/" TargetMode="External"/><Relationship Id="rId940" Type="http://schemas.openxmlformats.org/officeDocument/2006/relationships/hyperlink" Target="https://www.linkedin.com/in/damien-brault-80601b5a/" TargetMode="External"/><Relationship Id="rId1016" Type="http://schemas.openxmlformats.org/officeDocument/2006/relationships/hyperlink" Target="https://www.linkedin.com/in/marwa-abida-440562109/" TargetMode="External"/><Relationship Id="rId1570" Type="http://schemas.openxmlformats.org/officeDocument/2006/relationships/hyperlink" Target="https://www.linkedin.com/in/abbar-bouamama-3107403b/" TargetMode="External"/><Relationship Id="rId1668" Type="http://schemas.openxmlformats.org/officeDocument/2006/relationships/hyperlink" Target="https://www.linkedin.com/in/vincent-gillet-5a222b11a/" TargetMode="External"/><Relationship Id="rId1875" Type="http://schemas.openxmlformats.org/officeDocument/2006/relationships/hyperlink" Target="https://www.linkedin.com/company/dracula-technologies/" TargetMode="External"/><Relationship Id="rId800" Type="http://schemas.openxmlformats.org/officeDocument/2006/relationships/hyperlink" Target="https://www.linkedin.com/in/sayoloto/" TargetMode="External"/><Relationship Id="rId1223" Type="http://schemas.openxmlformats.org/officeDocument/2006/relationships/hyperlink" Target="https://www.linkedin.com/in/thibaud-m%C3%A9tivier-00575789/" TargetMode="External"/><Relationship Id="rId1430" Type="http://schemas.openxmlformats.org/officeDocument/2006/relationships/hyperlink" Target="https://www.linkedin.com/in/maja-karoline-rynning-90454857/" TargetMode="External"/><Relationship Id="rId1528" Type="http://schemas.openxmlformats.org/officeDocument/2006/relationships/hyperlink" Target="https://www.linkedin.com/in/joan-goetz-545a1240/" TargetMode="External"/><Relationship Id="rId1735" Type="http://schemas.openxmlformats.org/officeDocument/2006/relationships/hyperlink" Target="https://www.linkedin.com/in/khadija-bousmar-53229726/" TargetMode="External"/><Relationship Id="rId27" Type="http://schemas.openxmlformats.org/officeDocument/2006/relationships/hyperlink" Target="https://www.linkedin.com/in/carmen-carina-castineiras-75118a65/" TargetMode="External"/><Relationship Id="rId1802" Type="http://schemas.openxmlformats.org/officeDocument/2006/relationships/hyperlink" Target="https://www.linkedin.com/company/revimagroup/" TargetMode="External"/><Relationship Id="rId176" Type="http://schemas.openxmlformats.org/officeDocument/2006/relationships/hyperlink" Target="https://www.linkedin.com/in/fran%C3%A7ois-bailly-89a397a6/" TargetMode="External"/><Relationship Id="rId383" Type="http://schemas.openxmlformats.org/officeDocument/2006/relationships/hyperlink" Target="https://www.linkedin.com/company/thales/" TargetMode="External"/><Relationship Id="rId590" Type="http://schemas.openxmlformats.org/officeDocument/2006/relationships/hyperlink" Target="https://www.linkedin.com/in/mengyao-li-2848aaa7/" TargetMode="External"/><Relationship Id="rId243" Type="http://schemas.openxmlformats.org/officeDocument/2006/relationships/hyperlink" Target="https://www.linkedin.com/in/rekia-meriem-ahmed-bacha-06b395171/" TargetMode="External"/><Relationship Id="rId450" Type="http://schemas.openxmlformats.org/officeDocument/2006/relationships/hyperlink" Target="https://www.linkedin.com/in/marco-j-pereira/" TargetMode="External"/><Relationship Id="rId688" Type="http://schemas.openxmlformats.org/officeDocument/2006/relationships/hyperlink" Target="https://www.linkedin.com/in/victor-malherbe-77298781/" TargetMode="External"/><Relationship Id="rId895" Type="http://schemas.openxmlformats.org/officeDocument/2006/relationships/hyperlink" Target="https://www.linkedin.com/in/apradeau/" TargetMode="External"/><Relationship Id="rId1080" Type="http://schemas.openxmlformats.org/officeDocument/2006/relationships/hyperlink" Target="https://www.linkedin.com/in/stanislas-chambon-03a89b79/" TargetMode="External"/><Relationship Id="rId103" Type="http://schemas.openxmlformats.org/officeDocument/2006/relationships/hyperlink" Target="https://www.linkedin.com/in/mar%C3%ADa-rita-chini-94852a38/" TargetMode="External"/><Relationship Id="rId310" Type="http://schemas.openxmlformats.org/officeDocument/2006/relationships/hyperlink" Target="https://www.linkedin.com/in/vincent-feynerol-509401173/" TargetMode="External"/><Relationship Id="rId548" Type="http://schemas.openxmlformats.org/officeDocument/2006/relationships/hyperlink" Target="https://www.linkedin.com/in/marie-poline-6a143992/" TargetMode="External"/><Relationship Id="rId755" Type="http://schemas.openxmlformats.org/officeDocument/2006/relationships/hyperlink" Target="https://www.linkedin.com/in/roberto-capanna-7633835b/" TargetMode="External"/><Relationship Id="rId962" Type="http://schemas.openxmlformats.org/officeDocument/2006/relationships/hyperlink" Target="https://www.linkedin.com/in/florian-dubois-783661137/" TargetMode="External"/><Relationship Id="rId1178" Type="http://schemas.openxmlformats.org/officeDocument/2006/relationships/hyperlink" Target="https://www.linkedin.com/in/patricia-castillo-moreno-0b41a269/" TargetMode="External"/><Relationship Id="rId1385" Type="http://schemas.openxmlformats.org/officeDocument/2006/relationships/hyperlink" Target="https://www.linkedin.com/in/cl%C3%A9ment-garreau-9426b484/" TargetMode="External"/><Relationship Id="rId1592" Type="http://schemas.openxmlformats.org/officeDocument/2006/relationships/hyperlink" Target="https://www.linkedin.com/in/frederique-s-623795189/" TargetMode="External"/><Relationship Id="rId91" Type="http://schemas.openxmlformats.org/officeDocument/2006/relationships/hyperlink" Target="https://www.linkedin.com/in/k%C3%A9vin-brochard-8951a4a2/" TargetMode="External"/><Relationship Id="rId408" Type="http://schemas.openxmlformats.org/officeDocument/2006/relationships/hyperlink" Target="https://www.linkedin.com/company/institut-de-recherche-technologique-systemx/" TargetMode="External"/><Relationship Id="rId615" Type="http://schemas.openxmlformats.org/officeDocument/2006/relationships/hyperlink" Target="https://www.linkedin.com/in/sebin-gracy-872a7162/" TargetMode="External"/><Relationship Id="rId822" Type="http://schemas.openxmlformats.org/officeDocument/2006/relationships/hyperlink" Target="https://www.linkedin.com/in/franck-petitdemange-450732b2/" TargetMode="External"/><Relationship Id="rId1038" Type="http://schemas.openxmlformats.org/officeDocument/2006/relationships/hyperlink" Target="https://www.linkedin.com/in/nicolas-simoncini-015389a2/" TargetMode="External"/><Relationship Id="rId1245" Type="http://schemas.openxmlformats.org/officeDocument/2006/relationships/hyperlink" Target="https://www.linkedin.com/in/fabien-mesquita/" TargetMode="External"/><Relationship Id="rId1452" Type="http://schemas.openxmlformats.org/officeDocument/2006/relationships/hyperlink" Target="https://www.linkedin.com/in/oleg-onopriienko-23a599173/" TargetMode="External"/><Relationship Id="rId1897" Type="http://schemas.openxmlformats.org/officeDocument/2006/relationships/hyperlink" Target="https://www.linkedin.com/company/hirex-engineering/" TargetMode="External"/><Relationship Id="rId1105" Type="http://schemas.openxmlformats.org/officeDocument/2006/relationships/hyperlink" Target="https://www.linkedin.com/in/yann-ghanty-a3116258/" TargetMode="External"/><Relationship Id="rId1312" Type="http://schemas.openxmlformats.org/officeDocument/2006/relationships/hyperlink" Target="https://www.linkedin.com/in/jianhua-fan-091634116/" TargetMode="External"/><Relationship Id="rId1757" Type="http://schemas.openxmlformats.org/officeDocument/2006/relationships/hyperlink" Target="https://www.linkedin.com/company/edison-ways/about/" TargetMode="External"/><Relationship Id="rId49" Type="http://schemas.openxmlformats.org/officeDocument/2006/relationships/hyperlink" Target="https://www.linkedin.com/in/houda-nadir-964681120/" TargetMode="External"/><Relationship Id="rId1617" Type="http://schemas.openxmlformats.org/officeDocument/2006/relationships/hyperlink" Target="https://www.linkedin.com/in/lovely-euphrasie-clotilde-5b003886/" TargetMode="External"/><Relationship Id="rId1824" Type="http://schemas.openxmlformats.org/officeDocument/2006/relationships/hyperlink" Target="https://www.linkedin.com/in/haythem-najah-608b7a153/" TargetMode="External"/><Relationship Id="rId198" Type="http://schemas.openxmlformats.org/officeDocument/2006/relationships/hyperlink" Target="https://www.linkedin.com/in/jean-edouard-bigot-65848129/" TargetMode="External"/><Relationship Id="rId265" Type="http://schemas.openxmlformats.org/officeDocument/2006/relationships/hyperlink" Target="https://www.linkedin.com/in/constant-ramard-79789913a/" TargetMode="External"/><Relationship Id="rId472" Type="http://schemas.openxmlformats.org/officeDocument/2006/relationships/hyperlink" Target="https://www.linkedin.com/in/zhang-jian-87270ab0/" TargetMode="External"/><Relationship Id="rId125" Type="http://schemas.openxmlformats.org/officeDocument/2006/relationships/hyperlink" Target="https://www.linkedin.com/in/vaibhav-jaiswal/" TargetMode="External"/><Relationship Id="rId332" Type="http://schemas.openxmlformats.org/officeDocument/2006/relationships/hyperlink" Target="https://www.linkedin.com/company/cnes/" TargetMode="External"/><Relationship Id="rId777" Type="http://schemas.openxmlformats.org/officeDocument/2006/relationships/hyperlink" Target="https://www.linkedin.com/in/axel-dhondt-a88005164/" TargetMode="External"/><Relationship Id="rId984" Type="http://schemas.openxmlformats.org/officeDocument/2006/relationships/hyperlink" Target="https://www.linkedin.com/in/joanmascolomer/" TargetMode="External"/><Relationship Id="rId637" Type="http://schemas.openxmlformats.org/officeDocument/2006/relationships/hyperlink" Target="https://www.linkedin.com/in/romeu-gomes-656aa2180/" TargetMode="External"/><Relationship Id="rId844" Type="http://schemas.openxmlformats.org/officeDocument/2006/relationships/hyperlink" Target="https://www.linkedin.com/company/dgentreprises/" TargetMode="External"/><Relationship Id="rId1267" Type="http://schemas.openxmlformats.org/officeDocument/2006/relationships/hyperlink" Target="https://www.linkedin.com/in/cl%C3%A9ment-labintan-73b77169/" TargetMode="External"/><Relationship Id="rId1474" Type="http://schemas.openxmlformats.org/officeDocument/2006/relationships/hyperlink" Target="https://www.linkedin.com/in/rony-tawk-82014775/" TargetMode="External"/><Relationship Id="rId1681" Type="http://schemas.openxmlformats.org/officeDocument/2006/relationships/hyperlink" Target="https://www.linkedin.com/in/ziad-zamzami/" TargetMode="External"/><Relationship Id="rId704" Type="http://schemas.openxmlformats.org/officeDocument/2006/relationships/hyperlink" Target="https://www.linkedin.com/in/marwen-chatti-phd-meng-94b46046/" TargetMode="External"/><Relationship Id="rId911" Type="http://schemas.openxmlformats.org/officeDocument/2006/relationships/hyperlink" Target="https://www.linkedin.com/in/anne-c%C3%A9cile-bach-a312915a/" TargetMode="External"/><Relationship Id="rId1127" Type="http://schemas.openxmlformats.org/officeDocument/2006/relationships/hyperlink" Target="https://www.linkedin.com/in/dounia-oustad-61a687a1/" TargetMode="External"/><Relationship Id="rId1334" Type="http://schemas.openxmlformats.org/officeDocument/2006/relationships/hyperlink" Target="https://www.linkedin.com/in/cheick-diakite-255503140/" TargetMode="External"/><Relationship Id="rId1541" Type="http://schemas.openxmlformats.org/officeDocument/2006/relationships/hyperlink" Target="https://www.linkedin.com/in/thomas-loussouarn/" TargetMode="External"/><Relationship Id="rId1779" Type="http://schemas.openxmlformats.org/officeDocument/2006/relationships/hyperlink" Target="https://www.linkedin.com/in/smimefatimazahra/" TargetMode="External"/><Relationship Id="rId40" Type="http://schemas.openxmlformats.org/officeDocument/2006/relationships/hyperlink" Target="https://www.linkedin.com/in/zeinab-chour-376689129/" TargetMode="External"/><Relationship Id="rId1401" Type="http://schemas.openxmlformats.org/officeDocument/2006/relationships/hyperlink" Target="https://www.linkedin.com/in/gaoxuan-wang-a5a7b789/" TargetMode="External"/><Relationship Id="rId1639" Type="http://schemas.openxmlformats.org/officeDocument/2006/relationships/hyperlink" Target="https://www.linkedin.com/in/fekiri-nasser-03257041/" TargetMode="External"/><Relationship Id="rId1846" Type="http://schemas.openxmlformats.org/officeDocument/2006/relationships/hyperlink" Target="https://www.linkedin.com/in/truong-giang-nguyen-a1a2b257/" TargetMode="External"/><Relationship Id="rId1706" Type="http://schemas.openxmlformats.org/officeDocument/2006/relationships/hyperlink" Target="https://www.linkedin.com/company/greth/" TargetMode="External"/><Relationship Id="rId1913" Type="http://schemas.openxmlformats.org/officeDocument/2006/relationships/hyperlink" Target="https://www.linkedin.com/company/safran/" TargetMode="External"/><Relationship Id="rId287" Type="http://schemas.openxmlformats.org/officeDocument/2006/relationships/hyperlink" Target="https://www.linkedin.com/in/fatima-hjeij-80a7a412a/" TargetMode="External"/><Relationship Id="rId494" Type="http://schemas.openxmlformats.org/officeDocument/2006/relationships/hyperlink" Target="https://www.linkedin.com/in/nicolas-grollier-profile/" TargetMode="External"/><Relationship Id="rId147" Type="http://schemas.openxmlformats.org/officeDocument/2006/relationships/hyperlink" Target="https://www.linkedin.com/in/mabadri/" TargetMode="External"/><Relationship Id="rId354" Type="http://schemas.openxmlformats.org/officeDocument/2006/relationships/hyperlink" Target="https://www.linkedin.com/company/nidec-psa-emotors/" TargetMode="External"/><Relationship Id="rId799" Type="http://schemas.openxmlformats.org/officeDocument/2006/relationships/hyperlink" Target="https://www.linkedin.com/in/alexandre-l%C3%A9on-524a2ba7/" TargetMode="External"/><Relationship Id="rId1191" Type="http://schemas.openxmlformats.org/officeDocument/2006/relationships/hyperlink" Target="https://www.linkedin.com/in/guillaume-lef%C3%A8vre-66a263107/" TargetMode="External"/><Relationship Id="rId561" Type="http://schemas.openxmlformats.org/officeDocument/2006/relationships/hyperlink" Target="https://www.linkedin.com/in/cassandre-piriou-38b353161/" TargetMode="External"/><Relationship Id="rId659" Type="http://schemas.openxmlformats.org/officeDocument/2006/relationships/hyperlink" Target="https://www.linkedin.com/in/lionel-ecay-docteur-genie-civil/" TargetMode="External"/><Relationship Id="rId866" Type="http://schemas.openxmlformats.org/officeDocument/2006/relationships/hyperlink" Target="https://www.linkedin.com/company/eomys/about/" TargetMode="External"/><Relationship Id="rId1289" Type="http://schemas.openxmlformats.org/officeDocument/2006/relationships/hyperlink" Target="https://www.linkedin.com/in/anne-sophie-herbert/" TargetMode="External"/><Relationship Id="rId1496" Type="http://schemas.openxmlformats.org/officeDocument/2006/relationships/hyperlink" Target="https://www.linkedin.com/in/thomas-gillet-b8134066/" TargetMode="External"/><Relationship Id="rId214" Type="http://schemas.openxmlformats.org/officeDocument/2006/relationships/hyperlink" Target="https://www.linkedin.com/in/inderjeet-singh-26bb341a/" TargetMode="External"/><Relationship Id="rId421" Type="http://schemas.openxmlformats.org/officeDocument/2006/relationships/hyperlink" Target="https://www.linkedin.com/company/audensiel-conseil/" TargetMode="External"/><Relationship Id="rId519" Type="http://schemas.openxmlformats.org/officeDocument/2006/relationships/hyperlink" Target="https://www.linkedin.com/in/oleksandr-gatsa-77b8208a/" TargetMode="External"/><Relationship Id="rId1051" Type="http://schemas.openxmlformats.org/officeDocument/2006/relationships/hyperlink" Target="https://www.linkedin.com/in/pauljacobt/" TargetMode="External"/><Relationship Id="rId1149" Type="http://schemas.openxmlformats.org/officeDocument/2006/relationships/hyperlink" Target="https://www.linkedin.com/in/cintia-hartmann-8b75a8160/" TargetMode="External"/><Relationship Id="rId1356" Type="http://schemas.openxmlformats.org/officeDocument/2006/relationships/hyperlink" Target="https://www.linkedin.com/in/agust%C3%ADn-molinero-guerra-6934bb79/" TargetMode="External"/><Relationship Id="rId726" Type="http://schemas.openxmlformats.org/officeDocument/2006/relationships/hyperlink" Target="https://www.linkedin.com/in/aimaderraiy/" TargetMode="External"/><Relationship Id="rId933" Type="http://schemas.openxmlformats.org/officeDocument/2006/relationships/hyperlink" Target="https://www.linkedin.com/in/cedric-louis-15091991/" TargetMode="External"/><Relationship Id="rId1009" Type="http://schemas.openxmlformats.org/officeDocument/2006/relationships/hyperlink" Target="https://www.linkedin.com/in/manuelmilla/" TargetMode="External"/><Relationship Id="rId1563" Type="http://schemas.openxmlformats.org/officeDocument/2006/relationships/hyperlink" Target="https://www.linkedin.com/in/amira-bouabid-79620568/" TargetMode="External"/><Relationship Id="rId1770" Type="http://schemas.openxmlformats.org/officeDocument/2006/relationships/hyperlink" Target="https://www.linkedin.com/in/van-tho-nguyen-aa71071b/" TargetMode="External"/><Relationship Id="rId1868" Type="http://schemas.openxmlformats.org/officeDocument/2006/relationships/hyperlink" Target="https://www.linkedin.com/company/hilti-france/" TargetMode="External"/><Relationship Id="rId62" Type="http://schemas.openxmlformats.org/officeDocument/2006/relationships/hyperlink" Target="https://www.linkedin.com/in/danitormo/" TargetMode="External"/><Relationship Id="rId1216" Type="http://schemas.openxmlformats.org/officeDocument/2006/relationships/hyperlink" Target="https://www.linkedin.com/in/thomas-boussey-5927b059/" TargetMode="External"/><Relationship Id="rId1423" Type="http://schemas.openxmlformats.org/officeDocument/2006/relationships/hyperlink" Target="https://www.linkedin.com/in/dr-lamyae-drouzi-a5a271120/" TargetMode="External"/><Relationship Id="rId1630" Type="http://schemas.openxmlformats.org/officeDocument/2006/relationships/hyperlink" Target="https://www.linkedin.com/in/mathieusallin/" TargetMode="External"/><Relationship Id="rId1728" Type="http://schemas.openxmlformats.org/officeDocument/2006/relationships/hyperlink" Target="https://www.linkedin.com/in/imane-el-alaoui-6768235b/" TargetMode="External"/><Relationship Id="rId169" Type="http://schemas.openxmlformats.org/officeDocument/2006/relationships/hyperlink" Target="https://www.linkedin.com/in/michael-saidani/" TargetMode="External"/><Relationship Id="rId376" Type="http://schemas.openxmlformats.org/officeDocument/2006/relationships/hyperlink" Target="https://www.linkedin.com/company/safran/" TargetMode="External"/><Relationship Id="rId583" Type="http://schemas.openxmlformats.org/officeDocument/2006/relationships/hyperlink" Target="https://www.linkedin.com/in/cl%C3%A9ment-ab%C3%A9lard-709a01b8/" TargetMode="External"/><Relationship Id="rId790" Type="http://schemas.openxmlformats.org/officeDocument/2006/relationships/hyperlink" Target="https://www.linkedin.com/in/ghislain-takam-tchendjou-aa3b75120/" TargetMode="External"/><Relationship Id="rId4" Type="http://schemas.openxmlformats.org/officeDocument/2006/relationships/hyperlink" Target="https://www.linkedin.com/in/aurore-quelennec-93990175/" TargetMode="External"/><Relationship Id="rId236" Type="http://schemas.openxmlformats.org/officeDocument/2006/relationships/hyperlink" Target="https://www.linkedin.com/in/sally-el-kantar-a7611116b/" TargetMode="External"/><Relationship Id="rId443" Type="http://schemas.openxmlformats.org/officeDocument/2006/relationships/hyperlink" Target="https://www.linkedin.com/in/wissem-haouas-01326641/" TargetMode="External"/><Relationship Id="rId650" Type="http://schemas.openxmlformats.org/officeDocument/2006/relationships/hyperlink" Target="https://www.linkedin.com/in/alexey-tikan-71105799/" TargetMode="External"/><Relationship Id="rId888" Type="http://schemas.openxmlformats.org/officeDocument/2006/relationships/hyperlink" Target="https://www.linkedin.com/in/wafa-khelifi-510214135/" TargetMode="External"/><Relationship Id="rId1073" Type="http://schemas.openxmlformats.org/officeDocument/2006/relationships/hyperlink" Target="https://www.linkedin.com/in/sandrine-matta-44546848/" TargetMode="External"/><Relationship Id="rId1280" Type="http://schemas.openxmlformats.org/officeDocument/2006/relationships/hyperlink" Target="https://www.linkedin.com/in/audrey-bajul-252091a2/" TargetMode="External"/><Relationship Id="rId303" Type="http://schemas.openxmlformats.org/officeDocument/2006/relationships/hyperlink" Target="https://www.linkedin.com/in/marie-goavec-392a08a5/" TargetMode="External"/><Relationship Id="rId748" Type="http://schemas.openxmlformats.org/officeDocument/2006/relationships/hyperlink" Target="https://www.linkedin.com/in/guillermo-gallardo-35342b94/" TargetMode="External"/><Relationship Id="rId955" Type="http://schemas.openxmlformats.org/officeDocument/2006/relationships/hyperlink" Target="https://www.linkedin.com/in/fateh-mameri-b0b72897/" TargetMode="External"/><Relationship Id="rId1140" Type="http://schemas.openxmlformats.org/officeDocument/2006/relationships/hyperlink" Target="https://www.linkedin.com/in/adrien-piot-micro-nanotech/" TargetMode="External"/><Relationship Id="rId1378" Type="http://schemas.openxmlformats.org/officeDocument/2006/relationships/hyperlink" Target="https://www.linkedin.com/in/charlotte-pradinaud-4511a76a/" TargetMode="External"/><Relationship Id="rId1585" Type="http://schemas.openxmlformats.org/officeDocument/2006/relationships/hyperlink" Target="https://www.linkedin.com/in/edgar-chuta-caceres/" TargetMode="External"/><Relationship Id="rId1792" Type="http://schemas.openxmlformats.org/officeDocument/2006/relationships/hyperlink" Target="https://www.linkedin.com/company/ascometal/" TargetMode="External"/><Relationship Id="rId84" Type="http://schemas.openxmlformats.org/officeDocument/2006/relationships/hyperlink" Target="https://www.linkedin.com/in/jean-r%C3%A9my-gloaguen-a6365aa6/" TargetMode="External"/><Relationship Id="rId510" Type="http://schemas.openxmlformats.org/officeDocument/2006/relationships/hyperlink" Target="https://www.linkedin.com/in/ahmed-hamieh-910a65a0/" TargetMode="External"/><Relationship Id="rId608" Type="http://schemas.openxmlformats.org/officeDocument/2006/relationships/hyperlink" Target="https://www.linkedin.com/in/jeanbegaint/" TargetMode="External"/><Relationship Id="rId815" Type="http://schemas.openxmlformats.org/officeDocument/2006/relationships/hyperlink" Target="https://www.linkedin.com/in/jeremymarie14/" TargetMode="External"/><Relationship Id="rId1238" Type="http://schemas.openxmlformats.org/officeDocument/2006/relationships/hyperlink" Target="https://www.linkedin.com/in/mohammed-reda-zaki/" TargetMode="External"/><Relationship Id="rId1445" Type="http://schemas.openxmlformats.org/officeDocument/2006/relationships/hyperlink" Target="https://www.linkedin.com/in/mohamed-khaled-kahalerras-6700b662/" TargetMode="External"/><Relationship Id="rId1652" Type="http://schemas.openxmlformats.org/officeDocument/2006/relationships/hyperlink" Target="https://www.linkedin.com/company/another-brain/" TargetMode="External"/><Relationship Id="rId1000" Type="http://schemas.openxmlformats.org/officeDocument/2006/relationships/hyperlink" Target="https://www.linkedin.com/in/lahoucine-ouhsaine-68241757/" TargetMode="External"/><Relationship Id="rId1305" Type="http://schemas.openxmlformats.org/officeDocument/2006/relationships/hyperlink" Target="https://www.linkedin.com/in/lori-lemazurier/" TargetMode="External"/><Relationship Id="rId1512" Type="http://schemas.openxmlformats.org/officeDocument/2006/relationships/hyperlink" Target="https://www.linkedin.com/in/yue-ma-38706890/" TargetMode="External"/><Relationship Id="rId1817" Type="http://schemas.openxmlformats.org/officeDocument/2006/relationships/hyperlink" Target="https://www.linkedin.com/company/savencia-/" TargetMode="External"/><Relationship Id="rId11" Type="http://schemas.openxmlformats.org/officeDocument/2006/relationships/hyperlink" Target="https://www.linkedin.com/in/kayumjimenez/" TargetMode="External"/><Relationship Id="rId398" Type="http://schemas.openxmlformats.org/officeDocument/2006/relationships/hyperlink" Target="https://www.linkedin.com/company/saint-gobain/" TargetMode="External"/><Relationship Id="rId160" Type="http://schemas.openxmlformats.org/officeDocument/2006/relationships/hyperlink" Target="https://www.linkedin.com/in/pedro-rynkiewicz-ba8790170/" TargetMode="External"/><Relationship Id="rId258" Type="http://schemas.openxmlformats.org/officeDocument/2006/relationships/hyperlink" Target="https://www.linkedin.com/in/bernard-odounga-6ba696100/" TargetMode="External"/><Relationship Id="rId465" Type="http://schemas.openxmlformats.org/officeDocument/2006/relationships/hyperlink" Target="https://www.linkedin.com/in/brunelle-marche-66a93b58/" TargetMode="External"/><Relationship Id="rId672" Type="http://schemas.openxmlformats.org/officeDocument/2006/relationships/hyperlink" Target="https://www.linkedin.com/in/marina-pecora-aa45b871/" TargetMode="External"/><Relationship Id="rId1095" Type="http://schemas.openxmlformats.org/officeDocument/2006/relationships/hyperlink" Target="https://www.linkedin.com/in/valerio-piazza-a01ba5a9/" TargetMode="External"/><Relationship Id="rId118" Type="http://schemas.openxmlformats.org/officeDocument/2006/relationships/hyperlink" Target="https://www.linkedin.com/in/zeineb-baklouti-13545823/" TargetMode="External"/><Relationship Id="rId325" Type="http://schemas.openxmlformats.org/officeDocument/2006/relationships/hyperlink" Target="https://www.linkedin.com/in/petr-levinsky-523b7a153/" TargetMode="External"/><Relationship Id="rId532" Type="http://schemas.openxmlformats.org/officeDocument/2006/relationships/hyperlink" Target="https://www.linkedin.com/in/fawzi-hamouche-404191110/" TargetMode="External"/><Relationship Id="rId977" Type="http://schemas.openxmlformats.org/officeDocument/2006/relationships/hyperlink" Target="https://www.linkedin.com/in/houda-maimouni/" TargetMode="External"/><Relationship Id="rId1162" Type="http://schemas.openxmlformats.org/officeDocument/2006/relationships/hyperlink" Target="https://www.linkedin.com/in/rodriguespedro/" TargetMode="External"/><Relationship Id="rId837" Type="http://schemas.openxmlformats.org/officeDocument/2006/relationships/hyperlink" Target="https://www.linkedin.com/company/em-microelectronic/" TargetMode="External"/><Relationship Id="rId1022" Type="http://schemas.openxmlformats.org/officeDocument/2006/relationships/hyperlink" Target="https://www.linkedin.com/in/mike-dentinger/" TargetMode="External"/><Relationship Id="rId1467" Type="http://schemas.openxmlformats.org/officeDocument/2006/relationships/hyperlink" Target="https://www.linkedin.com/in/rababe-sani-87676085/" TargetMode="External"/><Relationship Id="rId1674" Type="http://schemas.openxmlformats.org/officeDocument/2006/relationships/hyperlink" Target="https://www.linkedin.com/company/accessr/about/" TargetMode="External"/><Relationship Id="rId1881" Type="http://schemas.openxmlformats.org/officeDocument/2006/relationships/hyperlink" Target="https://www.linkedin.com/company/itga/" TargetMode="External"/><Relationship Id="rId904" Type="http://schemas.openxmlformats.org/officeDocument/2006/relationships/hyperlink" Target="https://www.linkedin.com/in/am%C3%A9lie-venerosy-phd-39601086/" TargetMode="External"/><Relationship Id="rId1327" Type="http://schemas.openxmlformats.org/officeDocument/2006/relationships/hyperlink" Target="https://www.linkedin.com/in/aymen-jallouli-679ba7159/" TargetMode="External"/><Relationship Id="rId1534" Type="http://schemas.openxmlformats.org/officeDocument/2006/relationships/hyperlink" Target="https://www.linkedin.com/in/malika-c-648ba482/" TargetMode="External"/><Relationship Id="rId1741" Type="http://schemas.openxmlformats.org/officeDocument/2006/relationships/hyperlink" Target="https://www.linkedin.com/company/evotec/" TargetMode="External"/><Relationship Id="rId33" Type="http://schemas.openxmlformats.org/officeDocument/2006/relationships/hyperlink" Target="https://www.linkedin.com/in/damien-nouguier-82803b135/" TargetMode="External"/><Relationship Id="rId1601" Type="http://schemas.openxmlformats.org/officeDocument/2006/relationships/hyperlink" Target="https://www.linkedin.com/in/hussein-srour-0a7603156/" TargetMode="External"/><Relationship Id="rId1839" Type="http://schemas.openxmlformats.org/officeDocument/2006/relationships/hyperlink" Target="https://www.linkedin.com/company/satt-nord/" TargetMode="External"/><Relationship Id="rId182" Type="http://schemas.openxmlformats.org/officeDocument/2006/relationships/hyperlink" Target="https://www.linkedin.com/in/%E9%99%88-%E5%88%98-807618189/" TargetMode="External"/><Relationship Id="rId1906" Type="http://schemas.openxmlformats.org/officeDocument/2006/relationships/hyperlink" Target="https://www.linkedin.com/company/cstb/" TargetMode="External"/><Relationship Id="rId487" Type="http://schemas.openxmlformats.org/officeDocument/2006/relationships/hyperlink" Target="https://www.linkedin.com/in/mariam-fadel-15aa30138/" TargetMode="External"/><Relationship Id="rId694" Type="http://schemas.openxmlformats.org/officeDocument/2006/relationships/hyperlink" Target="https://www.linkedin.com/in/maxime-g-86310bb1/" TargetMode="External"/><Relationship Id="rId347" Type="http://schemas.openxmlformats.org/officeDocument/2006/relationships/hyperlink" Target="https://www.linkedin.com/company/esaestec/about/" TargetMode="External"/><Relationship Id="rId999" Type="http://schemas.openxmlformats.org/officeDocument/2006/relationships/hyperlink" Target="https://www.linkedin.com/in/kolja-neuhaus-ph-d-122a1a199/" TargetMode="External"/><Relationship Id="rId1184" Type="http://schemas.openxmlformats.org/officeDocument/2006/relationships/hyperlink" Target="https://www.linkedin.com/in/lagomarsiniclara/" TargetMode="External"/><Relationship Id="rId554" Type="http://schemas.openxmlformats.org/officeDocument/2006/relationships/hyperlink" Target="https://www.linkedin.com/in/saber-chelaghma-245833a2/" TargetMode="External"/><Relationship Id="rId761" Type="http://schemas.openxmlformats.org/officeDocument/2006/relationships/hyperlink" Target="https://www.linkedin.com/in/jeromeparrot24354465/" TargetMode="External"/><Relationship Id="rId859" Type="http://schemas.openxmlformats.org/officeDocument/2006/relationships/hyperlink" Target="https://www.linkedin.com/company/areva/" TargetMode="External"/><Relationship Id="rId1391" Type="http://schemas.openxmlformats.org/officeDocument/2006/relationships/hyperlink" Target="https://www.linkedin.com/in/doha-el-hellani-921a1a135/" TargetMode="External"/><Relationship Id="rId1489" Type="http://schemas.openxmlformats.org/officeDocument/2006/relationships/hyperlink" Target="https://www.linkedin.com/in/suttiya-chiewudomrat-74b949a0/" TargetMode="External"/><Relationship Id="rId1696" Type="http://schemas.openxmlformats.org/officeDocument/2006/relationships/hyperlink" Target="https://www.linkedin.com/in/benjamin-lac/" TargetMode="External"/><Relationship Id="rId207" Type="http://schemas.openxmlformats.org/officeDocument/2006/relationships/hyperlink" Target="https://www.linkedin.com/in/khaled-tamizi-b9507412/" TargetMode="External"/><Relationship Id="rId414" Type="http://schemas.openxmlformats.org/officeDocument/2006/relationships/hyperlink" Target="https://www.linkedin.com/company/satt-axlr/" TargetMode="External"/><Relationship Id="rId621" Type="http://schemas.openxmlformats.org/officeDocument/2006/relationships/hyperlink" Target="https://www.linkedin.com/in/nicolas-le-touz-740560b6/" TargetMode="External"/><Relationship Id="rId1044" Type="http://schemas.openxmlformats.org/officeDocument/2006/relationships/hyperlink" Target="https://www.linkedin.com/in/ons-hamdaoui-ba5201106/" TargetMode="External"/><Relationship Id="rId1251" Type="http://schemas.openxmlformats.org/officeDocument/2006/relationships/hyperlink" Target="https://www.linkedin.com/in/shangzhi-chen-0b318486/" TargetMode="External"/><Relationship Id="rId1349" Type="http://schemas.openxmlformats.org/officeDocument/2006/relationships/hyperlink" Target="https://www.linkedin.com/in/abdelhammid-mokeddem/" TargetMode="External"/><Relationship Id="rId719" Type="http://schemas.openxmlformats.org/officeDocument/2006/relationships/hyperlink" Target="https://www.linkedin.com/in/anastasia-eschevins/" TargetMode="External"/><Relationship Id="rId926" Type="http://schemas.openxmlformats.org/officeDocument/2006/relationships/hyperlink" Target="https://www.linkedin.com/in/bessam-zeramdini-10b286110/" TargetMode="External"/><Relationship Id="rId1111" Type="http://schemas.openxmlformats.org/officeDocument/2006/relationships/hyperlink" Target="https://www.linkedin.com/in/romain-bude-375a2886/" TargetMode="External"/><Relationship Id="rId1556" Type="http://schemas.openxmlformats.org/officeDocument/2006/relationships/hyperlink" Target="https://www.linkedin.com/in/alexandre-hiricoiu-7241392a/" TargetMode="External"/><Relationship Id="rId1763" Type="http://schemas.openxmlformats.org/officeDocument/2006/relationships/hyperlink" Target="https://www.linkedin.com/in/sixtine-neuv%C3%A9glise-083504a4/" TargetMode="External"/><Relationship Id="rId55" Type="http://schemas.openxmlformats.org/officeDocument/2006/relationships/hyperlink" Target="https://www.linkedin.com/in/faroukfrigui/" TargetMode="External"/><Relationship Id="rId1209" Type="http://schemas.openxmlformats.org/officeDocument/2006/relationships/hyperlink" Target="https://www.linkedin.com/in/jean-baptiste-henry-037ba575/" TargetMode="External"/><Relationship Id="rId1416" Type="http://schemas.openxmlformats.org/officeDocument/2006/relationships/hyperlink" Target="https://www.linkedin.com/in/jiuchun-gao/" TargetMode="External"/><Relationship Id="rId1623" Type="http://schemas.openxmlformats.org/officeDocument/2006/relationships/hyperlink" Target="https://www.linkedin.com/in/dr-annie-l-2a14a5106/" TargetMode="External"/><Relationship Id="rId1830" Type="http://schemas.openxmlformats.org/officeDocument/2006/relationships/hyperlink" Target="https://www.linkedin.com/in/lucile-barka-b26258104/" TargetMode="External"/><Relationship Id="rId271" Type="http://schemas.openxmlformats.org/officeDocument/2006/relationships/hyperlink" Target="https://www.linkedin.com/in/benjamin-marchetti-22921499/" TargetMode="External"/><Relationship Id="rId131" Type="http://schemas.openxmlformats.org/officeDocument/2006/relationships/hyperlink" Target="https://www.linkedin.com/in/tobias-horstmann-45313a43/" TargetMode="External"/><Relationship Id="rId369" Type="http://schemas.openxmlformats.org/officeDocument/2006/relationships/hyperlink" Target="https://www.linkedin.com/company/expleo-group/" TargetMode="External"/><Relationship Id="rId576" Type="http://schemas.openxmlformats.org/officeDocument/2006/relationships/hyperlink" Target="https://www.linkedin.com/in/florian-muller/" TargetMode="External"/><Relationship Id="rId783" Type="http://schemas.openxmlformats.org/officeDocument/2006/relationships/hyperlink" Target="https://www.linkedin.com/in/jeancollomb/" TargetMode="External"/><Relationship Id="rId990" Type="http://schemas.openxmlformats.org/officeDocument/2006/relationships/hyperlink" Target="https://www.linkedin.com/in/penacarrillo/" TargetMode="External"/><Relationship Id="rId229" Type="http://schemas.openxmlformats.org/officeDocument/2006/relationships/hyperlink" Target="https://www.linkedin.com/in/mpigou/" TargetMode="External"/><Relationship Id="rId436" Type="http://schemas.openxmlformats.org/officeDocument/2006/relationships/hyperlink" Target="https://www.linkedin.com/company/renault/" TargetMode="External"/><Relationship Id="rId643" Type="http://schemas.openxmlformats.org/officeDocument/2006/relationships/hyperlink" Target="https://www.linkedin.com/in/zhaobin-li-53969846/" TargetMode="External"/><Relationship Id="rId1066" Type="http://schemas.openxmlformats.org/officeDocument/2006/relationships/hyperlink" Target="https://www.linkedin.com/in/r%C3%A9my-doudard-02137174/" TargetMode="External"/><Relationship Id="rId1273" Type="http://schemas.openxmlformats.org/officeDocument/2006/relationships/hyperlink" Target="https://www.linkedin.com/in/ouardia-sediki-a0073880/" TargetMode="External"/><Relationship Id="rId1480" Type="http://schemas.openxmlformats.org/officeDocument/2006/relationships/hyperlink" Target="https://www.linkedin.com/in/shuiyan-cao-27219085/" TargetMode="External"/><Relationship Id="rId850" Type="http://schemas.openxmlformats.org/officeDocument/2006/relationships/hyperlink" Target="https://www.linkedin.com/company/unesco/" TargetMode="External"/><Relationship Id="rId948" Type="http://schemas.openxmlformats.org/officeDocument/2006/relationships/hyperlink" Target="https://www.linkedin.com/in/el%C3%A9onore-perrin-56007989/" TargetMode="External"/><Relationship Id="rId1133" Type="http://schemas.openxmlformats.org/officeDocument/2006/relationships/hyperlink" Target="https://www.linkedin.com/in/fangyuan-han-59705334/" TargetMode="External"/><Relationship Id="rId1578" Type="http://schemas.openxmlformats.org/officeDocument/2006/relationships/hyperlink" Target="https://www.linkedin.com/in/cl%C3%A9ment-gazzino-b993b769/" TargetMode="External"/><Relationship Id="rId1785" Type="http://schemas.openxmlformats.org/officeDocument/2006/relationships/hyperlink" Target="https://www.linkedin.com/company/rio-tinto/" TargetMode="External"/><Relationship Id="rId77" Type="http://schemas.openxmlformats.org/officeDocument/2006/relationships/hyperlink" Target="https://www.linkedin.com/in/guillaume-alcalay-92218a46/" TargetMode="External"/><Relationship Id="rId503" Type="http://schemas.openxmlformats.org/officeDocument/2006/relationships/hyperlink" Target="https://www.linkedin.com/in/david-busson-39b54a96/" TargetMode="External"/><Relationship Id="rId710" Type="http://schemas.openxmlformats.org/officeDocument/2006/relationships/hyperlink" Target="https://www.linkedin.com/in/mohamad-sleiman-0227a76a/" TargetMode="External"/><Relationship Id="rId808" Type="http://schemas.openxmlformats.org/officeDocument/2006/relationships/hyperlink" Target="https://www.linkedin.com/in/navish-lallbeeharry-6aa62885/" TargetMode="External"/><Relationship Id="rId1340" Type="http://schemas.openxmlformats.org/officeDocument/2006/relationships/hyperlink" Target="https://www.linkedin.com/in/agustinarazetti/" TargetMode="External"/><Relationship Id="rId1438" Type="http://schemas.openxmlformats.org/officeDocument/2006/relationships/hyperlink" Target="https://www.linkedin.com/in/matthieu-joly-a3555572/" TargetMode="External"/><Relationship Id="rId1645" Type="http://schemas.openxmlformats.org/officeDocument/2006/relationships/hyperlink" Target="https://www.linkedin.com/in/pierreroumanille/" TargetMode="External"/><Relationship Id="rId1200" Type="http://schemas.openxmlformats.org/officeDocument/2006/relationships/hyperlink" Target="https://www.linkedin.com/in/alvaro-pedraza-975132124/" TargetMode="External"/><Relationship Id="rId1852" Type="http://schemas.openxmlformats.org/officeDocument/2006/relationships/hyperlink" Target="https://www.linkedin.com/in/arthur-lacroix-3b2541180/" TargetMode="External"/><Relationship Id="rId1505" Type="http://schemas.openxmlformats.org/officeDocument/2006/relationships/hyperlink" Target="https://www.linkedin.com/in/xavier-yau-phd-5445ba80/" TargetMode="External"/><Relationship Id="rId1712" Type="http://schemas.openxmlformats.org/officeDocument/2006/relationships/hyperlink" Target="https://www.linkedin.com/in/dr-el-hadji-boubacar-seck-99ba3658/" TargetMode="External"/><Relationship Id="rId293" Type="http://schemas.openxmlformats.org/officeDocument/2006/relationships/hyperlink" Target="https://www.linkedin.com/in/hayat-abdesselam-59549480/" TargetMode="External"/><Relationship Id="rId153" Type="http://schemas.openxmlformats.org/officeDocument/2006/relationships/hyperlink" Target="https://www.linkedin.com/in/olivier-clamens-27724074/" TargetMode="External"/><Relationship Id="rId360" Type="http://schemas.openxmlformats.org/officeDocument/2006/relationships/hyperlink" Target="https://www.linkedin.com/company/cardem/" TargetMode="External"/><Relationship Id="rId598" Type="http://schemas.openxmlformats.org/officeDocument/2006/relationships/hyperlink" Target="https://www.linkedin.com/in/marguerite-marnat/" TargetMode="External"/><Relationship Id="rId220" Type="http://schemas.openxmlformats.org/officeDocument/2006/relationships/hyperlink" Target="https://www.linkedin.com/in/mahmoud-khamlia-b5b9034a/" TargetMode="External"/><Relationship Id="rId458" Type="http://schemas.openxmlformats.org/officeDocument/2006/relationships/hyperlink" Target="https://www.linkedin.com/in/ferdous-jahan-shaun-44569297/" TargetMode="External"/><Relationship Id="rId665" Type="http://schemas.openxmlformats.org/officeDocument/2006/relationships/hyperlink" Target="https://www.linkedin.com/in/grissa-kods-06311073/" TargetMode="External"/><Relationship Id="rId872" Type="http://schemas.openxmlformats.org/officeDocument/2006/relationships/hyperlink" Target="Docteurs%20SPI/PROMOTIONS/2018/2018Re&#769;cent/Groupe%20Atlantic" TargetMode="External"/><Relationship Id="rId1088" Type="http://schemas.openxmlformats.org/officeDocument/2006/relationships/hyperlink" Target="https://www.linkedin.com/in/thibaut-dochy-403468138/" TargetMode="External"/><Relationship Id="rId1295" Type="http://schemas.openxmlformats.org/officeDocument/2006/relationships/hyperlink" Target="https://www.linkedin.com/in/mathieu-geisert-b290a38a/" TargetMode="External"/><Relationship Id="rId318" Type="http://schemas.openxmlformats.org/officeDocument/2006/relationships/hyperlink" Target="https://www.linkedin.com/in/safaa-abd-ali-a6098777/" TargetMode="External"/><Relationship Id="rId525" Type="http://schemas.openxmlformats.org/officeDocument/2006/relationships/hyperlink" Target="https://www.linkedin.com/in/benoit-guillo-lohan-0b5053b7/" TargetMode="External"/><Relationship Id="rId732" Type="http://schemas.openxmlformats.org/officeDocument/2006/relationships/hyperlink" Target="https://www.linkedin.com/in/zine-elabidine-chebab-02927761/" TargetMode="External"/><Relationship Id="rId1155" Type="http://schemas.openxmlformats.org/officeDocument/2006/relationships/hyperlink" Target="https://www.linkedin.com/in/sebasti%C3%A1n-tarando-8a330a72/" TargetMode="External"/><Relationship Id="rId1362" Type="http://schemas.openxmlformats.org/officeDocument/2006/relationships/hyperlink" Target="https://www.linkedin.com/in/anthony-goavec-161867b2/" TargetMode="External"/><Relationship Id="rId99" Type="http://schemas.openxmlformats.org/officeDocument/2006/relationships/hyperlink" Target="https://www.linkedin.com/in/luc-milhem/" TargetMode="External"/><Relationship Id="rId1015" Type="http://schemas.openxmlformats.org/officeDocument/2006/relationships/hyperlink" Target="https://www.linkedin.com/in/martin-thebault-08100765/" TargetMode="External"/><Relationship Id="rId1222" Type="http://schemas.openxmlformats.org/officeDocument/2006/relationships/hyperlink" Target="https://www.linkedin.com/in/maxime-limousin-85909a116/" TargetMode="External"/><Relationship Id="rId1667" Type="http://schemas.openxmlformats.org/officeDocument/2006/relationships/hyperlink" Target="https://www.linkedin.com/in/trung-kien-pham-ph-d-387799122/" TargetMode="External"/><Relationship Id="rId1874" Type="http://schemas.openxmlformats.org/officeDocument/2006/relationships/hyperlink" Target="https://www.linkedin.com/company/mediamapai/" TargetMode="External"/><Relationship Id="rId469" Type="http://schemas.openxmlformats.org/officeDocument/2006/relationships/hyperlink" Target="https://www.linkedin.com/in/anastasia-pampouchidou-94018a9/" TargetMode="External"/><Relationship Id="rId676" Type="http://schemas.openxmlformats.org/officeDocument/2006/relationships/hyperlink" Target="https://www.linkedin.com/in/ydevaux/" TargetMode="External"/><Relationship Id="rId883" Type="http://schemas.openxmlformats.org/officeDocument/2006/relationships/hyperlink" Target="https://www.linkedin.com/company/steadysun/" TargetMode="External"/><Relationship Id="rId1099" Type="http://schemas.openxmlformats.org/officeDocument/2006/relationships/hyperlink" Target="https://www.linkedin.com/in/widades-soufi/" TargetMode="External"/><Relationship Id="rId1527" Type="http://schemas.openxmlformats.org/officeDocument/2006/relationships/hyperlink" Target="https://www.linkedin.com/in/javier-ms-phd-testing/" TargetMode="External"/><Relationship Id="rId1734" Type="http://schemas.openxmlformats.org/officeDocument/2006/relationships/hyperlink" Target="https://www.linkedin.com/in/katawoura-beltako-203305117/" TargetMode="External"/><Relationship Id="rId26" Type="http://schemas.openxmlformats.org/officeDocument/2006/relationships/hyperlink" Target="https://www.linkedin.com/in/camille-goudenhooft-41228386/" TargetMode="External"/><Relationship Id="rId231" Type="http://schemas.openxmlformats.org/officeDocument/2006/relationships/hyperlink" Target="https://www.linkedin.com/in/yasser-bouktir-195762b0/" TargetMode="External"/><Relationship Id="rId329" Type="http://schemas.openxmlformats.org/officeDocument/2006/relationships/hyperlink" Target="https://www.linkedin.com/company/grtgaz/" TargetMode="External"/><Relationship Id="rId536" Type="http://schemas.openxmlformats.org/officeDocument/2006/relationships/hyperlink" Target="https://www.linkedin.com/in/souad-bouregaya-22746665/" TargetMode="External"/><Relationship Id="rId1166" Type="http://schemas.openxmlformats.org/officeDocument/2006/relationships/hyperlink" Target="https://www.linkedin.com/in/gianna-carta-phd-5a671222/" TargetMode="External"/><Relationship Id="rId1373" Type="http://schemas.openxmlformats.org/officeDocument/2006/relationships/hyperlink" Target="https://www.linkedin.com/in/camille-spigolis-1b434278/" TargetMode="External"/><Relationship Id="rId175" Type="http://schemas.openxmlformats.org/officeDocument/2006/relationships/hyperlink" Target="https://www.linkedin.com/in/ga%C3%ABlle-faure-54229728/" TargetMode="External"/><Relationship Id="rId743" Type="http://schemas.openxmlformats.org/officeDocument/2006/relationships/hyperlink" Target="https://www.linkedin.com/in/arnaud-bletterer-5635b671/" TargetMode="External"/><Relationship Id="rId950" Type="http://schemas.openxmlformats.org/officeDocument/2006/relationships/hyperlink" Target="https://www.linkedin.com/in/enora-denimal-2699025a/" TargetMode="External"/><Relationship Id="rId1026" Type="http://schemas.openxmlformats.org/officeDocument/2006/relationships/hyperlink" Target="https://www.linkedin.com/in/jarray-mohamed-89632a68/" TargetMode="External"/><Relationship Id="rId1580" Type="http://schemas.openxmlformats.org/officeDocument/2006/relationships/hyperlink" Target="https://www.linkedin.com/in/cl%C3%A9ment-rabr%C3%A9au-36682a59/" TargetMode="External"/><Relationship Id="rId1678" Type="http://schemas.openxmlformats.org/officeDocument/2006/relationships/hyperlink" Target="https://www.linkedin.com/company/safran/" TargetMode="External"/><Relationship Id="rId1801" Type="http://schemas.openxmlformats.org/officeDocument/2006/relationships/hyperlink" Target="https://www.linkedin.com/in/dan-marcos/" TargetMode="External"/><Relationship Id="rId1885" Type="http://schemas.openxmlformats.org/officeDocument/2006/relationships/hyperlink" Target="https://www.linkedin.com/in/mohamed-lamine-tazir-51007b36/" TargetMode="External"/><Relationship Id="rId382" Type="http://schemas.openxmlformats.org/officeDocument/2006/relationships/hyperlink" Target="https://www.linkedin.com/company/amadeus/" TargetMode="External"/><Relationship Id="rId603" Type="http://schemas.openxmlformats.org/officeDocument/2006/relationships/hyperlink" Target="https://www.linkedin.com/in/arnaud-tanguy/" TargetMode="External"/><Relationship Id="rId687" Type="http://schemas.openxmlformats.org/officeDocument/2006/relationships/hyperlink" Target="https://www.linkedin.com/in/coralie-esnoul-334251123/" TargetMode="External"/><Relationship Id="rId810" Type="http://schemas.openxmlformats.org/officeDocument/2006/relationships/hyperlink" Target="https://www.linkedin.com/in/fabio-landuzzi-9ba13a6a/" TargetMode="External"/><Relationship Id="rId908" Type="http://schemas.openxmlformats.org/officeDocument/2006/relationships/hyperlink" Target="https://www.linkedin.com/in/andr%C3%A9s-malo-estepa-573305157/" TargetMode="External"/><Relationship Id="rId1233" Type="http://schemas.openxmlformats.org/officeDocument/2006/relationships/hyperlink" Target="https://www.linkedin.com/in/amel-maati-17366782/" TargetMode="External"/><Relationship Id="rId1440" Type="http://schemas.openxmlformats.org/officeDocument/2006/relationships/hyperlink" Target="https://www.linkedin.com/in/maximebourgain/" TargetMode="External"/><Relationship Id="rId1538" Type="http://schemas.openxmlformats.org/officeDocument/2006/relationships/hyperlink" Target="https://www.linkedin.com/in/pascal-pomar%C3%A8de-3517a59b/" TargetMode="External"/><Relationship Id="rId242" Type="http://schemas.openxmlformats.org/officeDocument/2006/relationships/hyperlink" Target="https://www.linkedin.com/in/patricia-al-alam-318541b2/" TargetMode="External"/><Relationship Id="rId894" Type="http://schemas.openxmlformats.org/officeDocument/2006/relationships/hyperlink" Target="https://www.linkedin.com/in/abdelouahed-chbihi/" TargetMode="External"/><Relationship Id="rId1177" Type="http://schemas.openxmlformats.org/officeDocument/2006/relationships/hyperlink" Target="https://www.linkedin.com/in/lo%C3%AFc-schneider-b93476100/" TargetMode="External"/><Relationship Id="rId1300" Type="http://schemas.openxmlformats.org/officeDocument/2006/relationships/hyperlink" Target="https://www.linkedin.com/in/sylvain-delage-8885462b/" TargetMode="External"/><Relationship Id="rId1745" Type="http://schemas.openxmlformats.org/officeDocument/2006/relationships/hyperlink" Target="https://www.linkedin.com/in/maryem-esbayou-b579bbbb/" TargetMode="External"/><Relationship Id="rId37" Type="http://schemas.openxmlformats.org/officeDocument/2006/relationships/hyperlink" Target="https://www.linkedin.com/in/andrzejwarchal/" TargetMode="External"/><Relationship Id="rId102" Type="http://schemas.openxmlformats.org/officeDocument/2006/relationships/hyperlink" Target="https://www.linkedin.com/in/maherizo-andrianarison-ph-d-92a05784/" TargetMode="External"/><Relationship Id="rId547" Type="http://schemas.openxmlformats.org/officeDocument/2006/relationships/hyperlink" Target="https://www.linkedin.com/in/st%C3%A9phane-allard-89246243/" TargetMode="External"/><Relationship Id="rId754" Type="http://schemas.openxmlformats.org/officeDocument/2006/relationships/hyperlink" Target="https://www.linkedin.com/in/j%C3%A9r%C3%B4me-buire-948725a6/" TargetMode="External"/><Relationship Id="rId961" Type="http://schemas.openxmlformats.org/officeDocument/2006/relationships/hyperlink" Target="https://www.linkedin.com/in/florence-l-4875ba17a/" TargetMode="External"/><Relationship Id="rId1384" Type="http://schemas.openxmlformats.org/officeDocument/2006/relationships/hyperlink" Target="https://www.linkedin.com/in/cdefaisse/" TargetMode="External"/><Relationship Id="rId1591" Type="http://schemas.openxmlformats.org/officeDocument/2006/relationships/hyperlink" Target="https://www.linkedin.com/company/benteler-group/" TargetMode="External"/><Relationship Id="rId1605" Type="http://schemas.openxmlformats.org/officeDocument/2006/relationships/hyperlink" Target="https://www.linkedin.com/company/apizee/" TargetMode="External"/><Relationship Id="rId1689" Type="http://schemas.openxmlformats.org/officeDocument/2006/relationships/hyperlink" Target="https://www.linkedin.com/company/institut-de-soudure/" TargetMode="External"/><Relationship Id="rId1812" Type="http://schemas.openxmlformats.org/officeDocument/2006/relationships/hyperlink" Target="https://www.linkedin.com/company/cimpa-plm-services/" TargetMode="External"/><Relationship Id="rId90" Type="http://schemas.openxmlformats.org/officeDocument/2006/relationships/hyperlink" Target="https://www.linkedin.com/in/k%C3%A9vin-attonaty-513484a6/" TargetMode="External"/><Relationship Id="rId186" Type="http://schemas.openxmlformats.org/officeDocument/2006/relationships/hyperlink" Target="https://www.linkedin.com/in/beno%C3%AEt-sijobert-1b16b217a/" TargetMode="External"/><Relationship Id="rId393" Type="http://schemas.openxmlformats.org/officeDocument/2006/relationships/hyperlink" Target="https://www.linkedin.com/company/cgi/" TargetMode="External"/><Relationship Id="rId407" Type="http://schemas.openxmlformats.org/officeDocument/2006/relationships/hyperlink" Target="https://www.linkedin.com/company/itk_2/" TargetMode="External"/><Relationship Id="rId614" Type="http://schemas.openxmlformats.org/officeDocument/2006/relationships/hyperlink" Target="https://www.linkedin.com/in/fawzia-dardouri-4085a17a/" TargetMode="External"/><Relationship Id="rId821" Type="http://schemas.openxmlformats.org/officeDocument/2006/relationships/hyperlink" Target="https://www.linkedin.com/in/eliane-bsaibess-96a168142/" TargetMode="External"/><Relationship Id="rId1037" Type="http://schemas.openxmlformats.org/officeDocument/2006/relationships/hyperlink" Target="https://www.linkedin.com/in/nicolas-guel-b7037416b/" TargetMode="External"/><Relationship Id="rId1244" Type="http://schemas.openxmlformats.org/officeDocument/2006/relationships/hyperlink" Target="https://www.linkedin.com/in/david-bitonneau-712687a5/" TargetMode="External"/><Relationship Id="rId1451" Type="http://schemas.openxmlformats.org/officeDocument/2006/relationships/hyperlink" Target="https://www.linkedin.com/in/haenssler/" TargetMode="External"/><Relationship Id="rId1896" Type="http://schemas.openxmlformats.org/officeDocument/2006/relationships/hyperlink" Target="https://www.linkedin.com/company/owitech/" TargetMode="External"/><Relationship Id="rId253" Type="http://schemas.openxmlformats.org/officeDocument/2006/relationships/hyperlink" Target="https://www.linkedin.com/in/julien-flamant-93b90a102/" TargetMode="External"/><Relationship Id="rId460" Type="http://schemas.openxmlformats.org/officeDocument/2006/relationships/hyperlink" Target="https://www.linkedin.com/in/pedro-henrique-affonso-nobrega/" TargetMode="External"/><Relationship Id="rId698" Type="http://schemas.openxmlformats.org/officeDocument/2006/relationships/hyperlink" Target="https://www.linkedin.com/in/charlotte-abadie-117696a9/" TargetMode="External"/><Relationship Id="rId919" Type="http://schemas.openxmlformats.org/officeDocument/2006/relationships/hyperlink" Target="https://www.linkedin.com/in/aur%C3%A9lien-thiry-55958454/" TargetMode="External"/><Relationship Id="rId1090" Type="http://schemas.openxmlformats.org/officeDocument/2006/relationships/hyperlink" Target="https://www.linkedin.com/in/thomas-cabaret-901351bb/" TargetMode="External"/><Relationship Id="rId1104" Type="http://schemas.openxmlformats.org/officeDocument/2006/relationships/hyperlink" Target="https://www.linkedin.com/in/yann-carpier-807193a4/" TargetMode="External"/><Relationship Id="rId1311" Type="http://schemas.openxmlformats.org/officeDocument/2006/relationships/hyperlink" Target="https://www.linkedin.com/in/jean-michel-ars-3a2a7b89/" TargetMode="External"/><Relationship Id="rId1549" Type="http://schemas.openxmlformats.org/officeDocument/2006/relationships/hyperlink" Target="https://www.researchgate.net/profile/Cherif_Rachid" TargetMode="External"/><Relationship Id="rId1756" Type="http://schemas.openxmlformats.org/officeDocument/2006/relationships/hyperlink" Target="https://www.linkedin.com/in/r%C3%A9mi-bonnefoi-010a4466/" TargetMode="External"/><Relationship Id="rId48" Type="http://schemas.openxmlformats.org/officeDocument/2006/relationships/hyperlink" Target="https://www.linkedin.com/in/ivens-saber-phd-a3b78192/" TargetMode="External"/><Relationship Id="rId113" Type="http://schemas.openxmlformats.org/officeDocument/2006/relationships/hyperlink" Target="https://www.linkedin.com/in/melina-ribaud-449893b1/" TargetMode="External"/><Relationship Id="rId320" Type="http://schemas.openxmlformats.org/officeDocument/2006/relationships/hyperlink" Target="https://www.linkedin.com/in/romain-rodriguez-68a798ab/" TargetMode="External"/><Relationship Id="rId558" Type="http://schemas.openxmlformats.org/officeDocument/2006/relationships/hyperlink" Target="https://www.linkedin.com/in/gwena%C3%ABlle-meyruey-43915849/" TargetMode="External"/><Relationship Id="rId765" Type="http://schemas.openxmlformats.org/officeDocument/2006/relationships/hyperlink" Target="https://www.linkedin.com/in/ludovic-moulin-7574016a/" TargetMode="External"/><Relationship Id="rId972" Type="http://schemas.openxmlformats.org/officeDocument/2006/relationships/hyperlink" Target="https://www.linkedin.com/in/hamideh-rostami-39bb2a52/" TargetMode="External"/><Relationship Id="rId1188" Type="http://schemas.openxmlformats.org/officeDocument/2006/relationships/hyperlink" Target="https://www.linkedin.com/in/reynald-alcotte-phd-04a69889/" TargetMode="External"/><Relationship Id="rId1395" Type="http://schemas.openxmlformats.org/officeDocument/2006/relationships/hyperlink" Target="https://www.linkedin.com/in/faten-farhat-a17b068b/" TargetMode="External"/><Relationship Id="rId1409" Type="http://schemas.openxmlformats.org/officeDocument/2006/relationships/hyperlink" Target="https://www.linkedin.com/in/hicham-ait-laasri-97747672/" TargetMode="External"/><Relationship Id="rId1616" Type="http://schemas.openxmlformats.org/officeDocument/2006/relationships/hyperlink" Target="https://www.linkedin.com/in/linda-aouchiche-hadded-56626b32/" TargetMode="External"/><Relationship Id="rId1823" Type="http://schemas.openxmlformats.org/officeDocument/2006/relationships/hyperlink" Target="https://www.linkedin.com/company/detect-r%C3%A9seaux-france/" TargetMode="External"/><Relationship Id="rId197" Type="http://schemas.openxmlformats.org/officeDocument/2006/relationships/hyperlink" Target="https://www.linkedin.com/in/adrien-m%C3%A9tafiot/" TargetMode="External"/><Relationship Id="rId418" Type="http://schemas.openxmlformats.org/officeDocument/2006/relationships/hyperlink" Target="https://www.linkedin.com/company/top-industrie/" TargetMode="External"/><Relationship Id="rId625" Type="http://schemas.openxmlformats.org/officeDocument/2006/relationships/hyperlink" Target="https://www.linkedin.com/in/thiene-oumar-59a5b5108/" TargetMode="External"/><Relationship Id="rId832" Type="http://schemas.openxmlformats.org/officeDocument/2006/relationships/hyperlink" Target="https://www.linkedin.com/company/thales/" TargetMode="External"/><Relationship Id="rId1048" Type="http://schemas.openxmlformats.org/officeDocument/2006/relationships/hyperlink" Target="https://www.linkedin.com/in/pablo-arias-08a20693/" TargetMode="External"/><Relationship Id="rId1255" Type="http://schemas.openxmlformats.org/officeDocument/2006/relationships/hyperlink" Target="https://www.linkedin.com/in/cgirerd/" TargetMode="External"/><Relationship Id="rId1462" Type="http://schemas.openxmlformats.org/officeDocument/2006/relationships/hyperlink" Target="https://www.linkedin.com/in/dr-praveen-kosappallyillom-muraleedharan-24405b22/" TargetMode="External"/><Relationship Id="rId264" Type="http://schemas.openxmlformats.org/officeDocument/2006/relationships/hyperlink" Target="https://www.linkedin.com/in/emanuelgf/" TargetMode="External"/><Relationship Id="rId471" Type="http://schemas.openxmlformats.org/officeDocument/2006/relationships/hyperlink" Target="https://www.linkedin.com/in/jean-baptiste-perraud-147081171/" TargetMode="External"/><Relationship Id="rId1115" Type="http://schemas.openxmlformats.org/officeDocument/2006/relationships/hyperlink" Target="https://www.linkedin.com/in/sicong-ren-2a63a739/" TargetMode="External"/><Relationship Id="rId1322" Type="http://schemas.openxmlformats.org/officeDocument/2006/relationships/hyperlink" Target="https://www.linkedin.com/in/anthony-graziani-0b5986a0/" TargetMode="External"/><Relationship Id="rId1767" Type="http://schemas.openxmlformats.org/officeDocument/2006/relationships/hyperlink" Target="https://www.linkedin.com/in/soumaya-khalfallah-4670b0109/" TargetMode="External"/><Relationship Id="rId59" Type="http://schemas.openxmlformats.org/officeDocument/2006/relationships/hyperlink" Target="https://www.linkedin.com/in/dorian-michaud/" TargetMode="External"/><Relationship Id="rId124" Type="http://schemas.openxmlformats.org/officeDocument/2006/relationships/hyperlink" Target="https://www.linkedin.com/in/vincent-l-84859971/" TargetMode="External"/><Relationship Id="rId569" Type="http://schemas.openxmlformats.org/officeDocument/2006/relationships/hyperlink" Target="https://www.linkedin.com/in/elena-martin-lopez-57ab0a133/" TargetMode="External"/><Relationship Id="rId776" Type="http://schemas.openxmlformats.org/officeDocument/2006/relationships/hyperlink" Target="https://www.linkedin.com/in/pierre-duch%C3%A8ne-b5179a64/" TargetMode="External"/><Relationship Id="rId983" Type="http://schemas.openxmlformats.org/officeDocument/2006/relationships/hyperlink" Target="https://www.linkedin.com/in/j%C3%A9r%C3%A9my-avice-679a271b1/" TargetMode="External"/><Relationship Id="rId1199" Type="http://schemas.openxmlformats.org/officeDocument/2006/relationships/hyperlink" Target="https://www.linkedin.com/in/carlos-pl%C3%BAa-5203b327/" TargetMode="External"/><Relationship Id="rId1627" Type="http://schemas.openxmlformats.org/officeDocument/2006/relationships/hyperlink" Target="https://www.linkedin.com/company/ignfrance/" TargetMode="External"/><Relationship Id="rId1834" Type="http://schemas.openxmlformats.org/officeDocument/2006/relationships/hyperlink" Target="https://www.linkedin.com/company/moving-magnet-technologies-mmt-/?originalSubdomain=fr" TargetMode="External"/><Relationship Id="rId331" Type="http://schemas.openxmlformats.org/officeDocument/2006/relationships/hyperlink" Target="https://www.linkedin.com/company/imasonic/about/" TargetMode="External"/><Relationship Id="rId429" Type="http://schemas.openxmlformats.org/officeDocument/2006/relationships/hyperlink" Target="Docteurs%20SPI/PROMOTIONS/2018/2018Re&#769;cent/IFSTTAR" TargetMode="External"/><Relationship Id="rId636" Type="http://schemas.openxmlformats.org/officeDocument/2006/relationships/hyperlink" Target="https://www.linkedin.com/in/nasri-mondher-ba16112a/" TargetMode="External"/><Relationship Id="rId1059" Type="http://schemas.openxmlformats.org/officeDocument/2006/relationships/hyperlink" Target="https://www.linkedin.com/in/quentin-binauld-0149b4174/" TargetMode="External"/><Relationship Id="rId1266" Type="http://schemas.openxmlformats.org/officeDocument/2006/relationships/hyperlink" Target="https://www.linkedin.com/in/qiao-zhao-24275585/" TargetMode="External"/><Relationship Id="rId1473" Type="http://schemas.openxmlformats.org/officeDocument/2006/relationships/hyperlink" Target="https://www.linkedin.com/in/romain-nottet-61306774/" TargetMode="External"/><Relationship Id="rId843" Type="http://schemas.openxmlformats.org/officeDocument/2006/relationships/hyperlink" Target="https://www.linkedin.com/company/stmicroelectronics/" TargetMode="External"/><Relationship Id="rId1126" Type="http://schemas.openxmlformats.org/officeDocument/2006/relationships/hyperlink" Target="https://www.linkedin.com/in/adrien-goeller-58b18665/" TargetMode="External"/><Relationship Id="rId1680" Type="http://schemas.openxmlformats.org/officeDocument/2006/relationships/hyperlink" Target="https://www.linkedin.com/in/zheng-ren-b64626153/" TargetMode="External"/><Relationship Id="rId1778" Type="http://schemas.openxmlformats.org/officeDocument/2006/relationships/hyperlink" Target="https://www.linkedin.com/company/eiffage-genie-civil/" TargetMode="External"/><Relationship Id="rId1901" Type="http://schemas.openxmlformats.org/officeDocument/2006/relationships/hyperlink" Target="https://www.linkedin.com/company/leonardo_company/" TargetMode="External"/><Relationship Id="rId275" Type="http://schemas.openxmlformats.org/officeDocument/2006/relationships/hyperlink" Target="https://www.linkedin.com/in/ali-bouzrara-7bb61a32/" TargetMode="External"/><Relationship Id="rId482" Type="http://schemas.openxmlformats.org/officeDocument/2006/relationships/hyperlink" Target="https://www.linkedin.com/in/anthony-babin/" TargetMode="External"/><Relationship Id="rId703" Type="http://schemas.openxmlformats.org/officeDocument/2006/relationships/hyperlink" Target="https://www.linkedin.com/in/david-drouet-76993b43/" TargetMode="External"/><Relationship Id="rId910" Type="http://schemas.openxmlformats.org/officeDocument/2006/relationships/hyperlink" Target="https://www.linkedin.com/in/anna-bubnova-432409166/" TargetMode="External"/><Relationship Id="rId1333" Type="http://schemas.openxmlformats.org/officeDocument/2006/relationships/hyperlink" Target="https://www.linkedin.com/in/qiang-ma-346b256b/" TargetMode="External"/><Relationship Id="rId1540" Type="http://schemas.openxmlformats.org/officeDocument/2006/relationships/hyperlink" Target="https://www.linkedin.com/in/sophie-collin-aa54b560/" TargetMode="External"/><Relationship Id="rId1638" Type="http://schemas.openxmlformats.org/officeDocument/2006/relationships/hyperlink" Target="https://www.linkedin.com/in/m-h-ali/" TargetMode="External"/><Relationship Id="rId135" Type="http://schemas.openxmlformats.org/officeDocument/2006/relationships/hyperlink" Target="https://www.linkedin.com/in/thea-lancien-88864953/" TargetMode="External"/><Relationship Id="rId342" Type="http://schemas.openxmlformats.org/officeDocument/2006/relationships/hyperlink" Target="https://www.linkedin.com/company/bim-in-motion/" TargetMode="External"/><Relationship Id="rId787" Type="http://schemas.openxmlformats.org/officeDocument/2006/relationships/hyperlink" Target="https://www.linkedin.com/in/zeinab-el-moussawi-b1630ba7/" TargetMode="External"/><Relationship Id="rId994" Type="http://schemas.openxmlformats.org/officeDocument/2006/relationships/hyperlink" Target="https://www.linkedin.com/in/kanika-anand-physics/" TargetMode="External"/><Relationship Id="rId1400" Type="http://schemas.openxmlformats.org/officeDocument/2006/relationships/hyperlink" Target="https://www.linkedin.com/in/gabriel-lemercier-376209184/" TargetMode="External"/><Relationship Id="rId1845" Type="http://schemas.openxmlformats.org/officeDocument/2006/relationships/hyperlink" Target="https://www.linkedin.com/company/mca-ingenierie/" TargetMode="External"/><Relationship Id="rId202" Type="http://schemas.openxmlformats.org/officeDocument/2006/relationships/hyperlink" Target="https://www.linkedin.com/in/pedro-oliveira-48184914a/" TargetMode="External"/><Relationship Id="rId647" Type="http://schemas.openxmlformats.org/officeDocument/2006/relationships/hyperlink" Target="https://www.linkedin.com/in/bertrand-aubert-668415148/" TargetMode="External"/><Relationship Id="rId854" Type="http://schemas.openxmlformats.org/officeDocument/2006/relationships/hyperlink" Target="https://www.linkedin.com/company/whylot/" TargetMode="External"/><Relationship Id="rId1277" Type="http://schemas.openxmlformats.org/officeDocument/2006/relationships/hyperlink" Target="https://www.linkedin.com/in/adrien-monsimer-94918a44/" TargetMode="External"/><Relationship Id="rId1484" Type="http://schemas.openxmlformats.org/officeDocument/2006/relationships/hyperlink" Target="https://www.linkedin.com/in/souhir-mhira-540b0782/" TargetMode="External"/><Relationship Id="rId1691" Type="http://schemas.openxmlformats.org/officeDocument/2006/relationships/hyperlink" Target="https://www.linkedin.com/in/andrea-carolina-cardenas-olaya-071835112/" TargetMode="External"/><Relationship Id="rId1705" Type="http://schemas.openxmlformats.org/officeDocument/2006/relationships/hyperlink" Target="https://www.linkedin.com/in/christophe-weber-51678134/" TargetMode="External"/><Relationship Id="rId1912" Type="http://schemas.openxmlformats.org/officeDocument/2006/relationships/hyperlink" Target="https://www.linkedin.com/company/neko-colors/about/" TargetMode="External"/><Relationship Id="rId286" Type="http://schemas.openxmlformats.org/officeDocument/2006/relationships/hyperlink" Target="https://www.linkedin.com/in/gaetan-beneux-8a797295/" TargetMode="External"/><Relationship Id="rId493" Type="http://schemas.openxmlformats.org/officeDocument/2006/relationships/hyperlink" Target="https://www.linkedin.com/in/yvankokar/" TargetMode="External"/><Relationship Id="rId507" Type="http://schemas.openxmlformats.org/officeDocument/2006/relationships/hyperlink" Target="https://www.linkedin.com/in/lucile-brethom%C3%A9-28938090/" TargetMode="External"/><Relationship Id="rId714" Type="http://schemas.openxmlformats.org/officeDocument/2006/relationships/hyperlink" Target="https://www.linkedin.com/in/renaud-pichot-b25b36113/" TargetMode="External"/><Relationship Id="rId921" Type="http://schemas.openxmlformats.org/officeDocument/2006/relationships/hyperlink" Target="https://www.linkedin.com/in/aurore-ecarnot-27b1b7a6/" TargetMode="External"/><Relationship Id="rId1137" Type="http://schemas.openxmlformats.org/officeDocument/2006/relationships/hyperlink" Target="https://www.linkedin.com/in/meriem-hayani-mechkouri-86720720/" TargetMode="External"/><Relationship Id="rId1344" Type="http://schemas.openxmlformats.org/officeDocument/2006/relationships/hyperlink" Target="https://www.linkedin.com/in/abdourahman-aden-diriye-387b9798/" TargetMode="External"/><Relationship Id="rId1551" Type="http://schemas.openxmlformats.org/officeDocument/2006/relationships/hyperlink" Target="https://www.linkedin.com/company/cpm-compact-power-motors-gmbh/about/" TargetMode="External"/><Relationship Id="rId1789" Type="http://schemas.openxmlformats.org/officeDocument/2006/relationships/hyperlink" Target="https://www.linkedin.com/in/simonmartin17/" TargetMode="External"/><Relationship Id="rId50" Type="http://schemas.openxmlformats.org/officeDocument/2006/relationships/hyperlink" Target="https://www.linkedin.com/in/gaetan-perez-954b94a4/" TargetMode="External"/><Relationship Id="rId146" Type="http://schemas.openxmlformats.org/officeDocument/2006/relationships/hyperlink" Target="https://www.linkedin.com/in/mohamad-moezzibadi/" TargetMode="External"/><Relationship Id="rId353" Type="http://schemas.openxmlformats.org/officeDocument/2006/relationships/hyperlink" Target="https://www.linkedin.com/company/go-touch-vr/" TargetMode="External"/><Relationship Id="rId560" Type="http://schemas.openxmlformats.org/officeDocument/2006/relationships/hyperlink" Target="https://www.linkedin.com/in/fran%C3%A7ois-chancerel-32814662/" TargetMode="External"/><Relationship Id="rId798" Type="http://schemas.openxmlformats.org/officeDocument/2006/relationships/hyperlink" Target="https://www.linkedin.com/in/fatimata-diaby-ph-d-45a55717a/" TargetMode="External"/><Relationship Id="rId1190" Type="http://schemas.openxmlformats.org/officeDocument/2006/relationships/hyperlink" Target="https://www.linkedin.com/in/tara-benkel-51150b86/" TargetMode="External"/><Relationship Id="rId1204" Type="http://schemas.openxmlformats.org/officeDocument/2006/relationships/hyperlink" Target="https://www.linkedin.com/in/bahram-ehsandoust-2a88654a/" TargetMode="External"/><Relationship Id="rId1411" Type="http://schemas.openxmlformats.org/officeDocument/2006/relationships/hyperlink" Target="https://www.linkedin.com/in/ibrahim-guenoune-a015aabb/" TargetMode="External"/><Relationship Id="rId1649" Type="http://schemas.openxmlformats.org/officeDocument/2006/relationships/hyperlink" Target="https://www.linkedin.com/in/quan-liu-49612686/" TargetMode="External"/><Relationship Id="rId1856" Type="http://schemas.openxmlformats.org/officeDocument/2006/relationships/hyperlink" Target="https://www.linkedin.com/in/chia-yu-chang-9b899379/" TargetMode="External"/><Relationship Id="rId213" Type="http://schemas.openxmlformats.org/officeDocument/2006/relationships/hyperlink" Target="https://www.linkedin.com/in/tran-huu-viet-2783b79b/" TargetMode="External"/><Relationship Id="rId420" Type="http://schemas.openxmlformats.org/officeDocument/2006/relationships/hyperlink" Target="https://www.linkedin.com/company/melexis/" TargetMode="External"/><Relationship Id="rId658" Type="http://schemas.openxmlformats.org/officeDocument/2006/relationships/hyperlink" Target="https://www.linkedin.com/in/mokhtar-korti-04a784176/" TargetMode="External"/><Relationship Id="rId865" Type="http://schemas.openxmlformats.org/officeDocument/2006/relationships/hyperlink" Target="https://www.linkedin.com/company/engie/" TargetMode="External"/><Relationship Id="rId1050" Type="http://schemas.openxmlformats.org/officeDocument/2006/relationships/hyperlink" Target="https://www.linkedin.com/in/pascalfossat/" TargetMode="External"/><Relationship Id="rId1288" Type="http://schemas.openxmlformats.org/officeDocument/2006/relationships/hyperlink" Target="https://www.linkedin.com/in/mathieu-coquand-46214a152/" TargetMode="External"/><Relationship Id="rId1495" Type="http://schemas.openxmlformats.org/officeDocument/2006/relationships/hyperlink" Target="https://www.linkedin.com/in/dr-thomas-demonchaux/" TargetMode="External"/><Relationship Id="rId1509" Type="http://schemas.openxmlformats.org/officeDocument/2006/relationships/hyperlink" Target="https://www.linkedin.com/in/yasmine-baloul-944878b0/" TargetMode="External"/><Relationship Id="rId1716" Type="http://schemas.openxmlformats.org/officeDocument/2006/relationships/hyperlink" Target="https://www.linkedin.com/in/emna-dellali-1054b253/" TargetMode="External"/><Relationship Id="rId297" Type="http://schemas.openxmlformats.org/officeDocument/2006/relationships/hyperlink" Target="https://www.linkedin.com/in/juan-de-dios-rodriguez-ramirez/" TargetMode="External"/><Relationship Id="rId518" Type="http://schemas.openxmlformats.org/officeDocument/2006/relationships/hyperlink" Target="https://www.linkedin.com/in/matteo-brucoli-0662267b/" TargetMode="External"/><Relationship Id="rId725" Type="http://schemas.openxmlformats.org/officeDocument/2006/relationships/hyperlink" Target="https://www.linkedin.com/in/paul-chorin-b41480b8/" TargetMode="External"/><Relationship Id="rId932" Type="http://schemas.openxmlformats.org/officeDocument/2006/relationships/hyperlink" Target="https://www.linkedin.com/in/catherine-schneider-maunoury-b33137b2/" TargetMode="External"/><Relationship Id="rId1148" Type="http://schemas.openxmlformats.org/officeDocument/2006/relationships/hyperlink" Target="https://www.linkedin.com/in/yubing-li-55819595/" TargetMode="External"/><Relationship Id="rId1355" Type="http://schemas.openxmlformats.org/officeDocument/2006/relationships/hyperlink" Target="https://www.linkedin.com/in/agathe-bourchy-4250a3161/" TargetMode="External"/><Relationship Id="rId1562" Type="http://schemas.openxmlformats.org/officeDocument/2006/relationships/hyperlink" Target="https://www.linkedin.com/company/elveflow/" TargetMode="External"/><Relationship Id="rId157" Type="http://schemas.openxmlformats.org/officeDocument/2006/relationships/hyperlink" Target="https://www.linkedin.com/in/roberto-mostallino-2a795852/" TargetMode="External"/><Relationship Id="rId364" Type="http://schemas.openxmlformats.org/officeDocument/2006/relationships/hyperlink" Target="https://www.linkedin.com/company/toray-films-europe/" TargetMode="External"/><Relationship Id="rId1008" Type="http://schemas.openxmlformats.org/officeDocument/2006/relationships/hyperlink" Target="https://www.linkedin.com/in/mamadou-diop-3b893438/" TargetMode="External"/><Relationship Id="rId1215" Type="http://schemas.openxmlformats.org/officeDocument/2006/relationships/hyperlink" Target="https://www.linkedin.com/in/nicolas-moisson-franckhauser-8bb0a358/" TargetMode="External"/><Relationship Id="rId1422" Type="http://schemas.openxmlformats.org/officeDocument/2006/relationships/hyperlink" Target="https://www.linkedin.com/in/kubat-n/" TargetMode="External"/><Relationship Id="rId1867" Type="http://schemas.openxmlformats.org/officeDocument/2006/relationships/hyperlink" Target="NANOZ" TargetMode="External"/><Relationship Id="rId61" Type="http://schemas.openxmlformats.org/officeDocument/2006/relationships/hyperlink" Target="https://www.linkedin.com/in/david-buffeteau-42204583/" TargetMode="External"/><Relationship Id="rId571" Type="http://schemas.openxmlformats.org/officeDocument/2006/relationships/hyperlink" Target="https://www.linkedin.com/in/nadia-arif-a7a597a4/" TargetMode="External"/><Relationship Id="rId669" Type="http://schemas.openxmlformats.org/officeDocument/2006/relationships/hyperlink" Target="https://www.linkedin.com/in/md-abdul-aziz-suzon/" TargetMode="External"/><Relationship Id="rId876" Type="http://schemas.openxmlformats.org/officeDocument/2006/relationships/hyperlink" Target="https://www.linkedin.com/company/edf/" TargetMode="External"/><Relationship Id="rId1299" Type="http://schemas.openxmlformats.org/officeDocument/2006/relationships/hyperlink" Target="https://www.linkedin.com/in/borui-guan-b5823565/" TargetMode="External"/><Relationship Id="rId1727" Type="http://schemas.openxmlformats.org/officeDocument/2006/relationships/hyperlink" Target="https://www.linkedin.com/company/edap-tms/" TargetMode="External"/><Relationship Id="rId19" Type="http://schemas.openxmlformats.org/officeDocument/2006/relationships/hyperlink" Target="https://www.linkedin.com/in/aur%C3%A9lien-mondiere-216871151/" TargetMode="External"/><Relationship Id="rId224" Type="http://schemas.openxmlformats.org/officeDocument/2006/relationships/hyperlink" Target="https://www.linkedin.com/in/marie-frapin-aa51a494/" TargetMode="External"/><Relationship Id="rId431" Type="http://schemas.openxmlformats.org/officeDocument/2006/relationships/hyperlink" Target="https://www.linkedin.com/company/direction-generale-de-l'aviation-civile/" TargetMode="External"/><Relationship Id="rId529" Type="http://schemas.openxmlformats.org/officeDocument/2006/relationships/hyperlink" Target="https://www.linkedin.com/in/matthildi-apostolou-1a48a382/" TargetMode="External"/><Relationship Id="rId736" Type="http://schemas.openxmlformats.org/officeDocument/2006/relationships/hyperlink" Target="https://www.linkedin.com/in/florian-hugues-193bb1108/" TargetMode="External"/><Relationship Id="rId1061" Type="http://schemas.openxmlformats.org/officeDocument/2006/relationships/hyperlink" Target="https://www.linkedin.com/in/quentin-molin-89161b6b/" TargetMode="External"/><Relationship Id="rId1159" Type="http://schemas.openxmlformats.org/officeDocument/2006/relationships/hyperlink" Target="https://www.linkedin.com/in/benjamin-leroy-40a326152/" TargetMode="External"/><Relationship Id="rId1366" Type="http://schemas.openxmlformats.org/officeDocument/2006/relationships/hyperlink" Target="https://www.linkedin.com/in/aya-kabbara-857666a5/" TargetMode="External"/><Relationship Id="rId168" Type="http://schemas.openxmlformats.org/officeDocument/2006/relationships/hyperlink" Target="https://www.linkedin.com/in/olivier-arguence-6b3080ba/" TargetMode="External"/><Relationship Id="rId943" Type="http://schemas.openxmlformats.org/officeDocument/2006/relationships/hyperlink" Target="https://www.linkedin.com/in/nguyen-van-dinh-5a1a3a55/" TargetMode="External"/><Relationship Id="rId1019" Type="http://schemas.openxmlformats.org/officeDocument/2006/relationships/hyperlink" Target="https://www.linkedin.com/in/michal-lipian-18184173/" TargetMode="External"/><Relationship Id="rId1573" Type="http://schemas.openxmlformats.org/officeDocument/2006/relationships/hyperlink" Target="https://www.linkedin.com/in/chaima-zidi-a5a801a4/" TargetMode="External"/><Relationship Id="rId1780" Type="http://schemas.openxmlformats.org/officeDocument/2006/relationships/hyperlink" Target="Docteurs%20SPI/PROMOTIONS/2018/2018Re&#769;cent/ENGIE%20Laborelec" TargetMode="External"/><Relationship Id="rId1878" Type="http://schemas.openxmlformats.org/officeDocument/2006/relationships/hyperlink" Target="https://www.linkedin.com/company/groupe-6napse/" TargetMode="External"/><Relationship Id="rId72" Type="http://schemas.openxmlformats.org/officeDocument/2006/relationships/hyperlink" Target="https://www.linkedin.com/in/giap-luong-61268b88/" TargetMode="External"/><Relationship Id="rId375" Type="http://schemas.openxmlformats.org/officeDocument/2006/relationships/hyperlink" Target="https://www.linkedin.com/company/naval-energies/" TargetMode="External"/><Relationship Id="rId582" Type="http://schemas.openxmlformats.org/officeDocument/2006/relationships/hyperlink" Target="https://www.linkedin.com/in/tariq-wakrim-3a30a4a2/" TargetMode="External"/><Relationship Id="rId803" Type="http://schemas.openxmlformats.org/officeDocument/2006/relationships/hyperlink" Target="https://www.linkedin.com/in/pranshu-upadhayay/" TargetMode="External"/><Relationship Id="rId1226" Type="http://schemas.openxmlformats.org/officeDocument/2006/relationships/hyperlink" Target="https://www.linkedin.com/in/chennan-jiang-8b5734145/" TargetMode="External"/><Relationship Id="rId1433" Type="http://schemas.openxmlformats.org/officeDocument/2006/relationships/hyperlink" Target="https://www.linkedin.com/in/jlepavic/" TargetMode="External"/><Relationship Id="rId1640" Type="http://schemas.openxmlformats.org/officeDocument/2006/relationships/hyperlink" Target="https://www.linkedin.com/in/nicolasdelcey/" TargetMode="External"/><Relationship Id="rId1738" Type="http://schemas.openxmlformats.org/officeDocument/2006/relationships/hyperlink" Target="https://www.linkedin.com/in/amessinoukossi/" TargetMode="External"/><Relationship Id="rId3" Type="http://schemas.openxmlformats.org/officeDocument/2006/relationships/hyperlink" Target="https://www.linkedin.com/in/florian-allard-75980a116/" TargetMode="External"/><Relationship Id="rId235" Type="http://schemas.openxmlformats.org/officeDocument/2006/relationships/hyperlink" Target="https://www.linkedin.com/in/sara-iben-jellal-1a0245112/" TargetMode="External"/><Relationship Id="rId442" Type="http://schemas.openxmlformats.org/officeDocument/2006/relationships/hyperlink" Target="https://www.linkedin.com/in/claire-danet-3738a533/" TargetMode="External"/><Relationship Id="rId887" Type="http://schemas.openxmlformats.org/officeDocument/2006/relationships/hyperlink" Target="http://ambismart.fr/" TargetMode="External"/><Relationship Id="rId1072" Type="http://schemas.openxmlformats.org/officeDocument/2006/relationships/hyperlink" Target="https://www.linkedin.com/in/sana-baklouti/" TargetMode="External"/><Relationship Id="rId1500" Type="http://schemas.openxmlformats.org/officeDocument/2006/relationships/hyperlink" Target="https://www.linkedin.com/in/nguyen-tran-phong-aa34768a/" TargetMode="External"/><Relationship Id="rId302" Type="http://schemas.openxmlformats.org/officeDocument/2006/relationships/hyperlink" Target="https://www.linkedin.com/in/magali-castres-b8797099/" TargetMode="External"/><Relationship Id="rId747" Type="http://schemas.openxmlformats.org/officeDocument/2006/relationships/hyperlink" Target="https://www.linkedin.com/in/vanhieunguyen/" TargetMode="External"/><Relationship Id="rId954" Type="http://schemas.openxmlformats.org/officeDocument/2006/relationships/hyperlink" Target="https://www.linkedin.com/in/fabrice-dubosc-28146685/" TargetMode="External"/><Relationship Id="rId1377" Type="http://schemas.openxmlformats.org/officeDocument/2006/relationships/hyperlink" Target="https://www.linkedin.com/in/charlotte-fossier-406a1b62/" TargetMode="External"/><Relationship Id="rId1584" Type="http://schemas.openxmlformats.org/officeDocument/2006/relationships/hyperlink" Target="https://www.linkedin.com/in/daria-terescenco-9a1689182/" TargetMode="External"/><Relationship Id="rId1791" Type="http://schemas.openxmlformats.org/officeDocument/2006/relationships/hyperlink" Target="https://www.linkedin.com/in/marvingennesson/" TargetMode="External"/><Relationship Id="rId1805" Type="http://schemas.openxmlformats.org/officeDocument/2006/relationships/hyperlink" Target="https://www.linkedin.com/in/alexandre-mercat-38b82b8a/" TargetMode="External"/><Relationship Id="rId83" Type="http://schemas.openxmlformats.org/officeDocument/2006/relationships/hyperlink" Target="https://www.linkedin.com/in/jean-charles-watrin-6179b160/" TargetMode="External"/><Relationship Id="rId179" Type="http://schemas.openxmlformats.org/officeDocument/2006/relationships/hyperlink" Target="https://www.linkedin.com/in/dsdhungana/" TargetMode="External"/><Relationship Id="rId386" Type="http://schemas.openxmlformats.org/officeDocument/2006/relationships/hyperlink" Target="https://www.linkedin.com/in/matthieu-occelli-phd-4972a567/" TargetMode="External"/><Relationship Id="rId593" Type="http://schemas.openxmlformats.org/officeDocument/2006/relationships/hyperlink" Target="https://www.linkedin.com/in/jeancolas-a/" TargetMode="External"/><Relationship Id="rId607" Type="http://schemas.openxmlformats.org/officeDocument/2006/relationships/hyperlink" Target="https://www.linkedin.com/in/jcfrutosdordelly/" TargetMode="External"/><Relationship Id="rId814" Type="http://schemas.openxmlformats.org/officeDocument/2006/relationships/hyperlink" Target="https://www.linkedin.com/in/morgane-dolhen-858555146/" TargetMode="External"/><Relationship Id="rId1237" Type="http://schemas.openxmlformats.org/officeDocument/2006/relationships/hyperlink" Target="https://www.linkedin.com/in/hela-ben-said-21436261/" TargetMode="External"/><Relationship Id="rId1444" Type="http://schemas.openxmlformats.org/officeDocument/2006/relationships/hyperlink" Target="https://www.linkedin.com/in/meina-amar-1b081786/" TargetMode="External"/><Relationship Id="rId1651" Type="http://schemas.openxmlformats.org/officeDocument/2006/relationships/hyperlink" Target="https://www.linkedin.com/in/quentin-sabatier-68ba9314b/" TargetMode="External"/><Relationship Id="rId1889" Type="http://schemas.openxmlformats.org/officeDocument/2006/relationships/hyperlink" Target="https://www.linkedin.com/company/bertin-technologies/" TargetMode="External"/><Relationship Id="rId246" Type="http://schemas.openxmlformats.org/officeDocument/2006/relationships/hyperlink" Target="https://www.linkedin.com/in/quentin-sirvin-08a32ab7/" TargetMode="External"/><Relationship Id="rId453" Type="http://schemas.openxmlformats.org/officeDocument/2006/relationships/hyperlink" Target="https://www.linkedin.com/in/mohamed-abderrahmane-mograne-76a5769b/" TargetMode="External"/><Relationship Id="rId660" Type="http://schemas.openxmlformats.org/officeDocument/2006/relationships/hyperlink" Target="https://www.linkedin.com/in/zayad-kaddouri-inggeotechnical/" TargetMode="External"/><Relationship Id="rId898" Type="http://schemas.openxmlformats.org/officeDocument/2006/relationships/hyperlink" Target="https://www.linkedin.com/in/aissam-jebrane-0965981a2/" TargetMode="External"/><Relationship Id="rId1083" Type="http://schemas.openxmlformats.org/officeDocument/2006/relationships/hyperlink" Target="https://www.linkedin.com/in/sylvain-morilhat-4b40b844/" TargetMode="External"/><Relationship Id="rId1290" Type="http://schemas.openxmlformats.org/officeDocument/2006/relationships/hyperlink" Target="https://www.linkedin.com/in/s%C3%A9bastien-wahl-7a2211142/" TargetMode="External"/><Relationship Id="rId1304" Type="http://schemas.openxmlformats.org/officeDocument/2006/relationships/hyperlink" Target="https://www.linkedin.com/in/linda-aouchiche-hadded-56626b32/" TargetMode="External"/><Relationship Id="rId1511" Type="http://schemas.openxmlformats.org/officeDocument/2006/relationships/hyperlink" Target="https://www.linkedin.com/in/yopa-eka-prawatya-369aa2b4/" TargetMode="External"/><Relationship Id="rId1749" Type="http://schemas.openxmlformats.org/officeDocument/2006/relationships/hyperlink" Target="https://www.linkedin.com/in/ninon-candalh-touta-phd-13b1873b/" TargetMode="External"/><Relationship Id="rId106" Type="http://schemas.openxmlformats.org/officeDocument/2006/relationships/hyperlink" Target="https://www.linkedin.com/in/mathias-le-guyadec-a7357518b/" TargetMode="External"/><Relationship Id="rId313" Type="http://schemas.openxmlformats.org/officeDocument/2006/relationships/hyperlink" Target="https://www.linkedin.com/in/thomas-cadu/" TargetMode="External"/><Relationship Id="rId758" Type="http://schemas.openxmlformats.org/officeDocument/2006/relationships/hyperlink" Target="https://www.linkedin.com/in/abhilash-nayak-03a79671/" TargetMode="External"/><Relationship Id="rId965" Type="http://schemas.openxmlformats.org/officeDocument/2006/relationships/hyperlink" Target="https://www.linkedin.com/in/fran%C3%A7ois-godet-542280109/" TargetMode="External"/><Relationship Id="rId1150" Type="http://schemas.openxmlformats.org/officeDocument/2006/relationships/hyperlink" Target="https://www.linkedin.com/in/fadi-zaki-phd-878436147/" TargetMode="External"/><Relationship Id="rId1388" Type="http://schemas.openxmlformats.org/officeDocument/2006/relationships/hyperlink" Target="https://www.linkedin.com/in/david-allioux-05a54479/" TargetMode="External"/><Relationship Id="rId1595" Type="http://schemas.openxmlformats.org/officeDocument/2006/relationships/hyperlink" Target="https://www.linkedin.com/company/valeosiemens/about/" TargetMode="External"/><Relationship Id="rId1609" Type="http://schemas.openxmlformats.org/officeDocument/2006/relationships/hyperlink" Target="https://www.linkedin.com/company/irstea/" TargetMode="External"/><Relationship Id="rId1816" Type="http://schemas.openxmlformats.org/officeDocument/2006/relationships/hyperlink" Target="https://www.linkedin.com/in/florine-eudier-9a0a9883/" TargetMode="External"/><Relationship Id="rId10" Type="http://schemas.openxmlformats.org/officeDocument/2006/relationships/hyperlink" Target="https://www.linkedin.com/in/ada-czesnakowska-22242586/" TargetMode="External"/><Relationship Id="rId94" Type="http://schemas.openxmlformats.org/officeDocument/2006/relationships/hyperlink" Target="https://www.linkedin.com/in/lauryanne-teulon-046a98b6/" TargetMode="External"/><Relationship Id="rId397" Type="http://schemas.openxmlformats.org/officeDocument/2006/relationships/hyperlink" Target="https://www.linkedin.com/company/logilab/" TargetMode="External"/><Relationship Id="rId520" Type="http://schemas.openxmlformats.org/officeDocument/2006/relationships/hyperlink" Target="https://www.linkedin.com/in/michelettian/" TargetMode="External"/><Relationship Id="rId618" Type="http://schemas.openxmlformats.org/officeDocument/2006/relationships/hyperlink" Target="https://www.linkedin.com/in/romain-alis-733ba382/" TargetMode="External"/><Relationship Id="rId825" Type="http://schemas.openxmlformats.org/officeDocument/2006/relationships/hyperlink" Target="https://www.linkedin.com/in/thomas-toublanc-859957a4/" TargetMode="External"/><Relationship Id="rId1248" Type="http://schemas.openxmlformats.org/officeDocument/2006/relationships/hyperlink" Target="https://www.linkedin.com/in/aboubakry-ly-233618b4/" TargetMode="External"/><Relationship Id="rId1455" Type="http://schemas.openxmlformats.org/officeDocument/2006/relationships/hyperlink" Target="https://www.linkedin.com/in/paul-le-baillif-94674295/" TargetMode="External"/><Relationship Id="rId1662" Type="http://schemas.openxmlformats.org/officeDocument/2006/relationships/hyperlink" Target="https://www.linkedin.com/company/national-physical-laboratory/" TargetMode="External"/><Relationship Id="rId257" Type="http://schemas.openxmlformats.org/officeDocument/2006/relationships/hyperlink" Target="https://www.linkedin.com/in/david-bouhjiti-603215a1/" TargetMode="External"/><Relationship Id="rId464" Type="http://schemas.openxmlformats.org/officeDocument/2006/relationships/hyperlink" Target="https://www.linkedin.com/in/mirian-kubo-2745122a/" TargetMode="External"/><Relationship Id="rId1010" Type="http://schemas.openxmlformats.org/officeDocument/2006/relationships/hyperlink" Target="https://www.linkedin.com/in/marc-cloarec-492178a9/" TargetMode="External"/><Relationship Id="rId1094" Type="http://schemas.openxmlformats.org/officeDocument/2006/relationships/hyperlink" Target="https://www.linkedin.com/in/valentin-segouin-018437172/" TargetMode="External"/><Relationship Id="rId1108" Type="http://schemas.openxmlformats.org/officeDocument/2006/relationships/hyperlink" Target="https://www.linkedin.com/in/yangyifan5558/" TargetMode="External"/><Relationship Id="rId1315" Type="http://schemas.openxmlformats.org/officeDocument/2006/relationships/hyperlink" Target="https://www.linkedin.com/in/oxana-cherkas-026004111/" TargetMode="External"/><Relationship Id="rId117" Type="http://schemas.openxmlformats.org/officeDocument/2006/relationships/hyperlink" Target="https://www.linkedin.com/in/miguelgarciagarcia/" TargetMode="External"/><Relationship Id="rId671" Type="http://schemas.openxmlformats.org/officeDocument/2006/relationships/hyperlink" Target="https://www.linkedin.com/in/philippe-roux-levy-a97a18a9/" TargetMode="External"/><Relationship Id="rId769" Type="http://schemas.openxmlformats.org/officeDocument/2006/relationships/hyperlink" Target="https://www.linkedin.com/in/julien-le-meur-b14b2948/" TargetMode="External"/><Relationship Id="rId976" Type="http://schemas.openxmlformats.org/officeDocument/2006/relationships/hyperlink" Target="https://www.linkedin.com/in/hicham-zatla-355903117/" TargetMode="External"/><Relationship Id="rId1399" Type="http://schemas.openxmlformats.org/officeDocument/2006/relationships/hyperlink" Target="https://www.linkedin.com/in/gabriel-larribe-a0210682/" TargetMode="External"/><Relationship Id="rId324" Type="http://schemas.openxmlformats.org/officeDocument/2006/relationships/hyperlink" Target="https://www.linkedin.com/in/paule-labaune/" TargetMode="External"/><Relationship Id="rId531" Type="http://schemas.openxmlformats.org/officeDocument/2006/relationships/hyperlink" Target="https://www.linkedin.com/in/charlie-stephan-9bb41862/" TargetMode="External"/><Relationship Id="rId629" Type="http://schemas.openxmlformats.org/officeDocument/2006/relationships/hyperlink" Target="https://www.linkedin.com/in/elodie-suard-41222383/" TargetMode="External"/><Relationship Id="rId1161" Type="http://schemas.openxmlformats.org/officeDocument/2006/relationships/hyperlink" Target="https://www.linkedin.com/in/montassar-khammassi-4862a083/" TargetMode="External"/><Relationship Id="rId1259" Type="http://schemas.openxmlformats.org/officeDocument/2006/relationships/hyperlink" Target="https://www.linkedin.com/in/marc-buffo-58a058168/" TargetMode="External"/><Relationship Id="rId1466" Type="http://schemas.openxmlformats.org/officeDocument/2006/relationships/hyperlink" Target="https://www.linkedin.com/in/quentin-mouret-67454b68/" TargetMode="External"/><Relationship Id="rId836" Type="http://schemas.openxmlformats.org/officeDocument/2006/relationships/hyperlink" Target="https://www.linkedin.com/company/scaliangroup/" TargetMode="External"/><Relationship Id="rId1021" Type="http://schemas.openxmlformats.org/officeDocument/2006/relationships/hyperlink" Target="https://www.linkedin.com/in/mike-coulson-754a46156/" TargetMode="External"/><Relationship Id="rId1119" Type="http://schemas.openxmlformats.org/officeDocument/2006/relationships/hyperlink" Target="https://www.linkedin.com/in/fran%C3%A7ois-soleilhet-324aab130/" TargetMode="External"/><Relationship Id="rId1673" Type="http://schemas.openxmlformats.org/officeDocument/2006/relationships/hyperlink" Target="https://www.linkedin.com/in/liu-yinghui-6162a15b/" TargetMode="External"/><Relationship Id="rId1880" Type="http://schemas.openxmlformats.org/officeDocument/2006/relationships/hyperlink" Target="https://www.linkedin.com/company/expleo-group/" TargetMode="External"/><Relationship Id="rId903" Type="http://schemas.openxmlformats.org/officeDocument/2006/relationships/hyperlink" Target="https://www.linkedin.com/in/alix-carbajo-120915149/" TargetMode="External"/><Relationship Id="rId1326" Type="http://schemas.openxmlformats.org/officeDocument/2006/relationships/hyperlink" Target="https://www.linkedin.com/in/bassem-dahroug-3bb089147/" TargetMode="External"/><Relationship Id="rId1533" Type="http://schemas.openxmlformats.org/officeDocument/2006/relationships/hyperlink" Target="https://www.linkedin.com/in/dr-kingsley-a-ogudo-b0230a5b/" TargetMode="External"/><Relationship Id="rId1740" Type="http://schemas.openxmlformats.org/officeDocument/2006/relationships/hyperlink" Target="https://www.linkedin.com/in/magali-p-ferro-448a5269/" TargetMode="External"/><Relationship Id="rId32" Type="http://schemas.openxmlformats.org/officeDocument/2006/relationships/hyperlink" Target="https://www.linkedin.com/in/cl%C3%A9ment-grenat-7a5153126/" TargetMode="External"/><Relationship Id="rId1600" Type="http://schemas.openxmlformats.org/officeDocument/2006/relationships/hyperlink" Target="https://www.linkedin.com/in/hua-lu-14a5a2161/" TargetMode="External"/><Relationship Id="rId1838" Type="http://schemas.openxmlformats.org/officeDocument/2006/relationships/hyperlink" Target="https://www.linkedin.com/in/pierrick-dufr%C3%A9noy-80487811b/" TargetMode="External"/><Relationship Id="rId181" Type="http://schemas.openxmlformats.org/officeDocument/2006/relationships/hyperlink" Target="https://www.linkedin.com/in/ciska-molenaar-9b41239a/" TargetMode="External"/><Relationship Id="rId1905" Type="http://schemas.openxmlformats.org/officeDocument/2006/relationships/hyperlink" Target="https://www.linkedin.com/company/stellantis/" TargetMode="External"/><Relationship Id="rId279" Type="http://schemas.openxmlformats.org/officeDocument/2006/relationships/hyperlink" Target="https://www.linkedin.com/in/aboubakar-kone-17111093/" TargetMode="External"/><Relationship Id="rId486" Type="http://schemas.openxmlformats.org/officeDocument/2006/relationships/hyperlink" Target="https://www.linkedin.com/in/cyrine-chahtour-b8140391/" TargetMode="External"/><Relationship Id="rId693" Type="http://schemas.openxmlformats.org/officeDocument/2006/relationships/hyperlink" Target="https://www.linkedin.com/in/doriane-gouyou-0876ba7b/" TargetMode="External"/><Relationship Id="rId139" Type="http://schemas.openxmlformats.org/officeDocument/2006/relationships/hyperlink" Target="https://www.linkedin.com/in/stefano-soresi-8a0838165/" TargetMode="External"/><Relationship Id="rId346" Type="http://schemas.openxmlformats.org/officeDocument/2006/relationships/hyperlink" Target="https://www.linkedin.com/company/onera/" TargetMode="External"/><Relationship Id="rId553" Type="http://schemas.openxmlformats.org/officeDocument/2006/relationships/hyperlink" Target="https://www.linkedin.com/in/daphn%C3%A9-berthier-93152570/" TargetMode="External"/><Relationship Id="rId760" Type="http://schemas.openxmlformats.org/officeDocument/2006/relationships/hyperlink" Target="https://www.linkedin.com/in/abderrahmane-rhardane-9b50807b/" TargetMode="External"/><Relationship Id="rId998" Type="http://schemas.openxmlformats.org/officeDocument/2006/relationships/hyperlink" Target="https://www.linkedin.com/in/k%C3%A9vin-nocentini-7088b25b/" TargetMode="External"/><Relationship Id="rId1183" Type="http://schemas.openxmlformats.org/officeDocument/2006/relationships/hyperlink" Target="https://www.linkedin.com/in/cecile-nail-45b720a9/" TargetMode="External"/><Relationship Id="rId1390" Type="http://schemas.openxmlformats.org/officeDocument/2006/relationships/hyperlink" Target="https://www.linkedin.com/in/delphine-lopez-9236a4139/" TargetMode="External"/><Relationship Id="rId206" Type="http://schemas.openxmlformats.org/officeDocument/2006/relationships/hyperlink" Target="https://www.linkedin.com/in/martina-morassi-8a4b8a75/" TargetMode="External"/><Relationship Id="rId413" Type="http://schemas.openxmlformats.org/officeDocument/2006/relationships/hyperlink" Target="https://www.linkedin.com/company/slamcore-limited/" TargetMode="External"/><Relationship Id="rId858" Type="http://schemas.openxmlformats.org/officeDocument/2006/relationships/hyperlink" Target="https://www.linkedin.com/company/naval-group/" TargetMode="External"/><Relationship Id="rId1043" Type="http://schemas.openxmlformats.org/officeDocument/2006/relationships/hyperlink" Target="https://www.linkedin.com/in/omar-benchekroun-607a043a/" TargetMode="External"/><Relationship Id="rId1488" Type="http://schemas.openxmlformats.org/officeDocument/2006/relationships/hyperlink" Target="https://www.linkedin.com/in/susanasanchezr/" TargetMode="External"/><Relationship Id="rId1695" Type="http://schemas.openxmlformats.org/officeDocument/2006/relationships/hyperlink" Target="https://www.linkedin.com/company/wakeo/" TargetMode="External"/><Relationship Id="rId620" Type="http://schemas.openxmlformats.org/officeDocument/2006/relationships/hyperlink" Target="https://www.linkedin.com/in/aymen-abdelghani-b1aa74164/" TargetMode="External"/><Relationship Id="rId718" Type="http://schemas.openxmlformats.org/officeDocument/2006/relationships/hyperlink" Target="https://www.linkedin.com/in/j%C3%A9r%C3%A9my-bon-130560a4/" TargetMode="External"/><Relationship Id="rId925" Type="http://schemas.openxmlformats.org/officeDocument/2006/relationships/hyperlink" Target="https://www.linkedin.com/in/beatriz-boullosa-allariz-2bb14199/" TargetMode="External"/><Relationship Id="rId1250" Type="http://schemas.openxmlformats.org/officeDocument/2006/relationships/hyperlink" Target="https://www.linkedin.com/in/youssef-alilou-phd-96175263/" TargetMode="External"/><Relationship Id="rId1348" Type="http://schemas.openxmlformats.org/officeDocument/2006/relationships/hyperlink" Target="https://www.linkedin.com/in/meriem-fehri-3b3085109/" TargetMode="External"/><Relationship Id="rId1555" Type="http://schemas.openxmlformats.org/officeDocument/2006/relationships/hyperlink" Target="https://www.linkedin.com/company/bertrandt-ag/" TargetMode="External"/><Relationship Id="rId1762" Type="http://schemas.openxmlformats.org/officeDocument/2006/relationships/hyperlink" Target="https://www.linkedin.com/in/romain-saillard-20022018/" TargetMode="External"/><Relationship Id="rId1110" Type="http://schemas.openxmlformats.org/officeDocument/2006/relationships/hyperlink" Target="https://www.linkedin.com/in/yushan-gu-59b705164/" TargetMode="External"/><Relationship Id="rId1208" Type="http://schemas.openxmlformats.org/officeDocument/2006/relationships/hyperlink" Target="https://www.linkedin.com/in/iliassnifa/" TargetMode="External"/><Relationship Id="rId1415" Type="http://schemas.openxmlformats.org/officeDocument/2006/relationships/hyperlink" Target="https://www.linkedin.com/in/j%C3%A9r%C3%B4me-lefebvre-96802614b/" TargetMode="External"/><Relationship Id="rId54" Type="http://schemas.openxmlformats.org/officeDocument/2006/relationships/hyperlink" Target="https://www.linkedin.com/in/farzan-kalantari-867b16187/" TargetMode="External"/><Relationship Id="rId1622" Type="http://schemas.openxmlformats.org/officeDocument/2006/relationships/hyperlink" Target="https://www.linkedin.com/company/dtekofficiel/" TargetMode="External"/><Relationship Id="rId270" Type="http://schemas.openxmlformats.org/officeDocument/2006/relationships/hyperlink" Target="https://www.linkedin.com/in/bilalbenamrouche/" TargetMode="External"/><Relationship Id="rId130" Type="http://schemas.openxmlformats.org/officeDocument/2006/relationships/hyperlink" Target="https://www.linkedin.com/in/tom-petit-91b485158/" TargetMode="External"/><Relationship Id="rId368" Type="http://schemas.openxmlformats.org/officeDocument/2006/relationships/hyperlink" Target="https://www.linkedin.com/company/minitubes/about/" TargetMode="External"/><Relationship Id="rId575" Type="http://schemas.openxmlformats.org/officeDocument/2006/relationships/hyperlink" Target="https://www.linkedin.com/in/sylvain-chateau-37a08b9b/" TargetMode="External"/><Relationship Id="rId782" Type="http://schemas.openxmlformats.org/officeDocument/2006/relationships/hyperlink" Target="https://www.linkedin.com/in/patricia-carbajo-jim%C3%A9nez-958435b7/" TargetMode="External"/><Relationship Id="rId228" Type="http://schemas.openxmlformats.org/officeDocument/2006/relationships/hyperlink" Target="https://www.linkedin.com/in/mathieu-sadot-58b7b6113/" TargetMode="External"/><Relationship Id="rId435" Type="http://schemas.openxmlformats.org/officeDocument/2006/relationships/hyperlink" Target="https://www.linkedin.com/company/eqiom/" TargetMode="External"/><Relationship Id="rId642" Type="http://schemas.openxmlformats.org/officeDocument/2006/relationships/hyperlink" Target="https://www.linkedin.com/in/edouard-sorin-022660143/" TargetMode="External"/><Relationship Id="rId1065" Type="http://schemas.openxmlformats.org/officeDocument/2006/relationships/hyperlink" Target="https://www.linkedin.com/in/r%C3%A9mi-rafael-66716679/" TargetMode="External"/><Relationship Id="rId1272" Type="http://schemas.openxmlformats.org/officeDocument/2006/relationships/hyperlink" Target="https://www.linkedin.com/in/hawraa-ayoub-26805b107/" TargetMode="External"/><Relationship Id="rId502" Type="http://schemas.openxmlformats.org/officeDocument/2006/relationships/hyperlink" Target="https://www.linkedin.com/in/romain-cuer-648251174/" TargetMode="External"/><Relationship Id="rId947" Type="http://schemas.openxmlformats.org/officeDocument/2006/relationships/hyperlink" Target="https://www.linkedin.com/in/eleftherios-gorgoraptis/" TargetMode="External"/><Relationship Id="rId1132" Type="http://schemas.openxmlformats.org/officeDocument/2006/relationships/hyperlink" Target="https://www.linkedin.com/in/eugene-belilovsky-9803bb3/" TargetMode="External"/><Relationship Id="rId1577" Type="http://schemas.openxmlformats.org/officeDocument/2006/relationships/hyperlink" Target="https://www.linkedin.com/in/cherifa-dad-92b29843/" TargetMode="External"/><Relationship Id="rId1784" Type="http://schemas.openxmlformats.org/officeDocument/2006/relationships/hyperlink" Target="https://www.linkedin.com/in/jonathan-cramer-9533a0136/" TargetMode="External"/><Relationship Id="rId76" Type="http://schemas.openxmlformats.org/officeDocument/2006/relationships/hyperlink" Target="https://www.linkedin.com/in/mickael-brison-7b0485a9/" TargetMode="External"/><Relationship Id="rId807" Type="http://schemas.openxmlformats.org/officeDocument/2006/relationships/hyperlink" Target="https://www.linkedin.com/in/weichun-huang-35611983/" TargetMode="External"/><Relationship Id="rId1437" Type="http://schemas.openxmlformats.org/officeDocument/2006/relationships/hyperlink" Target="https://www.linkedin.com/in/matthieu-denaux-58b220b6/" TargetMode="External"/><Relationship Id="rId1644" Type="http://schemas.openxmlformats.org/officeDocument/2006/relationships/hyperlink" Target="https://www.linkedin.com/company/predict-services/" TargetMode="External"/><Relationship Id="rId1851" Type="http://schemas.openxmlformats.org/officeDocument/2006/relationships/hyperlink" Target="https://www.linkedin.com/company/deloitte/" TargetMode="External"/><Relationship Id="rId1504" Type="http://schemas.openxmlformats.org/officeDocument/2006/relationships/hyperlink" Target="https://www.linkedin.com/in/gao-wenjun-14ab30102/" TargetMode="External"/><Relationship Id="rId1711" Type="http://schemas.openxmlformats.org/officeDocument/2006/relationships/hyperlink" Target="https://www.linkedin.com/company/total/" TargetMode="External"/><Relationship Id="rId292" Type="http://schemas.openxmlformats.org/officeDocument/2006/relationships/hyperlink" Target="https://www.linkedin.com/in/haohao-ding-56a8b5154/" TargetMode="External"/><Relationship Id="rId1809" Type="http://schemas.openxmlformats.org/officeDocument/2006/relationships/hyperlink" Target="https://www.linkedin.com/company/taj-societe-avocats/" TargetMode="External"/><Relationship Id="rId597" Type="http://schemas.openxmlformats.org/officeDocument/2006/relationships/hyperlink" Target="https://www.linkedin.com/in/reine-fares-b74a8a89/" TargetMode="External"/><Relationship Id="rId152" Type="http://schemas.openxmlformats.org/officeDocument/2006/relationships/hyperlink" Target="https://www.linkedin.com/in/nissrine-boujia-503951164/" TargetMode="External"/><Relationship Id="rId457" Type="http://schemas.openxmlformats.org/officeDocument/2006/relationships/hyperlink" Target="https://www.linkedin.com/in/daniel-funes-hernando/" TargetMode="External"/><Relationship Id="rId1087" Type="http://schemas.openxmlformats.org/officeDocument/2006/relationships/hyperlink" Target="https://www.linkedin.com/in/th%C3%A9o-persenot-08582a95/" TargetMode="External"/><Relationship Id="rId1294" Type="http://schemas.openxmlformats.org/officeDocument/2006/relationships/hyperlink" Target="https://www.linkedin.com/in/ibrahimmerzoug/" TargetMode="External"/><Relationship Id="rId664" Type="http://schemas.openxmlformats.org/officeDocument/2006/relationships/hyperlink" Target="https://www.linkedin.com/in/anani-djato-2301167a/" TargetMode="External"/><Relationship Id="rId871" Type="http://schemas.openxmlformats.org/officeDocument/2006/relationships/hyperlink" Target="https://www.linkedin.com/company/routesdefrance1/" TargetMode="External"/><Relationship Id="rId969" Type="http://schemas.openxmlformats.org/officeDocument/2006/relationships/hyperlink" Target="https://www.linkedin.com/in/gianluigi-brogna-76941491/" TargetMode="External"/><Relationship Id="rId1599" Type="http://schemas.openxmlformats.org/officeDocument/2006/relationships/hyperlink" Target="https://www.linkedin.com/company/altran-engineering-solutions/" TargetMode="External"/><Relationship Id="rId317" Type="http://schemas.openxmlformats.org/officeDocument/2006/relationships/hyperlink" Target="https://www.linkedin.com/in/sandra-poeuf-7379997a/" TargetMode="External"/><Relationship Id="rId524" Type="http://schemas.openxmlformats.org/officeDocument/2006/relationships/hyperlink" Target="https://www.linkedin.com/in/ludwigcron/" TargetMode="External"/><Relationship Id="rId731" Type="http://schemas.openxmlformats.org/officeDocument/2006/relationships/hyperlink" Target="https://www.linkedin.com/in/adrien-koessler-b2755a86/" TargetMode="External"/><Relationship Id="rId1154" Type="http://schemas.openxmlformats.org/officeDocument/2006/relationships/hyperlink" Target="https://www.linkedin.com/in/samir-ouedraogo-phd-4b006ab5/" TargetMode="External"/><Relationship Id="rId1361" Type="http://schemas.openxmlformats.org/officeDocument/2006/relationships/hyperlink" Target="https://www.linkedin.com/in/anis-toumi-b15186174/" TargetMode="External"/><Relationship Id="rId1459" Type="http://schemas.openxmlformats.org/officeDocument/2006/relationships/hyperlink" Target="https://www.linkedin.com/in/pierre-emmanuel-leger-39763787/" TargetMode="External"/><Relationship Id="rId98" Type="http://schemas.openxmlformats.org/officeDocument/2006/relationships/hyperlink" Target="https://www.linkedin.com/in/louis-korczowski/" TargetMode="External"/><Relationship Id="rId829" Type="http://schemas.openxmlformats.org/officeDocument/2006/relationships/hyperlink" Target="https://www.linkedin.com/company/thales/" TargetMode="External"/><Relationship Id="rId1014" Type="http://schemas.openxmlformats.org/officeDocument/2006/relationships/hyperlink" Target="https://www.linkedin.com/in/marine-karadjian/" TargetMode="External"/><Relationship Id="rId1221" Type="http://schemas.openxmlformats.org/officeDocument/2006/relationships/hyperlink" Target="https://www.linkedin.com/in/estellemarc/" TargetMode="External"/><Relationship Id="rId1666" Type="http://schemas.openxmlformats.org/officeDocument/2006/relationships/hyperlink" Target="https://www.linkedin.com/in/thomas-guewouo-b40b6973/" TargetMode="External"/><Relationship Id="rId1873" Type="http://schemas.openxmlformats.org/officeDocument/2006/relationships/hyperlink" Target="https://www.linkedin.com/company/microsoft/" TargetMode="External"/><Relationship Id="rId1319" Type="http://schemas.openxmlformats.org/officeDocument/2006/relationships/hyperlink" Target="https://www.linkedin.com/in/mathias-blandeau-4a527219/" TargetMode="External"/><Relationship Id="rId1526" Type="http://schemas.openxmlformats.org/officeDocument/2006/relationships/hyperlink" Target="https://www.linkedin.com/in/hocine-daou-phd-03945055/" TargetMode="External"/><Relationship Id="rId1733" Type="http://schemas.openxmlformats.org/officeDocument/2006/relationships/hyperlink" Target="https://www.linkedin.com/company/sarl-s.te.p/" TargetMode="External"/><Relationship Id="rId25" Type="http://schemas.openxmlformats.org/officeDocument/2006/relationships/hyperlink" Target="https://www.linkedin.com/in/camille-fran%C3%A7ois-73736160/" TargetMode="External"/><Relationship Id="rId1800" Type="http://schemas.openxmlformats.org/officeDocument/2006/relationships/hyperlink" Target="https://www.linkedin.com/company/nowi/" TargetMode="External"/><Relationship Id="rId174" Type="http://schemas.openxmlformats.org/officeDocument/2006/relationships/hyperlink" Target="https://www.linkedin.com/in/alice-cervellon-3b2bb7a5/" TargetMode="External"/><Relationship Id="rId381" Type="http://schemas.openxmlformats.org/officeDocument/2006/relationships/hyperlink" Target="https://www.linkedin.com/company/suva/" TargetMode="External"/><Relationship Id="rId241" Type="http://schemas.openxmlformats.org/officeDocument/2006/relationships/hyperlink" Target="https://www.linkedin.com/in/no%C3%A9mie-danne-8169037b/" TargetMode="External"/><Relationship Id="rId479" Type="http://schemas.openxmlformats.org/officeDocument/2006/relationships/hyperlink" Target="https://www.linkedin.com/in/william-a-gracias-7aa5a121/" TargetMode="External"/><Relationship Id="rId686" Type="http://schemas.openxmlformats.org/officeDocument/2006/relationships/hyperlink" Target="https://www.linkedin.com/in/dela-david-ahose-6921509b/" TargetMode="External"/><Relationship Id="rId893" Type="http://schemas.openxmlformats.org/officeDocument/2006/relationships/hyperlink" Target="https://www.linkedin.com/company/fondation-saint-cyr/" TargetMode="External"/><Relationship Id="rId339" Type="http://schemas.openxmlformats.org/officeDocument/2006/relationships/hyperlink" Target="https://www.linkedin.com/company/grtgaz/" TargetMode="External"/><Relationship Id="rId546" Type="http://schemas.openxmlformats.org/officeDocument/2006/relationships/hyperlink" Target="https://www.linkedin.com/in/k%C3%A9vin-darques-00b334151/" TargetMode="External"/><Relationship Id="rId753" Type="http://schemas.openxmlformats.org/officeDocument/2006/relationships/hyperlink" Target="https://www.linkedin.com/in/emile-devillers-7536a170/" TargetMode="External"/><Relationship Id="rId1176" Type="http://schemas.openxmlformats.org/officeDocument/2006/relationships/hyperlink" Target="https://www.linkedin.com/in/larysa-okhrimenko-a80980b4/" TargetMode="External"/><Relationship Id="rId1383" Type="http://schemas.openxmlformats.org/officeDocument/2006/relationships/hyperlink" Target="https://www.linkedin.com/in/ci-liang321/" TargetMode="External"/><Relationship Id="rId101" Type="http://schemas.openxmlformats.org/officeDocument/2006/relationships/hyperlink" Target="https://www.linkedin.com/in/lynda-miloudi-phd-64bbb710b/" TargetMode="External"/><Relationship Id="rId406" Type="http://schemas.openxmlformats.org/officeDocument/2006/relationships/hyperlink" Target="https://www.linkedin.com/company/aist/about/" TargetMode="External"/><Relationship Id="rId960" Type="http://schemas.openxmlformats.org/officeDocument/2006/relationships/hyperlink" Target="https://www.linkedin.com/in/firdaous-el-mahboubi-6a978361/" TargetMode="External"/><Relationship Id="rId1036" Type="http://schemas.openxmlformats.org/officeDocument/2006/relationships/hyperlink" Target="https://www.linkedin.com/in/nicolas-duminy-83049994/" TargetMode="External"/><Relationship Id="rId1243" Type="http://schemas.openxmlformats.org/officeDocument/2006/relationships/hyperlink" Target="https://www.linkedin.com/in/salim-ferhat-4b48a4167/" TargetMode="External"/><Relationship Id="rId1590" Type="http://schemas.openxmlformats.org/officeDocument/2006/relationships/hyperlink" Target="https://www.linkedin.com/in/farzad-foadian-26033049/" TargetMode="External"/><Relationship Id="rId1688" Type="http://schemas.openxmlformats.org/officeDocument/2006/relationships/hyperlink" Target="https://www.linkedin.com/in/ameniaschy/" TargetMode="External"/><Relationship Id="rId1895" Type="http://schemas.openxmlformats.org/officeDocument/2006/relationships/hyperlink" Target="https://www.linkedin.com/company/ananke-eu/" TargetMode="External"/><Relationship Id="rId613" Type="http://schemas.openxmlformats.org/officeDocument/2006/relationships/hyperlink" Target="https://www.linkedin.com/in/elliot-broussard-688093b9/" TargetMode="External"/><Relationship Id="rId820" Type="http://schemas.openxmlformats.org/officeDocument/2006/relationships/hyperlink" Target="https://www.linkedin.com/in/adrien-heux-884a4811a/" TargetMode="External"/><Relationship Id="rId918" Type="http://schemas.openxmlformats.org/officeDocument/2006/relationships/hyperlink" Target="https://www.linkedin.com/in/aur%C3%A9lie-bonelli-salvadori-669108153/" TargetMode="External"/><Relationship Id="rId1450" Type="http://schemas.openxmlformats.org/officeDocument/2006/relationships/hyperlink" Target="https://www.linkedin.com/in/nuno-marinho/" TargetMode="External"/><Relationship Id="rId1548" Type="http://schemas.openxmlformats.org/officeDocument/2006/relationships/hyperlink" Target="https://www.linkedin.com/in/remyvicarini/" TargetMode="External"/><Relationship Id="rId1755" Type="http://schemas.openxmlformats.org/officeDocument/2006/relationships/hyperlink" Target="https://www.linkedin.com/in/quentin-cridling-2737a1167/" TargetMode="External"/><Relationship Id="rId1103" Type="http://schemas.openxmlformats.org/officeDocument/2006/relationships/hyperlink" Target="https://www.linkedin.com/in/xavier-truant-phd-651b4642/" TargetMode="External"/><Relationship Id="rId1310" Type="http://schemas.openxmlformats.org/officeDocument/2006/relationships/hyperlink" Target="https://www.linkedin.com/in/fatma-zohra-aklouche-2370b7156/" TargetMode="External"/><Relationship Id="rId1408" Type="http://schemas.openxmlformats.org/officeDocument/2006/relationships/hyperlink" Target="https://www.linkedin.com/in/h%C3%A9lo%C3%AFse-blache/" TargetMode="External"/><Relationship Id="rId47" Type="http://schemas.openxmlformats.org/officeDocument/2006/relationships/hyperlink" Target="https://www.linkedin.com/in/jean-patrick-barb%C3%A9-7bb9b7a3/" TargetMode="External"/><Relationship Id="rId1615" Type="http://schemas.openxmlformats.org/officeDocument/2006/relationships/hyperlink" Target="https://www.linkedin.com/in/cheng-khley-74a88820/" TargetMode="External"/><Relationship Id="rId1822" Type="http://schemas.openxmlformats.org/officeDocument/2006/relationships/hyperlink" Target="https://www.linkedin.com/in/hassan-haddad-b03037155/" TargetMode="External"/><Relationship Id="rId196" Type="http://schemas.openxmlformats.org/officeDocument/2006/relationships/hyperlink" Target="https://www.linkedin.com/in/adrien-verhulst-12ba96145/" TargetMode="External"/><Relationship Id="rId263" Type="http://schemas.openxmlformats.org/officeDocument/2006/relationships/hyperlink" Target="https://www.linkedin.com/in/eric-augeard-a2a86883/" TargetMode="External"/><Relationship Id="rId470" Type="http://schemas.openxmlformats.org/officeDocument/2006/relationships/hyperlink" Target="https://www.linkedin.com/in/goh-chuan-meng-87204354/" TargetMode="External"/><Relationship Id="rId123" Type="http://schemas.openxmlformats.org/officeDocument/2006/relationships/hyperlink" Target="https://www.linkedin.com/in/xavier-fleury-157165115/" TargetMode="External"/><Relationship Id="rId330" Type="http://schemas.openxmlformats.org/officeDocument/2006/relationships/hyperlink" Target="https://www.linkedin.com/company/airliquide/" TargetMode="External"/><Relationship Id="rId568" Type="http://schemas.openxmlformats.org/officeDocument/2006/relationships/hyperlink" Target="https://www.linkedin.com/in/florian-cordier-01335385/" TargetMode="External"/><Relationship Id="rId775" Type="http://schemas.openxmlformats.org/officeDocument/2006/relationships/hyperlink" Target="https://www.linkedin.com/in/nazim-ykhlef/" TargetMode="External"/><Relationship Id="rId982" Type="http://schemas.openxmlformats.org/officeDocument/2006/relationships/hyperlink" Target="https://www.linkedin.com/in/jean-claude-carret-b801a418a/" TargetMode="External"/><Relationship Id="rId1198" Type="http://schemas.openxmlformats.org/officeDocument/2006/relationships/hyperlink" Target="https://www.linkedin.com/in/thomas-le-coz-42b78a78/" TargetMode="External"/><Relationship Id="rId428" Type="http://schemas.openxmlformats.org/officeDocument/2006/relationships/hyperlink" Target="https://www.linkedin.com/company/escudi%C3%A9-fermaut-architecture/" TargetMode="External"/><Relationship Id="rId635" Type="http://schemas.openxmlformats.org/officeDocument/2006/relationships/hyperlink" Target="https://www.linkedin.com/in/r%C3%A9mi-curti-2b5b4aa7/" TargetMode="External"/><Relationship Id="rId842" Type="http://schemas.openxmlformats.org/officeDocument/2006/relationships/hyperlink" Target="https://www.linkedin.com/company/hennessy/" TargetMode="External"/><Relationship Id="rId1058" Type="http://schemas.openxmlformats.org/officeDocument/2006/relationships/hyperlink" Target="https://www.linkedin.com/in/quentin-avenas-49378762/" TargetMode="External"/><Relationship Id="rId1265" Type="http://schemas.openxmlformats.org/officeDocument/2006/relationships/hyperlink" Target="https://www.linkedin.com/in/juliekabil/" TargetMode="External"/><Relationship Id="rId1472" Type="http://schemas.openxmlformats.org/officeDocument/2006/relationships/hyperlink" Target="https://www.linkedin.com/in/romain-le-dortz-80b0294a/" TargetMode="External"/><Relationship Id="rId702" Type="http://schemas.openxmlformats.org/officeDocument/2006/relationships/hyperlink" Target="https://www.linkedin.com/in/amelieturet/" TargetMode="External"/><Relationship Id="rId1125" Type="http://schemas.openxmlformats.org/officeDocument/2006/relationships/hyperlink" Target="https://www.linkedin.com/in/heejae-lee-08641a83/" TargetMode="External"/><Relationship Id="rId1332" Type="http://schemas.openxmlformats.org/officeDocument/2006/relationships/hyperlink" Target="https://www.linkedin.com/in/try-sophal-2624944b/" TargetMode="External"/><Relationship Id="rId1777" Type="http://schemas.openxmlformats.org/officeDocument/2006/relationships/hyperlink" Target="https://www.linkedin.com/in/edoardo-trivellato-79a432b3/" TargetMode="External"/><Relationship Id="rId69" Type="http://schemas.openxmlformats.org/officeDocument/2006/relationships/hyperlink" Target="https://www.linkedin.com/in/mehdi-abadi/" TargetMode="External"/><Relationship Id="rId1637" Type="http://schemas.openxmlformats.org/officeDocument/2006/relationships/hyperlink" Target="https://www.linkedin.com/company/ocas-nv/" TargetMode="External"/><Relationship Id="rId1844" Type="http://schemas.openxmlformats.org/officeDocument/2006/relationships/hyperlink" Target="https://www.linkedin.com/in/sabri-souguir-09741383/" TargetMode="External"/><Relationship Id="rId1704" Type="http://schemas.openxmlformats.org/officeDocument/2006/relationships/hyperlink" Target="https://www.linkedin.com/company/stmicroelectronics/" TargetMode="External"/><Relationship Id="rId285" Type="http://schemas.openxmlformats.org/officeDocument/2006/relationships/hyperlink" Target="https://www.linkedin.com/in/melaine-desvaux-b37a9a112/" TargetMode="External"/><Relationship Id="rId1911" Type="http://schemas.openxmlformats.org/officeDocument/2006/relationships/hyperlink" Target="https://www.linkedin.com/company/swm-international/" TargetMode="External"/><Relationship Id="rId492" Type="http://schemas.openxmlformats.org/officeDocument/2006/relationships/hyperlink" Target="https://www.linkedin.com/in/mohanjulien/" TargetMode="External"/><Relationship Id="rId797" Type="http://schemas.openxmlformats.org/officeDocument/2006/relationships/hyperlink" Target="https://www.linkedin.com/in/thomas-mesquida-b10177166/" TargetMode="External"/><Relationship Id="rId145" Type="http://schemas.openxmlformats.org/officeDocument/2006/relationships/hyperlink" Target="https://www.linkedin.com/in/ronan-thieurmel-70a425170/" TargetMode="External"/><Relationship Id="rId352" Type="http://schemas.openxmlformats.org/officeDocument/2006/relationships/hyperlink" Target="Docteurs%20SPI/PROMOTIONS/2018/2018Re&#769;cent/Acadys" TargetMode="External"/><Relationship Id="rId1287" Type="http://schemas.openxmlformats.org/officeDocument/2006/relationships/hyperlink" Target="https://www.linkedin.com/in/lucien-canuet-74456983/" TargetMode="External"/><Relationship Id="rId212" Type="http://schemas.openxmlformats.org/officeDocument/2006/relationships/hyperlink" Target="https://www.linkedin.com/in/hana-kriaa-614a7797/" TargetMode="External"/><Relationship Id="rId657" Type="http://schemas.openxmlformats.org/officeDocument/2006/relationships/hyperlink" Target="https://www.linkedin.com/in/nicolas-jeanniot-3a1686110/" TargetMode="External"/><Relationship Id="rId864" Type="http://schemas.openxmlformats.org/officeDocument/2006/relationships/hyperlink" Target="https://www.linkedin.com/company/lusis/" TargetMode="External"/><Relationship Id="rId1494" Type="http://schemas.openxmlformats.org/officeDocument/2006/relationships/hyperlink" Target="https://www.linkedin.com/in/thibaut-layssac-4b30b977/" TargetMode="External"/><Relationship Id="rId1799" Type="http://schemas.openxmlformats.org/officeDocument/2006/relationships/hyperlink" Target="https://www.linkedin.com/in/abanobabdelnour/" TargetMode="External"/><Relationship Id="rId517" Type="http://schemas.openxmlformats.org/officeDocument/2006/relationships/hyperlink" Target="https://www.linkedin.com/in/alexandre-vauthelin-9480859a/" TargetMode="External"/><Relationship Id="rId724" Type="http://schemas.openxmlformats.org/officeDocument/2006/relationships/hyperlink" Target="https://www.linkedin.com/in/ayoub-karine-a01ba384/" TargetMode="External"/><Relationship Id="rId931" Type="http://schemas.openxmlformats.org/officeDocument/2006/relationships/hyperlink" Target="https://www.linkedin.com/in/carlos-flores-a51b3063/" TargetMode="External"/><Relationship Id="rId1147" Type="http://schemas.openxmlformats.org/officeDocument/2006/relationships/hyperlink" Target="https://www.linkedin.com/in/foued-abroug-a264b452/" TargetMode="External"/><Relationship Id="rId1354" Type="http://schemas.openxmlformats.org/officeDocument/2006/relationships/hyperlink" Target="https://www.linkedin.com/in/achkan-salehi/" TargetMode="External"/><Relationship Id="rId1561" Type="http://schemas.openxmlformats.org/officeDocument/2006/relationships/hyperlink" Target="https://www.linkedin.com/in/amine-rabehi-phd/" TargetMode="External"/><Relationship Id="rId60" Type="http://schemas.openxmlformats.org/officeDocument/2006/relationships/hyperlink" Target="https://www.linkedin.com/in/domitillemailley2018/" TargetMode="External"/><Relationship Id="rId1007" Type="http://schemas.openxmlformats.org/officeDocument/2006/relationships/hyperlink" Target="https://www.linkedin.com/in/maloriehologne/" TargetMode="External"/><Relationship Id="rId1214" Type="http://schemas.openxmlformats.org/officeDocument/2006/relationships/hyperlink" Target="https://www.linkedin.com/in/mouhannad-dbeiss-34128079/" TargetMode="External"/><Relationship Id="rId1421" Type="http://schemas.openxmlformats.org/officeDocument/2006/relationships/hyperlink" Target="https://www.linkedin.com/in/agboka-kossiga-22b70782/" TargetMode="External"/><Relationship Id="rId1659" Type="http://schemas.openxmlformats.org/officeDocument/2006/relationships/hyperlink" Target="https://www.linkedin.com/in/charlemagne-simon-2420a7a8/" TargetMode="External"/><Relationship Id="rId1866" Type="http://schemas.openxmlformats.org/officeDocument/2006/relationships/hyperlink" Target="https://www.linkedin.com/company/olea-innovation/about/" TargetMode="External"/><Relationship Id="rId1519" Type="http://schemas.openxmlformats.org/officeDocument/2006/relationships/hyperlink" Target="https://www.linkedin.com/company/terrasol/" TargetMode="External"/><Relationship Id="rId1726" Type="http://schemas.openxmlformats.org/officeDocument/2006/relationships/hyperlink" Target="https://www.linkedin.com/in/ilaria-scala-6a75ab12b/" TargetMode="External"/><Relationship Id="rId18" Type="http://schemas.openxmlformats.org/officeDocument/2006/relationships/hyperlink" Target="https://www.linkedin.com/in/athmanetadjine/" TargetMode="External"/><Relationship Id="rId167" Type="http://schemas.openxmlformats.org/officeDocument/2006/relationships/hyperlink" Target="https://www.linkedin.com/in/sergio-waitman/" TargetMode="External"/><Relationship Id="rId374" Type="http://schemas.openxmlformats.org/officeDocument/2006/relationships/hyperlink" Target="https://www.linkedin.com/company/cea/" TargetMode="External"/><Relationship Id="rId581" Type="http://schemas.openxmlformats.org/officeDocument/2006/relationships/hyperlink" Target="https://www.linkedin.com/in/matthieu-occelli-phd-4972a567/" TargetMode="External"/><Relationship Id="rId234" Type="http://schemas.openxmlformats.org/officeDocument/2006/relationships/hyperlink" Target="https://www.linkedin.com/in/soufiane-belharbi/" TargetMode="External"/><Relationship Id="rId679" Type="http://schemas.openxmlformats.org/officeDocument/2006/relationships/hyperlink" Target="https://www.linkedin.com/in/victor-lumineau-215524197/" TargetMode="External"/><Relationship Id="rId886" Type="http://schemas.openxmlformats.org/officeDocument/2006/relationships/hyperlink" Target="https://www.linkedin.com/company/lgm-ingenierie/about/" TargetMode="External"/><Relationship Id="rId2" Type="http://schemas.openxmlformats.org/officeDocument/2006/relationships/hyperlink" Target="https://www.linkedin.com/in/alice-robba-32253a142/" TargetMode="External"/><Relationship Id="rId441" Type="http://schemas.openxmlformats.org/officeDocument/2006/relationships/hyperlink" Target="https://www.linkedin.com/in/benjaminbressolette/" TargetMode="External"/><Relationship Id="rId539" Type="http://schemas.openxmlformats.org/officeDocument/2006/relationships/hyperlink" Target="https://www.linkedin.com/in/sahar-seifi/" TargetMode="External"/><Relationship Id="rId746" Type="http://schemas.openxmlformats.org/officeDocument/2006/relationships/hyperlink" Target="https://www.linkedin.com/in/el%C3%A9onore-gauci-653793b7/" TargetMode="External"/><Relationship Id="rId1071" Type="http://schemas.openxmlformats.org/officeDocument/2006/relationships/hyperlink" Target="https://www.linkedin.com/in/saheb-maghsoodloo-52a06a151/" TargetMode="External"/><Relationship Id="rId1169" Type="http://schemas.openxmlformats.org/officeDocument/2006/relationships/hyperlink" Target="https://www.linkedin.com/in/emmanuel-cottanceau/" TargetMode="External"/><Relationship Id="rId1376" Type="http://schemas.openxmlformats.org/officeDocument/2006/relationships/hyperlink" Target="https://www.linkedin.com/in/charles-spraul-3a63aa8b/" TargetMode="External"/><Relationship Id="rId1583" Type="http://schemas.openxmlformats.org/officeDocument/2006/relationships/hyperlink" Target="https://www.linkedin.com/company/dxo-labs/" TargetMode="External"/><Relationship Id="rId301" Type="http://schemas.openxmlformats.org/officeDocument/2006/relationships/hyperlink" Target="https://www.linkedin.com/in/lucien-bacharach-68219686/" TargetMode="External"/><Relationship Id="rId953" Type="http://schemas.openxmlformats.org/officeDocument/2006/relationships/hyperlink" Target="https://www.linkedin.com/in/fabien-g-29131988/" TargetMode="External"/><Relationship Id="rId1029" Type="http://schemas.openxmlformats.org/officeDocument/2006/relationships/hyperlink" Target="https://www.linkedin.com/in/muhammad-abdul-wahab/" TargetMode="External"/><Relationship Id="rId1236" Type="http://schemas.openxmlformats.org/officeDocument/2006/relationships/hyperlink" Target="https://www.linkedin.com/in/damien-pomarede-b19b6559/" TargetMode="External"/><Relationship Id="rId1790" Type="http://schemas.openxmlformats.org/officeDocument/2006/relationships/hyperlink" Target="https://www.linkedin.com/in/simonmartin17/" TargetMode="External"/><Relationship Id="rId1888" Type="http://schemas.openxmlformats.org/officeDocument/2006/relationships/hyperlink" Target="https://www.linkedin.com/in/olga-lanceleur-b7685b93/" TargetMode="External"/><Relationship Id="rId82" Type="http://schemas.openxmlformats.org/officeDocument/2006/relationships/hyperlink" Target="https://www.linkedin.com/in/hussein-jaafar-b987b3139/" TargetMode="External"/><Relationship Id="rId606" Type="http://schemas.openxmlformats.org/officeDocument/2006/relationships/hyperlink" Target="https://www.linkedin.com/in/aur%C3%A9lien-ayissi-manga-65a9b5a9/" TargetMode="External"/><Relationship Id="rId813" Type="http://schemas.openxmlformats.org/officeDocument/2006/relationships/hyperlink" Target="https://www.linkedin.com/in/wafa-khelifi-510214135/" TargetMode="External"/><Relationship Id="rId1443" Type="http://schemas.openxmlformats.org/officeDocument/2006/relationships/hyperlink" Target="https://www.linkedin.com/in/maximilien-billet-58a9a3a3/" TargetMode="External"/><Relationship Id="rId1650" Type="http://schemas.openxmlformats.org/officeDocument/2006/relationships/hyperlink" Target="https://www.linkedin.com/company/seres-technologies-page/" TargetMode="External"/><Relationship Id="rId1748" Type="http://schemas.openxmlformats.org/officeDocument/2006/relationships/hyperlink" Target="https://www.linkedin.com/in/nicolas-maury-b21a7892/" TargetMode="External"/><Relationship Id="rId1303" Type="http://schemas.openxmlformats.org/officeDocument/2006/relationships/hyperlink" Target="https://www.linkedin.com/in/dr-libasse-sow-44173597/" TargetMode="External"/><Relationship Id="rId1510" Type="http://schemas.openxmlformats.org/officeDocument/2006/relationships/hyperlink" Target="https://www.linkedin.com/in/yoann-hebrard-phd-89749a22/" TargetMode="External"/><Relationship Id="rId1608" Type="http://schemas.openxmlformats.org/officeDocument/2006/relationships/hyperlink" Target="https://www.linkedin.com/in/j%C3%A9r%C3%A9my-p%C3%A9pin-33743352/" TargetMode="External"/><Relationship Id="rId1815" Type="http://schemas.openxmlformats.org/officeDocument/2006/relationships/hyperlink" Target="https://www.linkedin.com/in/ferdinand-mon%C3%A9ger-19676882/" TargetMode="External"/><Relationship Id="rId189" Type="http://schemas.openxmlformats.org/officeDocument/2006/relationships/hyperlink" Target="https://www.linkedin.com/in/baptiste-cadalen/" TargetMode="External"/><Relationship Id="rId396" Type="http://schemas.openxmlformats.org/officeDocument/2006/relationships/hyperlink" Target="https://www.linkedin.com/company/huawei/" TargetMode="External"/><Relationship Id="rId256" Type="http://schemas.openxmlformats.org/officeDocument/2006/relationships/hyperlink" Target="https://www.linkedin.com/in/denise-carpentier-92951616b/" TargetMode="External"/><Relationship Id="rId463" Type="http://schemas.openxmlformats.org/officeDocument/2006/relationships/hyperlink" Target="https://www.linkedin.com/in/lina-romero-44694350/" TargetMode="External"/><Relationship Id="rId670" Type="http://schemas.openxmlformats.org/officeDocument/2006/relationships/hyperlink" Target="https://www.linkedin.com/in/maxime-beauchamp-68482858/" TargetMode="External"/><Relationship Id="rId1093" Type="http://schemas.openxmlformats.org/officeDocument/2006/relationships/hyperlink" Target="https://www.linkedin.com/in/umut-guven-227b5ba3/" TargetMode="External"/><Relationship Id="rId116" Type="http://schemas.openxmlformats.org/officeDocument/2006/relationships/hyperlink" Target="https://www.linkedin.com/in/michel-nowak-9186b75b/" TargetMode="External"/><Relationship Id="rId323" Type="http://schemas.openxmlformats.org/officeDocument/2006/relationships/hyperlink" Target="https://www.linkedin.com/in/oph%C3%A9lie-pollet-50469a27/" TargetMode="External"/><Relationship Id="rId530" Type="http://schemas.openxmlformats.org/officeDocument/2006/relationships/hyperlink" Target="https://www.linkedin.com/in/loic-vallance/" TargetMode="External"/><Relationship Id="rId768" Type="http://schemas.openxmlformats.org/officeDocument/2006/relationships/hyperlink" Target="https://www.linkedin.com/in/manuellopezradcenco/" TargetMode="External"/><Relationship Id="rId975" Type="http://schemas.openxmlformats.org/officeDocument/2006/relationships/hyperlink" Target="https://www.linkedin.com/in/hiba-f-27169017a/" TargetMode="External"/><Relationship Id="rId1160" Type="http://schemas.openxmlformats.org/officeDocument/2006/relationships/hyperlink" Target="https://www.linkedin.com/in/mohamad-el-asswad-8919a763/" TargetMode="External"/><Relationship Id="rId1398" Type="http://schemas.openxmlformats.org/officeDocument/2006/relationships/hyperlink" Target="https://www.linkedin.com/in/fran&#231;ois-grasland/" TargetMode="External"/><Relationship Id="rId628" Type="http://schemas.openxmlformats.org/officeDocument/2006/relationships/hyperlink" Target="https://www.linkedin.com/in/cl%C3%A9ment-vanneste-ibarcq-23109a168/" TargetMode="External"/><Relationship Id="rId835" Type="http://schemas.openxmlformats.org/officeDocument/2006/relationships/hyperlink" Target="https://www.linkedin.com/company/stmicroelectronics-france/" TargetMode="External"/><Relationship Id="rId1258" Type="http://schemas.openxmlformats.org/officeDocument/2006/relationships/hyperlink" Target="https://www.linkedin.com/in/lucas-soustelle-1497b183/" TargetMode="External"/><Relationship Id="rId1465" Type="http://schemas.openxmlformats.org/officeDocument/2006/relationships/hyperlink" Target="https://www.linkedin.com/in/quentin-agrapart-4b2a7797/" TargetMode="External"/><Relationship Id="rId1672" Type="http://schemas.openxmlformats.org/officeDocument/2006/relationships/hyperlink" Target="https://www.linkedin.com/in/weizhen-yao-20218a83/" TargetMode="External"/><Relationship Id="rId1020" Type="http://schemas.openxmlformats.org/officeDocument/2006/relationships/hyperlink" Target="https://www.linkedin.com/in/miguels1mao/" TargetMode="External"/><Relationship Id="rId1118" Type="http://schemas.openxmlformats.org/officeDocument/2006/relationships/hyperlink" Target="https://www.linkedin.com/in/clement-nony-davadie/" TargetMode="External"/><Relationship Id="rId1325" Type="http://schemas.openxmlformats.org/officeDocument/2006/relationships/hyperlink" Target="https://www.linkedin.com/in/mathiasgerard/" TargetMode="External"/><Relationship Id="rId1532" Type="http://schemas.openxmlformats.org/officeDocument/2006/relationships/hyperlink" Target="https://www.linkedin.com/in/kevin-primicerio/" TargetMode="External"/><Relationship Id="rId902" Type="http://schemas.openxmlformats.org/officeDocument/2006/relationships/hyperlink" Target="https://www.linkedin.com/in/alexis-dalmon-91676889/" TargetMode="External"/><Relationship Id="rId1837" Type="http://schemas.openxmlformats.org/officeDocument/2006/relationships/hyperlink" Target="https://www.linkedin.com/in/nicolas-keruzor%C3%A9-b3953ba4/" TargetMode="External"/><Relationship Id="rId31" Type="http://schemas.openxmlformats.org/officeDocument/2006/relationships/hyperlink" Target="https://www.linkedin.com/in/claire-nicodeme-phd-513975a8/" TargetMode="External"/><Relationship Id="rId180" Type="http://schemas.openxmlformats.org/officeDocument/2006/relationships/hyperlink" Target="https://www.linkedin.com/in/corentin-lothode/" TargetMode="External"/><Relationship Id="rId278" Type="http://schemas.openxmlformats.org/officeDocument/2006/relationships/hyperlink" Target="https://www.linkedin.com/in/ahmed-belbachir-37997363/" TargetMode="External"/><Relationship Id="rId1904" Type="http://schemas.openxmlformats.org/officeDocument/2006/relationships/hyperlink" Target="https://www.linkedin.com/company/bvsolutionsmo/" TargetMode="External"/><Relationship Id="rId485" Type="http://schemas.openxmlformats.org/officeDocument/2006/relationships/hyperlink" Target="https://www.linkedin.com/in/mviel/" TargetMode="External"/><Relationship Id="rId692" Type="http://schemas.openxmlformats.org/officeDocument/2006/relationships/hyperlink" Target="https://www.linkedin.com/in/mathieu-leonardon-35927b5b/" TargetMode="External"/><Relationship Id="rId138" Type="http://schemas.openxmlformats.org/officeDocument/2006/relationships/hyperlink" Target="https://www.linkedin.com/in/sylvain-corveleyn-5175263b/" TargetMode="External"/><Relationship Id="rId345" Type="http://schemas.openxmlformats.org/officeDocument/2006/relationships/hyperlink" Target="https://www.linkedin.com/company/mi-gso-pcubed/" TargetMode="External"/><Relationship Id="rId552" Type="http://schemas.openxmlformats.org/officeDocument/2006/relationships/hyperlink" Target="https://www.linkedin.com/in/abbas-hamie-b07714151/" TargetMode="External"/><Relationship Id="rId997" Type="http://schemas.openxmlformats.org/officeDocument/2006/relationships/hyperlink" Target="https://www.linkedin.com/in/k%C3%A9vin-malleron-543159174/" TargetMode="External"/><Relationship Id="rId1182" Type="http://schemas.openxmlformats.org/officeDocument/2006/relationships/hyperlink" Target="https://www.linkedin.com/in/bdoualle/" TargetMode="External"/><Relationship Id="rId205" Type="http://schemas.openxmlformats.org/officeDocument/2006/relationships/hyperlink" Target="https://www.linkedin.com/in/solene-comby-dassonneville/" TargetMode="External"/><Relationship Id="rId412" Type="http://schemas.openxmlformats.org/officeDocument/2006/relationships/hyperlink" Target="https://www.linkedin.com/company/interdigital-communications/" TargetMode="External"/><Relationship Id="rId857" Type="http://schemas.openxmlformats.org/officeDocument/2006/relationships/hyperlink" Target="https://www.linkedin.com/company/chimimeca-sas/about/" TargetMode="External"/><Relationship Id="rId1042" Type="http://schemas.openxmlformats.org/officeDocument/2006/relationships/hyperlink" Target="https://www.linkedin.com/in/olivier-lefebvre-phd/" TargetMode="External"/><Relationship Id="rId1487" Type="http://schemas.openxmlformats.org/officeDocument/2006/relationships/hyperlink" Target="https://www.linkedin.com/in/susana-le%C3%A3o-41350b30/" TargetMode="External"/><Relationship Id="rId1694" Type="http://schemas.openxmlformats.org/officeDocument/2006/relationships/hyperlink" Target="https://www.linkedin.com/in/audrey-ducourthial-phd-823632137/" TargetMode="External"/><Relationship Id="rId717" Type="http://schemas.openxmlformats.org/officeDocument/2006/relationships/hyperlink" Target="https://www.linkedin.com/in/pauline-vilasi-911808a3/" TargetMode="External"/><Relationship Id="rId924" Type="http://schemas.openxmlformats.org/officeDocument/2006/relationships/hyperlink" Target="https://www.linkedin.com/in/pibaleau-baptiste-71b4a588/" TargetMode="External"/><Relationship Id="rId1347" Type="http://schemas.openxmlformats.org/officeDocument/2006/relationships/hyperlink" Target="https://www.linkedin.com/in/mohammed-ali-benhamida-b40b2470/" TargetMode="External"/><Relationship Id="rId1554" Type="http://schemas.openxmlformats.org/officeDocument/2006/relationships/hyperlink" Target="https://www.linkedin.com/in/alexandra-pavlova-8b613084/" TargetMode="External"/><Relationship Id="rId1761" Type="http://schemas.openxmlformats.org/officeDocument/2006/relationships/hyperlink" Target="https://www.linkedin.com/in/roland-eyssette-3b615385/" TargetMode="External"/><Relationship Id="rId53" Type="http://schemas.openxmlformats.org/officeDocument/2006/relationships/hyperlink" Target="https://www.linkedin.com/in/ferran-yusta-garcia-078a5b28/" TargetMode="External"/><Relationship Id="rId1207" Type="http://schemas.openxmlformats.org/officeDocument/2006/relationships/hyperlink" Target="https://www.linkedin.com/in/hakim-dhahbi-3172004a/" TargetMode="External"/><Relationship Id="rId1414" Type="http://schemas.openxmlformats.org/officeDocument/2006/relationships/hyperlink" Target="https://www.linkedin.com/in/gitto-jp/" TargetMode="External"/><Relationship Id="rId1621" Type="http://schemas.openxmlformats.org/officeDocument/2006/relationships/hyperlink" Target="https://www.linkedin.com/in/mamadou-aliou-barry-66245353/" TargetMode="External"/><Relationship Id="rId1859" Type="http://schemas.openxmlformats.org/officeDocument/2006/relationships/hyperlink" Target="https://www.linkedin.com/company/cleeven/" TargetMode="External"/><Relationship Id="rId1719" Type="http://schemas.openxmlformats.org/officeDocument/2006/relationships/hyperlink" Target="https://www.linkedin.com/company/intento-design/" TargetMode="External"/><Relationship Id="rId367" Type="http://schemas.openxmlformats.org/officeDocument/2006/relationships/hyperlink" Target="https://www.linkedin.com/company/aquitaine-science-transfert-satt-aquitaine-/" TargetMode="External"/><Relationship Id="rId574" Type="http://schemas.openxmlformats.org/officeDocument/2006/relationships/hyperlink" Target="https://www.linkedin.com/in/martinsalan/" TargetMode="External"/><Relationship Id="rId227" Type="http://schemas.openxmlformats.org/officeDocument/2006/relationships/hyperlink" Target="https://www.linkedin.com/in/marouane-boudhaim-8b1552185/" TargetMode="External"/><Relationship Id="rId781" Type="http://schemas.openxmlformats.org/officeDocument/2006/relationships/hyperlink" Target="https://www.linkedin.com/in/eliane-khoury-5b1a236b/" TargetMode="External"/><Relationship Id="rId879" Type="http://schemas.openxmlformats.org/officeDocument/2006/relationships/hyperlink" Target="https://www.linkedin.com/company/diamfab-grenoble/" TargetMode="External"/><Relationship Id="rId434" Type="http://schemas.openxmlformats.org/officeDocument/2006/relationships/hyperlink" Target="https://www.linkedin.com/company/engie/" TargetMode="External"/><Relationship Id="rId641" Type="http://schemas.openxmlformats.org/officeDocument/2006/relationships/hyperlink" Target="https://www.linkedin.com/in/marion-pilt%C3%A9-74758b83/" TargetMode="External"/><Relationship Id="rId739" Type="http://schemas.openxmlformats.org/officeDocument/2006/relationships/hyperlink" Target="https://www.linkedin.com/in/qi-liu-518a6a116/?originalSubdomain=fr" TargetMode="External"/><Relationship Id="rId1064" Type="http://schemas.openxmlformats.org/officeDocument/2006/relationships/hyperlink" Target="https://www.linkedin.com/in/remi-pacaud-741852a1/" TargetMode="External"/><Relationship Id="rId1271" Type="http://schemas.openxmlformats.org/officeDocument/2006/relationships/hyperlink" Target="https://www.linkedin.com/in/issam-bencheikh-3a69b25b/" TargetMode="External"/><Relationship Id="rId1369" Type="http://schemas.openxmlformats.org/officeDocument/2006/relationships/hyperlink" Target="https://www.linkedin.com/in/benjamin-megevand-6a7858186/" TargetMode="External"/><Relationship Id="rId1576" Type="http://schemas.openxmlformats.org/officeDocument/2006/relationships/hyperlink" Target="https://www.linkedin.com/company/brochier-technologies/" TargetMode="External"/><Relationship Id="rId501" Type="http://schemas.openxmlformats.org/officeDocument/2006/relationships/hyperlink" Target="https://www.linkedin.com/in/david-bou-saba-445049192/" TargetMode="External"/><Relationship Id="rId946" Type="http://schemas.openxmlformats.org/officeDocument/2006/relationships/hyperlink" Target="https://www.linkedin.com/in/edwin-milton-calderon-mendoza-20624950/" TargetMode="External"/><Relationship Id="rId1131" Type="http://schemas.openxmlformats.org/officeDocument/2006/relationships/hyperlink" Target="https://www.linkedin.com/in/arthur-salmon-16179baa/" TargetMode="External"/><Relationship Id="rId1229" Type="http://schemas.openxmlformats.org/officeDocument/2006/relationships/hyperlink" Target="https://www.linkedin.com/in/aur%C3%A9lien-helstroffer-26940141/" TargetMode="External"/><Relationship Id="rId1783" Type="http://schemas.openxmlformats.org/officeDocument/2006/relationships/hyperlink" Target="https://www.linkedin.com/company/acsyst-me/" TargetMode="External"/><Relationship Id="rId75" Type="http://schemas.openxmlformats.org/officeDocument/2006/relationships/hyperlink" Target="https://www.linkedin.com/in/martin-leurent-440b0566/" TargetMode="External"/><Relationship Id="rId806" Type="http://schemas.openxmlformats.org/officeDocument/2006/relationships/hyperlink" Target="https://www.linkedin.com/in/simon-martinez-b94864a6/" TargetMode="External"/><Relationship Id="rId1436" Type="http://schemas.openxmlformats.org/officeDocument/2006/relationships/hyperlink" Target="https://www.linkedin.com/in/nagaso-masaru-6b20705a/" TargetMode="External"/><Relationship Id="rId1643" Type="http://schemas.openxmlformats.org/officeDocument/2006/relationships/hyperlink" Target="https://www.linkedin.com/in/noemie-frealle/" TargetMode="External"/><Relationship Id="rId1850" Type="http://schemas.openxmlformats.org/officeDocument/2006/relationships/hyperlink" Target="https://www.linkedin.com/in/alixperusseaulambert/" TargetMode="External"/><Relationship Id="rId1503" Type="http://schemas.openxmlformats.org/officeDocument/2006/relationships/hyperlink" Target="https://www.linkedin.com/in/waleed-sethi-a0600448/" TargetMode="External"/><Relationship Id="rId1710" Type="http://schemas.openxmlformats.org/officeDocument/2006/relationships/hyperlink" Target="https://www.linkedin.com/in/ekaterina-shipilova-66099763/" TargetMode="External"/><Relationship Id="rId291" Type="http://schemas.openxmlformats.org/officeDocument/2006/relationships/hyperlink" Target="https://www.linkedin.com/in/riahi-hamza-04354ab0/" TargetMode="External"/><Relationship Id="rId1808" Type="http://schemas.openxmlformats.org/officeDocument/2006/relationships/hyperlink" Target="https://www.linkedin.com/in/aghoumari/" TargetMode="External"/><Relationship Id="rId151" Type="http://schemas.openxmlformats.org/officeDocument/2006/relationships/hyperlink" Target="https://www.linkedin.com/in/nikolai-schmitt/" TargetMode="External"/><Relationship Id="rId389" Type="http://schemas.openxmlformats.org/officeDocument/2006/relationships/hyperlink" Target="file:///s:/www.linkedin.com/company/cea" TargetMode="External"/><Relationship Id="rId596" Type="http://schemas.openxmlformats.org/officeDocument/2006/relationships/hyperlink" Target="https://www.linkedin.com/in/isinnarasa/" TargetMode="External"/><Relationship Id="rId249" Type="http://schemas.openxmlformats.org/officeDocument/2006/relationships/hyperlink" Target="https://www.linkedin.com/in/walterpessoa/" TargetMode="External"/><Relationship Id="rId456" Type="http://schemas.openxmlformats.org/officeDocument/2006/relationships/hyperlink" Target="https://www.linkedin.com/in/jonathan-cottet/" TargetMode="External"/><Relationship Id="rId663" Type="http://schemas.openxmlformats.org/officeDocument/2006/relationships/hyperlink" Target="https://www.linkedin.com/in/paul-monferran-679282b7/" TargetMode="External"/><Relationship Id="rId870" Type="http://schemas.openxmlformats.org/officeDocument/2006/relationships/hyperlink" Target="https://www.linkedin.com/company/renault-nissan-mitsubishi/" TargetMode="External"/><Relationship Id="rId1086" Type="http://schemas.openxmlformats.org/officeDocument/2006/relationships/hyperlink" Target="https://www.linkedin.com/in/teodor-wisniewski-32a55128/" TargetMode="External"/><Relationship Id="rId1293" Type="http://schemas.openxmlformats.org/officeDocument/2006/relationships/hyperlink" Target="https://www.linkedin.com/in/mohamed-belaqziz-14aa48b5/" TargetMode="External"/><Relationship Id="rId109" Type="http://schemas.openxmlformats.org/officeDocument/2006/relationships/hyperlink" Target="https://www.linkedin.com/in/matthieu-le-cren-33485a15b/" TargetMode="External"/><Relationship Id="rId316" Type="http://schemas.openxmlformats.org/officeDocument/2006/relationships/hyperlink" Target="https://www.linkedin.com/in/simon-ligier-423a6588/" TargetMode="External"/><Relationship Id="rId523" Type="http://schemas.openxmlformats.org/officeDocument/2006/relationships/hyperlink" Target="https://www.linkedin.com/in/cyrille-barbay-174b78a9/" TargetMode="External"/><Relationship Id="rId968" Type="http://schemas.openxmlformats.org/officeDocument/2006/relationships/hyperlink" Target="https://www.linkedin.com/in/giacomo-galli-7405a88a/" TargetMode="External"/><Relationship Id="rId1153" Type="http://schemas.openxmlformats.org/officeDocument/2006/relationships/hyperlink" Target="https://www.linkedin.com/in/lorenzo-ricciardi-celsi-phd-0373b149/" TargetMode="External"/><Relationship Id="rId1598" Type="http://schemas.openxmlformats.org/officeDocument/2006/relationships/hyperlink" Target="https://www.linkedin.com/in/h%C3%A9l%C3%A8ne-hourdequin-23005093/" TargetMode="External"/><Relationship Id="rId97" Type="http://schemas.openxmlformats.org/officeDocument/2006/relationships/hyperlink" Target="https://www.linkedin.com/in/lou-grimaud/" TargetMode="External"/><Relationship Id="rId730" Type="http://schemas.openxmlformats.org/officeDocument/2006/relationships/hyperlink" Target="https://www.linkedin.com/in/giacomo-kahn-scientist/" TargetMode="External"/><Relationship Id="rId828" Type="http://schemas.openxmlformats.org/officeDocument/2006/relationships/hyperlink" Target="https://www.linkedin.com/company/inoveos/about/" TargetMode="External"/><Relationship Id="rId1013" Type="http://schemas.openxmlformats.org/officeDocument/2006/relationships/hyperlink" Target="https://www.linkedin.com/in/mariem-makni-97a00b2a/" TargetMode="External"/><Relationship Id="rId1360" Type="http://schemas.openxmlformats.org/officeDocument/2006/relationships/hyperlink" Target="https://www.linkedin.com/in/amaury-buvignier-50b10849/" TargetMode="External"/><Relationship Id="rId1458" Type="http://schemas.openxmlformats.org/officeDocument/2006/relationships/hyperlink" Target="https://www.linkedin.com/in/pierre-ch/" TargetMode="External"/><Relationship Id="rId1665" Type="http://schemas.openxmlformats.org/officeDocument/2006/relationships/hyperlink" Target="https://www.linkedin.com/in/stefan-ivanovic-phd-838a7a77/" TargetMode="External"/><Relationship Id="rId1872" Type="http://schemas.openxmlformats.org/officeDocument/2006/relationships/hyperlink" Target="https://www.linkedin.com/school/afipformations/" TargetMode="External"/><Relationship Id="rId1220" Type="http://schemas.openxmlformats.org/officeDocument/2006/relationships/hyperlink" Target="https://www.linkedin.com/in/baba-wague-aa7783b2/" TargetMode="External"/><Relationship Id="rId1318" Type="http://schemas.openxmlformats.org/officeDocument/2006/relationships/hyperlink" Target="https://www.linkedin.com/in/damien-faux-b43360161/" TargetMode="External"/><Relationship Id="rId1525" Type="http://schemas.openxmlformats.org/officeDocument/2006/relationships/hyperlink" Target="https://www.linkedin.com/in/felicia-julea-6614224a/" TargetMode="External"/><Relationship Id="rId1732" Type="http://schemas.openxmlformats.org/officeDocument/2006/relationships/hyperlink" Target="https://www.linkedin.com/in/johanngilbert/" TargetMode="External"/><Relationship Id="rId24" Type="http://schemas.openxmlformats.org/officeDocument/2006/relationships/hyperlink" Target="https://www.linkedin.com/in/cchovet/" TargetMode="External"/><Relationship Id="rId173" Type="http://schemas.openxmlformats.org/officeDocument/2006/relationships/hyperlink" Target="https://www.linkedin.com/in/dorra-ibrahim-6964b382/" TargetMode="External"/><Relationship Id="rId380" Type="http://schemas.openxmlformats.org/officeDocument/2006/relationships/hyperlink" Target="https://www.linkedin.com/company/aquila-consulting/" TargetMode="External"/><Relationship Id="rId240" Type="http://schemas.openxmlformats.org/officeDocument/2006/relationships/hyperlink" Target="https://www.linkedin.com/in/nicolas-vach%C3%A9-b9a90296/" TargetMode="External"/><Relationship Id="rId478" Type="http://schemas.openxmlformats.org/officeDocument/2006/relationships/hyperlink" Target="https://www.linkedin.com/in/van-vuong-lai-37110561/" TargetMode="External"/><Relationship Id="rId685" Type="http://schemas.openxmlformats.org/officeDocument/2006/relationships/hyperlink" Target="https://www.linkedin.com/in/tristan-r%C3%A9gnier-68824778/" TargetMode="External"/><Relationship Id="rId892" Type="http://schemas.openxmlformats.org/officeDocument/2006/relationships/hyperlink" Target="https://www.linkedin.com/company/wendel---france---emaceram/about/" TargetMode="External"/><Relationship Id="rId100" Type="http://schemas.openxmlformats.org/officeDocument/2006/relationships/hyperlink" Target="https://www.linkedin.com/in/lucie-poulet-phd/" TargetMode="External"/><Relationship Id="rId338" Type="http://schemas.openxmlformats.org/officeDocument/2006/relationships/hyperlink" Target="https://www.linkedin.com/company/altran/" TargetMode="External"/><Relationship Id="rId545" Type="http://schemas.openxmlformats.org/officeDocument/2006/relationships/hyperlink" Target="https://www.linkedin.com/in/ehsan-enferad-47428082/" TargetMode="External"/><Relationship Id="rId752" Type="http://schemas.openxmlformats.org/officeDocument/2006/relationships/hyperlink" Target="https://www.linkedin.com/in/mohammed-moutaouekkil-091a6794/" TargetMode="External"/><Relationship Id="rId1175" Type="http://schemas.openxmlformats.org/officeDocument/2006/relationships/hyperlink" Target="https://www.linkedin.com/in/julie-nabias-72321648/" TargetMode="External"/><Relationship Id="rId1382" Type="http://schemas.openxmlformats.org/officeDocument/2006/relationships/hyperlink" Target="https://www.linkedin.com/in/christophe-marchetto-5314a6a5/" TargetMode="External"/><Relationship Id="rId405" Type="http://schemas.openxmlformats.org/officeDocument/2006/relationships/hyperlink" Target="https://www.linkedin.com/company/x-fab/" TargetMode="External"/><Relationship Id="rId612" Type="http://schemas.openxmlformats.org/officeDocument/2006/relationships/hyperlink" Target="https://www.linkedin.com/in/wenqi-chai-00287916a/" TargetMode="External"/><Relationship Id="rId1035" Type="http://schemas.openxmlformats.org/officeDocument/2006/relationships/hyperlink" Target="https://www.linkedin.com/in/nicolas-chanet-8881b389/" TargetMode="External"/><Relationship Id="rId1242" Type="http://schemas.openxmlformats.org/officeDocument/2006/relationships/hyperlink" Target="https://www.linkedin.com/in/thomas-sanchez-8b6219a4/" TargetMode="External"/><Relationship Id="rId1687" Type="http://schemas.openxmlformats.org/officeDocument/2006/relationships/hyperlink" Target="https://www.linkedin.com/in/ali-oulmas-2a8a699b/" TargetMode="External"/><Relationship Id="rId1894" Type="http://schemas.openxmlformats.org/officeDocument/2006/relationships/hyperlink" Target="https://www.linkedin.com/company/ametra/" TargetMode="External"/><Relationship Id="rId917" Type="http://schemas.openxmlformats.org/officeDocument/2006/relationships/hyperlink" Target="https://www.linkedin.com/in/assia-saker-3a06b577/" TargetMode="External"/><Relationship Id="rId1102" Type="http://schemas.openxmlformats.org/officeDocument/2006/relationships/hyperlink" Target="https://www.linkedin.com/in/xavier-leturc-54a4b4a9/" TargetMode="External"/><Relationship Id="rId1547" Type="http://schemas.openxmlformats.org/officeDocument/2006/relationships/hyperlink" Target="https://www.linkedin.com/in/chaka-kone-a082a883/" TargetMode="External"/><Relationship Id="rId1754" Type="http://schemas.openxmlformats.org/officeDocument/2006/relationships/hyperlink" Target="https://www.linkedin.com/in/pierre-planques-69604784/" TargetMode="External"/><Relationship Id="rId46" Type="http://schemas.openxmlformats.org/officeDocument/2006/relationships/hyperlink" Target="https://www.linkedin.com/in/johanna-desmaisons-b2061aa5/" TargetMode="External"/><Relationship Id="rId1407" Type="http://schemas.openxmlformats.org/officeDocument/2006/relationships/hyperlink" Target="https://www.linkedin.com/in/h%C3%A9l%C3%A8ne-urien-179a69177/" TargetMode="External"/><Relationship Id="rId1614" Type="http://schemas.openxmlformats.org/officeDocument/2006/relationships/hyperlink" Target="https://www.linkedin.com/company/audensiel-technologies/" TargetMode="External"/><Relationship Id="rId1821" Type="http://schemas.openxmlformats.org/officeDocument/2006/relationships/hyperlink" Target="https://www.linkedin.com/in/ennassiri-hamza-7906317a/" TargetMode="External"/><Relationship Id="rId195" Type="http://schemas.openxmlformats.org/officeDocument/2006/relationships/hyperlink" Target="https://www.linkedin.com/in/aliwaqarazim/" TargetMode="External"/><Relationship Id="rId262" Type="http://schemas.openxmlformats.org/officeDocument/2006/relationships/hyperlink" Target="https://www.linkedin.com/in/eric-bernuchon-98ab6282/" TargetMode="External"/><Relationship Id="rId567" Type="http://schemas.openxmlformats.org/officeDocument/2006/relationships/hyperlink" Target="https://www.linkedin.com/in/paul-baral-583a53b8/" TargetMode="External"/><Relationship Id="rId1197" Type="http://schemas.openxmlformats.org/officeDocument/2006/relationships/hyperlink" Target="https://www.linkedin.com/in/reem-abdul-rahman-540a25130/" TargetMode="External"/><Relationship Id="rId122" Type="http://schemas.openxmlformats.org/officeDocument/2006/relationships/hyperlink" Target="https://www.linkedin.com/in/yohan-wanderoild-5a183a83/" TargetMode="External"/><Relationship Id="rId774" Type="http://schemas.openxmlformats.org/officeDocument/2006/relationships/hyperlink" Target="https://www.linkedin.com/in/henrietta-essie-whyte/" TargetMode="External"/><Relationship Id="rId981" Type="http://schemas.openxmlformats.org/officeDocument/2006/relationships/hyperlink" Target="https://www.linkedin.com/in/jean-nghiem-xuan-26a895a7/" TargetMode="External"/><Relationship Id="rId1057" Type="http://schemas.openxmlformats.org/officeDocument/2006/relationships/hyperlink" Target="https://www.linkedin.com/in/p-das/" TargetMode="External"/><Relationship Id="rId427" Type="http://schemas.openxmlformats.org/officeDocument/2006/relationships/hyperlink" Target="https://www.linkedin.com/company/stmicroelectronics/" TargetMode="External"/><Relationship Id="rId634" Type="http://schemas.openxmlformats.org/officeDocument/2006/relationships/hyperlink" Target="https://www.linkedin.com/in/firas-al-qaseer-a28479198/" TargetMode="External"/><Relationship Id="rId841" Type="http://schemas.openxmlformats.org/officeDocument/2006/relationships/hyperlink" Target="https://www.linkedin.com/company/ajc-formation/" TargetMode="External"/><Relationship Id="rId1264" Type="http://schemas.openxmlformats.org/officeDocument/2006/relationships/hyperlink" Target="https://www.linkedin.com/in/quentin-grandemange-62568480/" TargetMode="External"/><Relationship Id="rId1471" Type="http://schemas.openxmlformats.org/officeDocument/2006/relationships/hyperlink" Target="https://www.linkedin.com/in/ramonjerezmesa/" TargetMode="External"/><Relationship Id="rId1569" Type="http://schemas.openxmlformats.org/officeDocument/2006/relationships/hyperlink" Target="https://www.linkedin.com/company/ministere-de-lagriculture-et-de-lalimentation/" TargetMode="External"/><Relationship Id="rId701" Type="http://schemas.openxmlformats.org/officeDocument/2006/relationships/hyperlink" Target="https://www.linkedin.com/in/ali-mohsen-5324b5113/" TargetMode="External"/><Relationship Id="rId939" Type="http://schemas.openxmlformats.org/officeDocument/2006/relationships/hyperlink" Target="https://www.linkedin.com/in/clement-treangle/" TargetMode="External"/><Relationship Id="rId1124" Type="http://schemas.openxmlformats.org/officeDocument/2006/relationships/hyperlink" Target="https://www.linkedin.com/in/alexis-marboeuf-27265113a/" TargetMode="External"/><Relationship Id="rId1331" Type="http://schemas.openxmlformats.org/officeDocument/2006/relationships/hyperlink" Target="https://www.linkedin.com/in/%E7%90%9B-%E5%AE%8B-a978b9159/" TargetMode="External"/><Relationship Id="rId1776" Type="http://schemas.openxmlformats.org/officeDocument/2006/relationships/hyperlink" Target="https://www.linkedin.com/in/claire-malafosse-b60731a7/" TargetMode="External"/><Relationship Id="rId68" Type="http://schemas.openxmlformats.org/officeDocument/2006/relationships/hyperlink" Target="https://www.linkedin.com/in/justine-dorenge-750011a5/" TargetMode="External"/><Relationship Id="rId1429" Type="http://schemas.openxmlformats.org/officeDocument/2006/relationships/hyperlink" Target="https://www.linkedin.com/in/luis-corona-galvan/" TargetMode="External"/><Relationship Id="rId1636" Type="http://schemas.openxmlformats.org/officeDocument/2006/relationships/hyperlink" Target="https://www.linkedin.com/in/michal-mroz/" TargetMode="External"/><Relationship Id="rId1843" Type="http://schemas.openxmlformats.org/officeDocument/2006/relationships/hyperlink" Target="https://www.linkedin.com/company/ird_2/" TargetMode="External"/><Relationship Id="rId1703" Type="http://schemas.openxmlformats.org/officeDocument/2006/relationships/hyperlink" Target="https://www.linkedin.com/in/chi-hak-uy-27a13366/" TargetMode="External"/><Relationship Id="rId1910" Type="http://schemas.openxmlformats.org/officeDocument/2006/relationships/hyperlink" Target="https://www.linkedin.com/company/solvay/" TargetMode="External"/><Relationship Id="rId284" Type="http://schemas.openxmlformats.org/officeDocument/2006/relationships/hyperlink" Target="https://www.linkedin.com/in/doan-van-tu-345198a5/" TargetMode="External"/><Relationship Id="rId491" Type="http://schemas.openxmlformats.org/officeDocument/2006/relationships/hyperlink" Target="https://www.linkedin.com/in/emna-chabchoub-917b4b92/" TargetMode="External"/><Relationship Id="rId144" Type="http://schemas.openxmlformats.org/officeDocument/2006/relationships/hyperlink" Target="https://www.linkedin.com/in/senda-yazidi/" TargetMode="External"/><Relationship Id="rId589" Type="http://schemas.openxmlformats.org/officeDocument/2006/relationships/hyperlink" Target="https://www.linkedin.com/in/nicolasbello-run/" TargetMode="External"/><Relationship Id="rId796" Type="http://schemas.openxmlformats.org/officeDocument/2006/relationships/hyperlink" Target="https://www.linkedin.com/in/clara-haddad-90b6b796/" TargetMode="External"/><Relationship Id="rId351" Type="http://schemas.openxmlformats.org/officeDocument/2006/relationships/hyperlink" Target="https://www.linkedin.com/company/seche-environnement/" TargetMode="External"/><Relationship Id="rId449" Type="http://schemas.openxmlformats.org/officeDocument/2006/relationships/hyperlink" Target="https://www.linkedin.com/in/c%C3%A9lia-millon-98ba2284/" TargetMode="External"/><Relationship Id="rId656" Type="http://schemas.openxmlformats.org/officeDocument/2006/relationships/hyperlink" Target="https://www.linkedin.com/in/abdul-salam-al-atem-ph-d-a501a3b3/" TargetMode="External"/><Relationship Id="rId863" Type="http://schemas.openxmlformats.org/officeDocument/2006/relationships/hyperlink" Target="https://www.linkedin.com/company/facebook/" TargetMode="External"/><Relationship Id="rId1079" Type="http://schemas.openxmlformats.org/officeDocument/2006/relationships/hyperlink" Target="https://www.linkedin.com/in/sourenam/" TargetMode="External"/><Relationship Id="rId1286" Type="http://schemas.openxmlformats.org/officeDocument/2006/relationships/hyperlink" Target="https://www.linkedin.com/in/begouguillaume/" TargetMode="External"/><Relationship Id="rId1493" Type="http://schemas.openxmlformats.org/officeDocument/2006/relationships/hyperlink" Target="https://www.linkedin.com/in/tanguy-pouzol-80a937b6/" TargetMode="External"/><Relationship Id="rId211" Type="http://schemas.openxmlformats.org/officeDocument/2006/relationships/hyperlink" Target="https://www.linkedin.com/in/guy-de-patience-ftatsi-mbetmi-6617b2ba/" TargetMode="External"/><Relationship Id="rId309" Type="http://schemas.openxmlformats.org/officeDocument/2006/relationships/hyperlink" Target="https://www.linkedin.com/in/xuan-huynh-pham-53b97a136/" TargetMode="External"/><Relationship Id="rId516" Type="http://schemas.openxmlformats.org/officeDocument/2006/relationships/hyperlink" Target="https://www.linkedin.com/in/yassin-belaizi-16875189/" TargetMode="External"/><Relationship Id="rId1146" Type="http://schemas.openxmlformats.org/officeDocument/2006/relationships/hyperlink" Target="https://www.linkedin.com/in/etienne-claverie-b968865b/" TargetMode="External"/><Relationship Id="rId1798" Type="http://schemas.openxmlformats.org/officeDocument/2006/relationships/hyperlink" Target="https://www.linkedin.com/in/wissem-sahmim-ab533a67/" TargetMode="External"/><Relationship Id="rId723" Type="http://schemas.openxmlformats.org/officeDocument/2006/relationships/hyperlink" Target="https://www.linkedin.com/in/chloe-duport-44040a17a/" TargetMode="External"/><Relationship Id="rId930" Type="http://schemas.openxmlformats.org/officeDocument/2006/relationships/hyperlink" Target="https://www.linkedin.com/in/can-turgut-ph-d-3437b1b2/" TargetMode="External"/><Relationship Id="rId1006" Type="http://schemas.openxmlformats.org/officeDocument/2006/relationships/hyperlink" Target="https://www.linkedin.com/in/maddalena-maietta-44688598/" TargetMode="External"/><Relationship Id="rId1353" Type="http://schemas.openxmlformats.org/officeDocument/2006/relationships/hyperlink" Target="https://www.linkedin.com/in/abdelkader-krimi-b039005a/" TargetMode="External"/><Relationship Id="rId1560" Type="http://schemas.openxmlformats.org/officeDocument/2006/relationships/hyperlink" Target="https://www.linkedin.com/company/airbusgroup/" TargetMode="External"/><Relationship Id="rId1658" Type="http://schemas.openxmlformats.org/officeDocument/2006/relationships/hyperlink" Target="https://www.linkedin.com/in/sergiu-t-popescu-5b74109/" TargetMode="External"/><Relationship Id="rId1865" Type="http://schemas.openxmlformats.org/officeDocument/2006/relationships/hyperlink" Target="https://www.linkedin.com/company/ecm-technologies---fours-indutriels/" TargetMode="External"/><Relationship Id="rId1213" Type="http://schemas.openxmlformats.org/officeDocument/2006/relationships/hyperlink" Target="https://www.linkedin.com/in/mouhamad-alayan-a7846471/" TargetMode="External"/><Relationship Id="rId1420" Type="http://schemas.openxmlformats.org/officeDocument/2006/relationships/hyperlink" Target="https://www.linkedin.com/in/k%C3%A9vin-brousse-911272a5/" TargetMode="External"/><Relationship Id="rId1518" Type="http://schemas.openxmlformats.org/officeDocument/2006/relationships/hyperlink" Target="https://www.linkedin.com/company/onera/" TargetMode="External"/><Relationship Id="rId1725" Type="http://schemas.openxmlformats.org/officeDocument/2006/relationships/hyperlink" Target="https://www.linkedin.com/in/huong-thao-le-luong-74334171/" TargetMode="External"/><Relationship Id="rId17" Type="http://schemas.openxmlformats.org/officeDocument/2006/relationships/hyperlink" Target="https://www.linkedin.com/in/arthur-glacet-8112bb10a/" TargetMode="External"/><Relationship Id="rId166" Type="http://schemas.openxmlformats.org/officeDocument/2006/relationships/hyperlink" Target="https://www.linkedin.com/in/yinoussa-adagolodjo-phd-24046282/" TargetMode="External"/><Relationship Id="rId373" Type="http://schemas.openxmlformats.org/officeDocument/2006/relationships/hyperlink" Target="https://www.linkedin.com/company/edf/" TargetMode="External"/><Relationship Id="rId580" Type="http://schemas.openxmlformats.org/officeDocument/2006/relationships/hyperlink" Target="https://www.linkedin.com/in/ana%C3%ABlle-talbourdet-503b4bb8/" TargetMode="External"/><Relationship Id="rId1" Type="http://schemas.openxmlformats.org/officeDocument/2006/relationships/hyperlink" Target="https://www.linkedin.com/in/baptiste-fix-67156a7b/" TargetMode="External"/><Relationship Id="rId233" Type="http://schemas.openxmlformats.org/officeDocument/2006/relationships/hyperlink" Target="https://www.linkedin.com/in/lecomte-tristan-338b7261/" TargetMode="External"/><Relationship Id="rId440" Type="http://schemas.openxmlformats.org/officeDocument/2006/relationships/hyperlink" Target="https://www.linkedin.com/in/bencesolymosi/" TargetMode="External"/><Relationship Id="rId678" Type="http://schemas.openxmlformats.org/officeDocument/2006/relationships/hyperlink" Target="https://www.linkedin.com/in/fran%C3%A7ois-de-la-bourdonnaye-4a319696/" TargetMode="External"/><Relationship Id="rId885" Type="http://schemas.openxmlformats.org/officeDocument/2006/relationships/hyperlink" Target="https://www.linkedin.com/company/imeta-center/about/" TargetMode="External"/><Relationship Id="rId1070" Type="http://schemas.openxmlformats.org/officeDocument/2006/relationships/hyperlink" Target="https://www.linkedin.com/in/safia-habila-4aba3433/" TargetMode="External"/><Relationship Id="rId300" Type="http://schemas.openxmlformats.org/officeDocument/2006/relationships/hyperlink" Target="https://www.linkedin.com/in/portelette-luc-6a5a498a/" TargetMode="External"/><Relationship Id="rId538" Type="http://schemas.openxmlformats.org/officeDocument/2006/relationships/hyperlink" Target="https://www.linkedin.com/in/marion-lambert-26b656153/" TargetMode="External"/><Relationship Id="rId745" Type="http://schemas.openxmlformats.org/officeDocument/2006/relationships/hyperlink" Target="https://www.linkedin.com/in/lamia-sadaoui-76440b72/" TargetMode="External"/><Relationship Id="rId952" Type="http://schemas.openxmlformats.org/officeDocument/2006/relationships/hyperlink" Target=":" TargetMode="External"/><Relationship Id="rId1168" Type="http://schemas.openxmlformats.org/officeDocument/2006/relationships/hyperlink" Target="https://www.linkedin.com/in/despoina-ioannidou-ph-d-b110709b/" TargetMode="External"/><Relationship Id="rId1375" Type="http://schemas.openxmlformats.org/officeDocument/2006/relationships/hyperlink" Target="https://www.linkedin.com/in/charlesonambele/" TargetMode="External"/><Relationship Id="rId1582" Type="http://schemas.openxmlformats.org/officeDocument/2006/relationships/hyperlink" Target="https://www.linkedin.com/in/trandaiviet/" TargetMode="External"/><Relationship Id="rId81" Type="http://schemas.openxmlformats.org/officeDocument/2006/relationships/hyperlink" Target="https://www.linkedin.com/in/hariprasadkannan/" TargetMode="External"/><Relationship Id="rId605" Type="http://schemas.openxmlformats.org/officeDocument/2006/relationships/hyperlink" Target="https://www.linkedin.com/in/dr-manel-brini-a07894a4/" TargetMode="External"/><Relationship Id="rId812" Type="http://schemas.openxmlformats.org/officeDocument/2006/relationships/hyperlink" Target="https://www.linkedin.com/in/seifeddine-fakhfakh-3aa423a8/" TargetMode="External"/><Relationship Id="rId1028" Type="http://schemas.openxmlformats.org/officeDocument/2006/relationships/hyperlink" Target="https://www.linkedin.com/in/diallo-mouhamet-phd/" TargetMode="External"/><Relationship Id="rId1235" Type="http://schemas.openxmlformats.org/officeDocument/2006/relationships/hyperlink" Target="https://www.linkedin.com/in/christophe-louot/" TargetMode="External"/><Relationship Id="rId1442" Type="http://schemas.openxmlformats.org/officeDocument/2006/relationships/hyperlink" Target="https://www.linkedin.com/in/maximesemard/" TargetMode="External"/><Relationship Id="rId1887" Type="http://schemas.openxmlformats.org/officeDocument/2006/relationships/hyperlink" Target="https://www.linkedin.com/company/admatec-europe-bv/" TargetMode="External"/><Relationship Id="rId1302" Type="http://schemas.openxmlformats.org/officeDocument/2006/relationships/hyperlink" Target="https://www.linkedin.com/in/francois-parnet-24b3b993/" TargetMode="External"/><Relationship Id="rId1747" Type="http://schemas.openxmlformats.org/officeDocument/2006/relationships/hyperlink" Target="https://www.linkedin.com/in/mengxiong-zhao-071513154/" TargetMode="External"/><Relationship Id="rId39" Type="http://schemas.openxmlformats.org/officeDocument/2006/relationships/hyperlink" Target="https://www.linkedin.com/in/elinirina-ir%C3%A9na-robinson-407694131/" TargetMode="External"/><Relationship Id="rId1607" Type="http://schemas.openxmlformats.org/officeDocument/2006/relationships/hyperlink" Target="https://www.linkedin.com/in/jfreixas/" TargetMode="External"/><Relationship Id="rId1814" Type="http://schemas.openxmlformats.org/officeDocument/2006/relationships/hyperlink" Target="https://www.linkedin.com/in/eulalie-verhulst-55bb869b/" TargetMode="External"/><Relationship Id="rId188" Type="http://schemas.openxmlformats.org/officeDocument/2006/relationships/hyperlink" Target="https://www.linkedin.com/in/baptisteflipon/" TargetMode="External"/><Relationship Id="rId395" Type="http://schemas.openxmlformats.org/officeDocument/2006/relationships/hyperlink" Target="https://www.linkedin.com/company/novartis/" TargetMode="External"/><Relationship Id="rId255" Type="http://schemas.openxmlformats.org/officeDocument/2006/relationships/hyperlink" Target="https://www.linkedin.com/in/hawraa-nabolsi-ab535a100/" TargetMode="External"/><Relationship Id="rId462" Type="http://schemas.openxmlformats.org/officeDocument/2006/relationships/hyperlink" Target="https://www.linkedin.com/in/olivier-cortier-9a418460/" TargetMode="External"/><Relationship Id="rId1092" Type="http://schemas.openxmlformats.org/officeDocument/2006/relationships/hyperlink" Target="https://www.linkedin.com/in/tony-daher-828432a1/" TargetMode="External"/><Relationship Id="rId1397" Type="http://schemas.openxmlformats.org/officeDocument/2006/relationships/hyperlink" Target="https://www.linkedin.com/in/florian-hache-4bbba178/" TargetMode="External"/><Relationship Id="rId115" Type="http://schemas.openxmlformats.org/officeDocument/2006/relationships/hyperlink" Target="https://www.linkedin.com/in/m%C3%A9lody-cailler-42820483/" TargetMode="External"/><Relationship Id="rId322" Type="http://schemas.openxmlformats.org/officeDocument/2006/relationships/hyperlink" Target="https://www.linkedin.com/in/ni-zhu-730928a4/" TargetMode="External"/><Relationship Id="rId767" Type="http://schemas.openxmlformats.org/officeDocument/2006/relationships/hyperlink" Target="https://www.linkedin.com/in/sinan-b-16808a165/" TargetMode="External"/><Relationship Id="rId974" Type="http://schemas.openxmlformats.org/officeDocument/2006/relationships/hyperlink" Target="https://www.linkedin.com/in/h%C3%A9l%C3%A8ne-godin-96940a6a/" TargetMode="External"/><Relationship Id="rId627" Type="http://schemas.openxmlformats.org/officeDocument/2006/relationships/hyperlink" Target="https://www.linkedin.com/in/%E5%85%83%E5%90%9B-%E6%B1%A4-b775b3137/" TargetMode="External"/><Relationship Id="rId834" Type="http://schemas.openxmlformats.org/officeDocument/2006/relationships/hyperlink" Target="https://www.linkedin.com/company/rolex/" TargetMode="External"/><Relationship Id="rId1257" Type="http://schemas.openxmlformats.org/officeDocument/2006/relationships/hyperlink" Target="https://www.linkedin.com/in/fabien-stark-014731a5/" TargetMode="External"/><Relationship Id="rId1464" Type="http://schemas.openxmlformats.org/officeDocument/2006/relationships/hyperlink" Target="https://www.linkedin.com/in/quanyi-yin-80a928b5/" TargetMode="External"/><Relationship Id="rId1671" Type="http://schemas.openxmlformats.org/officeDocument/2006/relationships/hyperlink" Target="https://www.linkedin.com/company/bertin-technologies/" TargetMode="External"/><Relationship Id="rId901" Type="http://schemas.openxmlformats.org/officeDocument/2006/relationships/hyperlink" Target="https://www.linkedin.com/in/alexandre-kazantsev-5531a960/" TargetMode="External"/><Relationship Id="rId1117" Type="http://schemas.openxmlformats.org/officeDocument/2006/relationships/hyperlink" Target="https://www.linkedin.com/in/gael-saib/" TargetMode="External"/><Relationship Id="rId1324" Type="http://schemas.openxmlformats.org/officeDocument/2006/relationships/hyperlink" Target="https://www.linkedin.com/in/maroi-agrebi-76147a86/" TargetMode="External"/><Relationship Id="rId1531" Type="http://schemas.openxmlformats.org/officeDocument/2006/relationships/hyperlink" Target="https://www.linkedin.com/in/kesavanraviphd/" TargetMode="External"/><Relationship Id="rId1769" Type="http://schemas.openxmlformats.org/officeDocument/2006/relationships/hyperlink" Target="https://www.linkedin.com/in/tom-bauer-236b89128/" TargetMode="External"/><Relationship Id="rId30" Type="http://schemas.openxmlformats.org/officeDocument/2006/relationships/hyperlink" Target="https://www.linkedin.com/in/charlottegrossebfh/" TargetMode="External"/><Relationship Id="rId1629" Type="http://schemas.openxmlformats.org/officeDocument/2006/relationships/hyperlink" Target="https://www.linkedin.com/in/mathias-dolci-46a525175/" TargetMode="External"/><Relationship Id="rId1836" Type="http://schemas.openxmlformats.org/officeDocument/2006/relationships/hyperlink" Target="https://www.linkedin.com/company/rise-research-institutes-of-sweden/" TargetMode="External"/><Relationship Id="rId1903" Type="http://schemas.openxmlformats.org/officeDocument/2006/relationships/hyperlink" Target="https://www.linkedin.com/in/dr-babacar-d-8b457761/" TargetMode="External"/><Relationship Id="rId277" Type="http://schemas.openxmlformats.org/officeDocument/2006/relationships/hyperlink" Target="https://www.linkedin.com/in/ahmed-tchvagha-zeine-bb965389/" TargetMode="External"/><Relationship Id="rId484" Type="http://schemas.openxmlformats.org/officeDocument/2006/relationships/hyperlink" Target="https://www.linkedin.com/in/florent-f-57b944194/" TargetMode="External"/><Relationship Id="rId137" Type="http://schemas.openxmlformats.org/officeDocument/2006/relationships/hyperlink" Target="https://www.linkedin.com/in/stephane-tromp/" TargetMode="External"/><Relationship Id="rId344" Type="http://schemas.openxmlformats.org/officeDocument/2006/relationships/hyperlink" Target="https://www.linkedin.com/company/saint-gobain-seva/" TargetMode="External"/><Relationship Id="rId691" Type="http://schemas.openxmlformats.org/officeDocument/2006/relationships/hyperlink" Target="https://www.linkedin.com/in/anthony-baltolu-b07ba25b/" TargetMode="External"/><Relationship Id="rId789" Type="http://schemas.openxmlformats.org/officeDocument/2006/relationships/hyperlink" Target="https://www.linkedin.com/in/violaine-dalmas-b3686860/" TargetMode="External"/><Relationship Id="rId996" Type="http://schemas.openxmlformats.org/officeDocument/2006/relationships/hyperlink" Target="https://www.linkedin.com/in/kevin-gehere-b69919b6/" TargetMode="External"/><Relationship Id="rId551" Type="http://schemas.openxmlformats.org/officeDocument/2006/relationships/hyperlink" Target="https://www.linkedin.com/in/vincent-chabridon-7b749363/" TargetMode="External"/><Relationship Id="rId649" Type="http://schemas.openxmlformats.org/officeDocument/2006/relationships/hyperlink" Target="https://www.linkedin.com/in/florian-m-988010a5/" TargetMode="External"/><Relationship Id="rId856" Type="http://schemas.openxmlformats.org/officeDocument/2006/relationships/hyperlink" Target="https://www.linkedin.com/company/plateformebio-valo/about/" TargetMode="External"/><Relationship Id="rId1181" Type="http://schemas.openxmlformats.org/officeDocument/2006/relationships/hyperlink" Target="https://www.linkedin.com/in/ahmed-altaher-a1512529/" TargetMode="External"/><Relationship Id="rId1279" Type="http://schemas.openxmlformats.org/officeDocument/2006/relationships/hyperlink" Target="https://www.linkedin.com/in/antoineauger1/" TargetMode="External"/><Relationship Id="rId1486" Type="http://schemas.openxmlformats.org/officeDocument/2006/relationships/hyperlink" Target="https://www.linkedin.com/in/subrata-panda-96237735/" TargetMode="External"/><Relationship Id="rId204" Type="http://schemas.openxmlformats.org/officeDocument/2006/relationships/hyperlink" Target="https://www.linkedin.com/in/radouanboukharfane/" TargetMode="External"/><Relationship Id="rId411" Type="http://schemas.openxmlformats.org/officeDocument/2006/relationships/hyperlink" Target="https://www.linkedin.com/company/huawei/" TargetMode="External"/><Relationship Id="rId509" Type="http://schemas.openxmlformats.org/officeDocument/2006/relationships/hyperlink" Target="https://www.linkedin.com/in/dorinepetit/" TargetMode="External"/><Relationship Id="rId1041" Type="http://schemas.openxmlformats.org/officeDocument/2006/relationships/hyperlink" Target="https://www.linkedin.com/in/noemi-lanciotti-9157b0107/" TargetMode="External"/><Relationship Id="rId1139" Type="http://schemas.openxmlformats.org/officeDocument/2006/relationships/hyperlink" Target="https://www.linkedin.com/in/hassen-meftah-a33446144/" TargetMode="External"/><Relationship Id="rId1346" Type="http://schemas.openxmlformats.org/officeDocument/2006/relationships/hyperlink" Target="https://www.linkedin.com/in/mahmoud-barakat-684a48b1/" TargetMode="External"/><Relationship Id="rId1693" Type="http://schemas.openxmlformats.org/officeDocument/2006/relationships/hyperlink" Target="https://www.linkedin.com/in/antoine-simon-24839647/" TargetMode="External"/><Relationship Id="rId716" Type="http://schemas.openxmlformats.org/officeDocument/2006/relationships/hyperlink" Target="https://www.linkedin.com/in/mounir-hammouche-b03553134/" TargetMode="External"/><Relationship Id="rId923" Type="http://schemas.openxmlformats.org/officeDocument/2006/relationships/hyperlink" Target="https://www.linkedin.com/in/mainvis/" TargetMode="External"/><Relationship Id="rId1553" Type="http://schemas.openxmlformats.org/officeDocument/2006/relationships/hyperlink" Target="https://www.linkedin.com/in/alexandra-delorme-costil-3b99375a/" TargetMode="External"/><Relationship Id="rId1760" Type="http://schemas.openxmlformats.org/officeDocument/2006/relationships/hyperlink" Target="https://www.linkedin.com/company/exxelia/" TargetMode="External"/><Relationship Id="rId1858" Type="http://schemas.openxmlformats.org/officeDocument/2006/relationships/hyperlink" Target="https://www.linkedin.com/in/kevin-arth/" TargetMode="External"/><Relationship Id="rId52" Type="http://schemas.openxmlformats.org/officeDocument/2006/relationships/hyperlink" Target="https://www.linkedin.com/in/florian-voineau-a0825545/" TargetMode="External"/><Relationship Id="rId1206" Type="http://schemas.openxmlformats.org/officeDocument/2006/relationships/hyperlink" Target="https://www.linkedin.com/in/francois-olivier-680152105/" TargetMode="External"/><Relationship Id="rId1413" Type="http://schemas.openxmlformats.org/officeDocument/2006/relationships/hyperlink" Target="https://www.linkedin.com/in/ismail-rifai/" TargetMode="External"/><Relationship Id="rId1620" Type="http://schemas.openxmlformats.org/officeDocument/2006/relationships/hyperlink" Target="https://www.linkedin.com/in/ludovic-freund/" TargetMode="External"/><Relationship Id="rId1718" Type="http://schemas.openxmlformats.org/officeDocument/2006/relationships/hyperlink" Target="https://www.linkedin.com/in/eric-lao-01498363/" TargetMode="External"/><Relationship Id="rId299" Type="http://schemas.openxmlformats.org/officeDocument/2006/relationships/hyperlink" Target="https://www.linkedin.com/in/king-wo-li-434059106/" TargetMode="External"/><Relationship Id="rId159" Type="http://schemas.openxmlformats.org/officeDocument/2006/relationships/hyperlink" Target="https://www.linkedin.com/in/r%C3%A9mi-bouteloup-b384b8173/" TargetMode="External"/><Relationship Id="rId366" Type="http://schemas.openxmlformats.org/officeDocument/2006/relationships/hyperlink" Target="https://www.linkedin.com/company/te-connectivity/" TargetMode="External"/><Relationship Id="rId573" Type="http://schemas.openxmlformats.org/officeDocument/2006/relationships/hyperlink" Target="https://www.linkedin.com/in/lo%C3%AFc-joud-53656897/" TargetMode="External"/><Relationship Id="rId780" Type="http://schemas.openxmlformats.org/officeDocument/2006/relationships/hyperlink" Target="https://www.linkedin.com/in/joelle-kleib-004970165/" TargetMode="External"/><Relationship Id="rId226" Type="http://schemas.openxmlformats.org/officeDocument/2006/relationships/hyperlink" Target="https://www.linkedin.com/in/mario-bomers-18085216a/" TargetMode="External"/><Relationship Id="rId433" Type="http://schemas.openxmlformats.org/officeDocument/2006/relationships/hyperlink" Target="https://www.linkedin.com/company/edf/" TargetMode="External"/><Relationship Id="rId878" Type="http://schemas.openxmlformats.org/officeDocument/2006/relationships/hyperlink" Target="https://www.linkedin.com/company/mentor_graphics/" TargetMode="External"/><Relationship Id="rId1063" Type="http://schemas.openxmlformats.org/officeDocument/2006/relationships/hyperlink" Target="https://www.linkedin.com/in/r%C3%A9mi-cousson-phd-7b209a81/" TargetMode="External"/><Relationship Id="rId1270" Type="http://schemas.openxmlformats.org/officeDocument/2006/relationships/hyperlink" Target="https://www.linkedin.com/in/thomas-gasparotto-8816bbbb/" TargetMode="External"/><Relationship Id="rId640" Type="http://schemas.openxmlformats.org/officeDocument/2006/relationships/hyperlink" Target="https://www.linkedin.com/in/hela-ben-mansour-435b26189/" TargetMode="External"/><Relationship Id="rId738" Type="http://schemas.openxmlformats.org/officeDocument/2006/relationships/hyperlink" Target="https://www.linkedin.com/in/franck-li/" TargetMode="External"/><Relationship Id="rId945" Type="http://schemas.openxmlformats.org/officeDocument/2006/relationships/hyperlink" Target="https://www.linkedin.com/in/edouard-moine-0095b1102/" TargetMode="External"/><Relationship Id="rId1368" Type="http://schemas.openxmlformats.org/officeDocument/2006/relationships/hyperlink" Target="https://www.linkedin.com/in/barbara-lafarge-788216112/" TargetMode="External"/><Relationship Id="rId1575" Type="http://schemas.openxmlformats.org/officeDocument/2006/relationships/hyperlink" Target="https://www.linkedin.com/in/charl%C3%A8ne-thobie-a52a67ab/" TargetMode="External"/><Relationship Id="rId1782" Type="http://schemas.openxmlformats.org/officeDocument/2006/relationships/hyperlink" Target="https://www.linkedin.com/in/hamza-idrissi-hassani-azami-463033183/" TargetMode="External"/><Relationship Id="rId74" Type="http://schemas.openxmlformats.org/officeDocument/2006/relationships/hyperlink" Target="https://www.linkedin.com/in/xiaofei-lu-0a176951/" TargetMode="External"/><Relationship Id="rId500" Type="http://schemas.openxmlformats.org/officeDocument/2006/relationships/hyperlink" Target="https://www.linkedin.com/in/miguel-romerorodriguez/" TargetMode="External"/><Relationship Id="rId805" Type="http://schemas.openxmlformats.org/officeDocument/2006/relationships/hyperlink" Target="https://www.linkedin.com/in/brahim-mazian-5949a4161/" TargetMode="External"/><Relationship Id="rId1130" Type="http://schemas.openxmlformats.org/officeDocument/2006/relationships/hyperlink" Target="https://www.linkedin.com/in/philippe-ezran-b65b4232/" TargetMode="External"/><Relationship Id="rId1228" Type="http://schemas.openxmlformats.org/officeDocument/2006/relationships/hyperlink" Target="https://www.linkedin.com/in/j%C3%A9r%C3%A9mie-faham-0436335a/" TargetMode="External"/><Relationship Id="rId1435" Type="http://schemas.openxmlformats.org/officeDocument/2006/relationships/hyperlink" Target="https://www.linkedin.com/in/marina-labalette-9636296a/" TargetMode="External"/><Relationship Id="rId1642" Type="http://schemas.openxmlformats.org/officeDocument/2006/relationships/hyperlink" Target="https://www.linkedin.com/company/cea/" TargetMode="External"/><Relationship Id="rId1502" Type="http://schemas.openxmlformats.org/officeDocument/2006/relationships/hyperlink" Target="https://www.linkedin.com/in/volodymyr-iurasov-017b9a84/" TargetMode="External"/><Relationship Id="rId1807" Type="http://schemas.openxmlformats.org/officeDocument/2006/relationships/hyperlink" Target="https://www.linkedin.com/in/ali-mokh-9638988a/" TargetMode="External"/><Relationship Id="rId290" Type="http://schemas.openxmlformats.org/officeDocument/2006/relationships/hyperlink" Target="https://www.linkedin.com/in/germ%C3%A1n-cruz-gonz%C3%A1lez-576388a6/" TargetMode="External"/><Relationship Id="rId388" Type="http://schemas.openxmlformats.org/officeDocument/2006/relationships/hyperlink" Target="https://www.linkedin.com/company/holoeye-photonics-ag/" TargetMode="External"/><Relationship Id="rId150" Type="http://schemas.openxmlformats.org/officeDocument/2006/relationships/hyperlink" Target="https://www.linkedin.com/in/neil-abroug/" TargetMode="External"/><Relationship Id="rId595" Type="http://schemas.openxmlformats.org/officeDocument/2006/relationships/hyperlink" Target="https://www.linkedin.com/in/louise-briez-349ab9a6/" TargetMode="External"/><Relationship Id="rId248" Type="http://schemas.openxmlformats.org/officeDocument/2006/relationships/hyperlink" Target="https://www.linkedin.com/in/yu-tang-wu-a0061341/" TargetMode="External"/><Relationship Id="rId455" Type="http://schemas.openxmlformats.org/officeDocument/2006/relationships/hyperlink" Target="https://www.linkedin.com/in/brice-davier-691a27101/" TargetMode="External"/><Relationship Id="rId662" Type="http://schemas.openxmlformats.org/officeDocument/2006/relationships/hyperlink" Target="https://www.linkedin.com/in/hamza-turki-13902046/" TargetMode="External"/><Relationship Id="rId1085" Type="http://schemas.openxmlformats.org/officeDocument/2006/relationships/hyperlink" Target="https://www.linkedin.com/in/teng-zhang-920245150/" TargetMode="External"/><Relationship Id="rId1292" Type="http://schemas.openxmlformats.org/officeDocument/2006/relationships/hyperlink" Target="https://www.linkedin.com/in/antoine-grosjean-250839a3/" TargetMode="External"/><Relationship Id="rId108" Type="http://schemas.openxmlformats.org/officeDocument/2006/relationships/hyperlink" Target="https://www.linkedin.com/in/matthieu-aumand/" TargetMode="External"/><Relationship Id="rId315" Type="http://schemas.openxmlformats.org/officeDocument/2006/relationships/hyperlink" Target="https://www.linkedin.com/in/dr-taher-al-dafafea-079a2570/" TargetMode="External"/><Relationship Id="rId522" Type="http://schemas.openxmlformats.org/officeDocument/2006/relationships/hyperlink" Target="https://www.linkedin.com/in/elsa-lacombe-514b02a6/" TargetMode="External"/><Relationship Id="rId967" Type="http://schemas.openxmlformats.org/officeDocument/2006/relationships/hyperlink" Target="https://www.linkedin.com/in/ghida-al-achkar/" TargetMode="External"/><Relationship Id="rId1152" Type="http://schemas.openxmlformats.org/officeDocument/2006/relationships/hyperlink" Target="https://www.linkedin.com/in/mahamat-chabakata-8b3a5a13b/" TargetMode="External"/><Relationship Id="rId1597" Type="http://schemas.openxmlformats.org/officeDocument/2006/relationships/hyperlink" Target="https://www.linkedin.com/company/alten/" TargetMode="External"/><Relationship Id="rId96" Type="http://schemas.openxmlformats.org/officeDocument/2006/relationships/hyperlink" Target="https://www.linkedin.com/in/lei-lei-746516133/" TargetMode="External"/><Relationship Id="rId827" Type="http://schemas.openxmlformats.org/officeDocument/2006/relationships/hyperlink" Target="https://www.linkedin.com/company/fondasol/" TargetMode="External"/><Relationship Id="rId1012" Type="http://schemas.openxmlformats.org/officeDocument/2006/relationships/hyperlink" Target="https://www.linkedin.com/in/marie-laveissiere/" TargetMode="External"/><Relationship Id="rId1457" Type="http://schemas.openxmlformats.org/officeDocument/2006/relationships/hyperlink" Target="https://www.linkedin.com/in/pedro-guimar%C3%A3es-21982b72/" TargetMode="External"/><Relationship Id="rId1664" Type="http://schemas.openxmlformats.org/officeDocument/2006/relationships/hyperlink" Target="https://www.linkedin.com/in/sophie-guyader-69208582/" TargetMode="External"/><Relationship Id="rId1871" Type="http://schemas.openxmlformats.org/officeDocument/2006/relationships/hyperlink" Target="https://www.linkedin.com/company/puissance-plus/" TargetMode="External"/><Relationship Id="rId1317" Type="http://schemas.openxmlformats.org/officeDocument/2006/relationships/hyperlink" Target="https://www.linkedin.com/in/shaan-chamary-baa29440/" TargetMode="External"/><Relationship Id="rId1524" Type="http://schemas.openxmlformats.org/officeDocument/2006/relationships/hyperlink" Target="https://www.linkedin.com/in/fallilou-diop-12064396/" TargetMode="External"/><Relationship Id="rId1731" Type="http://schemas.openxmlformats.org/officeDocument/2006/relationships/hyperlink" Target="https://www.linkedin.com/company/fugro/" TargetMode="External"/><Relationship Id="rId23" Type="http://schemas.openxmlformats.org/officeDocument/2006/relationships/hyperlink" Target="https://www.linkedin.com/in/bouchra-halwani-a74637163/" TargetMode="External"/><Relationship Id="rId1829" Type="http://schemas.openxmlformats.org/officeDocument/2006/relationships/hyperlink" Target="https://www.linkedin.com/in/lina-riano-412352104/" TargetMode="External"/><Relationship Id="rId172" Type="http://schemas.openxmlformats.org/officeDocument/2006/relationships/hyperlink" Target="https://www.linkedin.com/in/ibrahim-alachek-6a626a72/" TargetMode="External"/><Relationship Id="rId477" Type="http://schemas.openxmlformats.org/officeDocument/2006/relationships/hyperlink" Target="https://www.linkedin.com/in/mauricio-tano-retamales-47246879/" TargetMode="External"/><Relationship Id="rId684" Type="http://schemas.openxmlformats.org/officeDocument/2006/relationships/hyperlink" Target="https://www.linkedin.com/in/jennifer-renoux-961086b9/" TargetMode="External"/><Relationship Id="rId337" Type="http://schemas.openxmlformats.org/officeDocument/2006/relationships/hyperlink" Target="https://www.linkedin.com/company/mbda/" TargetMode="External"/><Relationship Id="rId891" Type="http://schemas.openxmlformats.org/officeDocument/2006/relationships/hyperlink" Target="https://www.linkedin.com/company/aps-coating-solutions/" TargetMode="External"/><Relationship Id="rId989" Type="http://schemas.openxmlformats.org/officeDocument/2006/relationships/hyperlink" Target="https://www.linkedin.com/in/joya-zeitouny-32482683/" TargetMode="External"/><Relationship Id="rId544" Type="http://schemas.openxmlformats.org/officeDocument/2006/relationships/hyperlink" Target="https://www.linkedin.com/in/aline-convolte-861a9278/" TargetMode="External"/><Relationship Id="rId751" Type="http://schemas.openxmlformats.org/officeDocument/2006/relationships/hyperlink" Target="https://www.linkedin.com/in/d%C3%A9sir%C3%A9-kokou-a-langueh-24685088/" TargetMode="External"/><Relationship Id="rId849" Type="http://schemas.openxmlformats.org/officeDocument/2006/relationships/hyperlink" Target="https://www.linkedin.com/company/expleo-group/" TargetMode="External"/><Relationship Id="rId1174" Type="http://schemas.openxmlformats.org/officeDocument/2006/relationships/hyperlink" Target="https://www.linkedin.com/in/javier-arias-zapata-b8089967/" TargetMode="External"/><Relationship Id="rId1381" Type="http://schemas.openxmlformats.org/officeDocument/2006/relationships/hyperlink" Target="https://www.linkedin.com/in/ctnitschke/" TargetMode="External"/><Relationship Id="rId1479" Type="http://schemas.openxmlformats.org/officeDocument/2006/relationships/hyperlink" Target="https://www.linkedin.com/in/sheng-fang/" TargetMode="External"/><Relationship Id="rId1686" Type="http://schemas.openxmlformats.org/officeDocument/2006/relationships/hyperlink" Target="https://www.linkedin.com/in/alexis-bazin/" TargetMode="External"/><Relationship Id="rId404" Type="http://schemas.openxmlformats.org/officeDocument/2006/relationships/hyperlink" Target="https://www.linkedin.com/company/eurobios/about/" TargetMode="External"/><Relationship Id="rId611" Type="http://schemas.openxmlformats.org/officeDocument/2006/relationships/hyperlink" Target="https://www.linkedin.com/in/%E9%A1%BE%E9%A2%80-%E9%A2%9C-257ab1ab/" TargetMode="External"/><Relationship Id="rId1034" Type="http://schemas.openxmlformats.org/officeDocument/2006/relationships/hyperlink" Target="https://www.linkedin.com/in/nelson-alvarado-122b0977/" TargetMode="External"/><Relationship Id="rId1241" Type="http://schemas.openxmlformats.org/officeDocument/2006/relationships/hyperlink" Target="https://www.linkedin.com/in/jianhua-fan-091634116/" TargetMode="External"/><Relationship Id="rId1339" Type="http://schemas.openxmlformats.org/officeDocument/2006/relationships/hyperlink" Target="https://www.linkedin.com/in/akimu-ayan-niyi-dihissou-61154383/" TargetMode="External"/><Relationship Id="rId1893" Type="http://schemas.openxmlformats.org/officeDocument/2006/relationships/hyperlink" Target="https://www.linkedin.com/company/terrawatt-sas/about/" TargetMode="External"/><Relationship Id="rId709" Type="http://schemas.openxmlformats.org/officeDocument/2006/relationships/hyperlink" Target="https://www.linkedin.com/in/marie-odile-simonnot-77452532/" TargetMode="External"/><Relationship Id="rId916" Type="http://schemas.openxmlformats.org/officeDocument/2006/relationships/hyperlink" Target="https://www.linkedin.com/in/asma-berrhouma-ph-d-8063a445/" TargetMode="External"/><Relationship Id="rId1101" Type="http://schemas.openxmlformats.org/officeDocument/2006/relationships/hyperlink" Target="https://www.linkedin.com/in/william-hilth-0681baab/" TargetMode="External"/><Relationship Id="rId1546" Type="http://schemas.openxmlformats.org/officeDocument/2006/relationships/hyperlink" Target="https://www.linkedin.com/in/alexandre-grosset%C3%AAte-7721a56b/" TargetMode="External"/><Relationship Id="rId1753" Type="http://schemas.openxmlformats.org/officeDocument/2006/relationships/hyperlink" Target="https://www.linkedin.com/company/ansys-inc/" TargetMode="External"/><Relationship Id="rId45" Type="http://schemas.openxmlformats.org/officeDocument/2006/relationships/hyperlink" Target="https://www.linkedin.com/in/laurent-graziano-731a81104/" TargetMode="External"/><Relationship Id="rId1406" Type="http://schemas.openxmlformats.org/officeDocument/2006/relationships/hyperlink" Target="https://www.linkedin.com/in/hector-escamilla-nu%C3%B1ez-435b42157/" TargetMode="External"/><Relationship Id="rId1613" Type="http://schemas.openxmlformats.org/officeDocument/2006/relationships/hyperlink" Target="https://www.linkedin.com/in/khaled-lameche-5941a557/" TargetMode="External"/><Relationship Id="rId1820" Type="http://schemas.openxmlformats.org/officeDocument/2006/relationships/hyperlink" Target="https://www.linkedin.com/in/hafsa-rahoui/" TargetMode="External"/><Relationship Id="rId194" Type="http://schemas.openxmlformats.org/officeDocument/2006/relationships/hyperlink" Target="https://www.linkedin.com/in/aline-maire-du-poset-93352961/" TargetMode="External"/><Relationship Id="rId261" Type="http://schemas.openxmlformats.org/officeDocument/2006/relationships/hyperlink" Target="https://www.linkedin.com/in/fatima-hajj-chehade-08098a52/" TargetMode="External"/><Relationship Id="rId499" Type="http://schemas.openxmlformats.org/officeDocument/2006/relationships/hyperlink" Target="https://www.linkedin.com/in/pierre-pineau-8417979a/" TargetMode="External"/><Relationship Id="rId359" Type="http://schemas.openxmlformats.org/officeDocument/2006/relationships/hyperlink" Target="https://www.linkedin.com/company/edf/" TargetMode="External"/><Relationship Id="rId566" Type="http://schemas.openxmlformats.org/officeDocument/2006/relationships/hyperlink" Target="https://www.linkedin.com/in/jules-fauque-40a9b08a/" TargetMode="External"/><Relationship Id="rId773" Type="http://schemas.openxmlformats.org/officeDocument/2006/relationships/hyperlink" Target="https://www.linkedin.com/in/khac-phuc-hung-thai-b2783190/" TargetMode="External"/><Relationship Id="rId1196" Type="http://schemas.openxmlformats.org/officeDocument/2006/relationships/hyperlink" Target="https://www.linkedin.com/in/nadiabendahmane/" TargetMode="External"/><Relationship Id="rId121" Type="http://schemas.openxmlformats.org/officeDocument/2006/relationships/hyperlink" Target="https://www.linkedin.com/in/yuqi-mo-97a51527/" TargetMode="External"/><Relationship Id="rId219" Type="http://schemas.openxmlformats.org/officeDocument/2006/relationships/hyperlink" Target="https://www.linkedin.com/in/li-liu-1b078013a/" TargetMode="External"/><Relationship Id="rId426" Type="http://schemas.openxmlformats.org/officeDocument/2006/relationships/hyperlink" Target="https://www.linkedin.com/company/ommic/" TargetMode="External"/><Relationship Id="rId633" Type="http://schemas.openxmlformats.org/officeDocument/2006/relationships/hyperlink" Target="https://www.linkedin.com/in/shuangfeng-zhang-a8a229a6/" TargetMode="External"/><Relationship Id="rId980" Type="http://schemas.openxmlformats.org/officeDocument/2006/relationships/hyperlink" Target="https://www.linkedin.com/in/jchoukroun/" TargetMode="External"/><Relationship Id="rId1056" Type="http://schemas.openxmlformats.org/officeDocument/2006/relationships/hyperlink" Target="https://www.linkedin.com/in/pierre-kancir/" TargetMode="External"/><Relationship Id="rId1263" Type="http://schemas.openxmlformats.org/officeDocument/2006/relationships/hyperlink" Target="https://www.linkedin.com/in/hawraa-haj-hassan-07136933/" TargetMode="External"/><Relationship Id="rId840" Type="http://schemas.openxmlformats.org/officeDocument/2006/relationships/hyperlink" Target="https://www.linkedin.com/company/capgemini/" TargetMode="External"/><Relationship Id="rId938" Type="http://schemas.openxmlformats.org/officeDocument/2006/relationships/hyperlink" Target="https://www.linkedin.com/in/adrien-dufourny-636a0399/" TargetMode="External"/><Relationship Id="rId1470" Type="http://schemas.openxmlformats.org/officeDocument/2006/relationships/hyperlink" Target="https://www.linkedin.com/in/radouane-maizia-a395a0a6/" TargetMode="External"/><Relationship Id="rId1568" Type="http://schemas.openxmlformats.org/officeDocument/2006/relationships/hyperlink" Target="https://www.linkedin.com/in/axelle-poizat-126642121/" TargetMode="External"/><Relationship Id="rId1775" Type="http://schemas.openxmlformats.org/officeDocument/2006/relationships/hyperlink" Target="https://www.linkedin.com/in/bertille-somon-b31615100/" TargetMode="External"/><Relationship Id="rId67" Type="http://schemas.openxmlformats.org/officeDocument/2006/relationships/hyperlink" Target="https://www.linkedin.com/in/lesley-ann-duflot-29a3a8b1/" TargetMode="External"/><Relationship Id="rId700" Type="http://schemas.openxmlformats.org/officeDocument/2006/relationships/hyperlink" Target="https://www.linkedin.com/in/rapha%C3%ABl-guillaume-59287787/" TargetMode="External"/><Relationship Id="rId1123" Type="http://schemas.openxmlformats.org/officeDocument/2006/relationships/hyperlink" Target="https://www.linkedin.com/in/vincent-lorrain-71510583/" TargetMode="External"/><Relationship Id="rId1330" Type="http://schemas.openxmlformats.org/officeDocument/2006/relationships/hyperlink" Target="https://www.linkedin.com/in/paulinelacom/" TargetMode="External"/><Relationship Id="rId1428" Type="http://schemas.openxmlformats.org/officeDocument/2006/relationships/hyperlink" Target="https://www.linkedin.com/in/martineau-lilian-66191b175/" TargetMode="External"/><Relationship Id="rId1635" Type="http://schemas.openxmlformats.org/officeDocument/2006/relationships/hyperlink" Target="https://www.linkedin.com/company/groupe-leader-&amp;-leader-interim/" TargetMode="External"/><Relationship Id="rId1842" Type="http://schemas.openxmlformats.org/officeDocument/2006/relationships/hyperlink" Target="https://www.linkedin.com/in/romain-courault-54a53674/" TargetMode="External"/><Relationship Id="rId1702" Type="http://schemas.openxmlformats.org/officeDocument/2006/relationships/hyperlink" Target="https://www.linkedin.com/company/adient/" TargetMode="External"/><Relationship Id="rId283" Type="http://schemas.openxmlformats.org/officeDocument/2006/relationships/hyperlink" Target="https://www.linkedin.com/in/ahmed-abdellatif-hamed-ibrahim-6a786526/" TargetMode="External"/><Relationship Id="rId490" Type="http://schemas.openxmlformats.org/officeDocument/2006/relationships/hyperlink" Target="https://www.linkedin.com/in/achraf-lamlih-592849a5/" TargetMode="External"/><Relationship Id="rId143" Type="http://schemas.openxmlformats.org/officeDocument/2006/relationships/hyperlink" Target="https://www.linkedin.com/in/simon-radel-91a65b154/" TargetMode="External"/><Relationship Id="rId350" Type="http://schemas.openxmlformats.org/officeDocument/2006/relationships/hyperlink" Target="https://www.linkedin.com/company/the-pump-solutions-group/" TargetMode="External"/><Relationship Id="rId588" Type="http://schemas.openxmlformats.org/officeDocument/2006/relationships/hyperlink" Target="https://www.linkedin.com/in/fawaz-hadadeh-847623171/" TargetMode="External"/><Relationship Id="rId795" Type="http://schemas.openxmlformats.org/officeDocument/2006/relationships/hyperlink" Target="https://www.linkedin.com/in/pushpendra-kumar-77434a31/" TargetMode="External"/><Relationship Id="rId9" Type="http://schemas.openxmlformats.org/officeDocument/2006/relationships/hyperlink" Target="https://www.linkedin.com/in/haloua-abderrahmane-phd-09a00861/" TargetMode="External"/><Relationship Id="rId210" Type="http://schemas.openxmlformats.org/officeDocument/2006/relationships/hyperlink" Target="https://www.linkedin.com/in/girish-d-salian-8b367620/" TargetMode="External"/><Relationship Id="rId448" Type="http://schemas.openxmlformats.org/officeDocument/2006/relationships/hyperlink" Target="https://www.linkedin.com/in/elodie-martin-271ba0155/" TargetMode="External"/><Relationship Id="rId655" Type="http://schemas.openxmlformats.org/officeDocument/2006/relationships/hyperlink" Target="https://www.linkedin.com/in/thibaud-berthomier-131b5a6a/" TargetMode="External"/><Relationship Id="rId862" Type="http://schemas.openxmlformats.org/officeDocument/2006/relationships/hyperlink" Target="https://www.linkedin.com/company/quantificare-inc-/" TargetMode="External"/><Relationship Id="rId1078" Type="http://schemas.openxmlformats.org/officeDocument/2006/relationships/hyperlink" Target="https://www.linkedin.com/in/soumaya-naanani-026aba56/" TargetMode="External"/><Relationship Id="rId1285" Type="http://schemas.openxmlformats.org/officeDocument/2006/relationships/hyperlink" Target="https://www.linkedin.com/in/guillaume-androuin-46126068/" TargetMode="External"/><Relationship Id="rId1492" Type="http://schemas.openxmlformats.org/officeDocument/2006/relationships/hyperlink" Target="https://www.linkedin.com/in/takahiro-sakimoto-b6424385/" TargetMode="External"/><Relationship Id="rId308" Type="http://schemas.openxmlformats.org/officeDocument/2006/relationships/hyperlink" Target="https://www.linkedin.com/in/younsseayoubi/" TargetMode="External"/><Relationship Id="rId515" Type="http://schemas.openxmlformats.org/officeDocument/2006/relationships/hyperlink" Target="https://www.linkedin.com/in/thomas-borel-67938b94/" TargetMode="External"/><Relationship Id="rId722" Type="http://schemas.openxmlformats.org/officeDocument/2006/relationships/hyperlink" Target="https://www.linkedin.com/in/ahmad-hani-el-fawal/" TargetMode="External"/><Relationship Id="rId1145" Type="http://schemas.openxmlformats.org/officeDocument/2006/relationships/hyperlink" Target="https://www.linkedin.com/in/pierre-bisiaux-79b96486/" TargetMode="External"/><Relationship Id="rId1352" Type="http://schemas.openxmlformats.org/officeDocument/2006/relationships/hyperlink" Target="https://www.linkedin.com/in/hussain-najmi-phd/" TargetMode="External"/><Relationship Id="rId1797" Type="http://schemas.openxmlformats.org/officeDocument/2006/relationships/hyperlink" Target="https://www.linkedin.com/company/agap2/" TargetMode="External"/><Relationship Id="rId89" Type="http://schemas.openxmlformats.org/officeDocument/2006/relationships/hyperlink" Target="https://www.linkedin.com/in/julien-ottavi-50972b9a/" TargetMode="External"/><Relationship Id="rId1005" Type="http://schemas.openxmlformats.org/officeDocument/2006/relationships/hyperlink" Target="https://www.linkedin.com/in/lucile-fauvre-b4b11062/" TargetMode="External"/><Relationship Id="rId1212" Type="http://schemas.openxmlformats.org/officeDocument/2006/relationships/hyperlink" Target="https://www.linkedin.com/in/maxime-garcia-barros-83b40873/" TargetMode="External"/><Relationship Id="rId1657" Type="http://schemas.openxmlformats.org/officeDocument/2006/relationships/hyperlink" Target="https://www.linkedin.com/in/satyajit-das-1105a86a/" TargetMode="External"/><Relationship Id="rId1864" Type="http://schemas.openxmlformats.org/officeDocument/2006/relationships/hyperlink" Target="https://www.linkedin.com/in/thomas-lacour-a70556b6/" TargetMode="External"/><Relationship Id="rId1517" Type="http://schemas.openxmlformats.org/officeDocument/2006/relationships/hyperlink" Target="https://www.linkedin.com/company/epsilon-ing-nierie/" TargetMode="External"/><Relationship Id="rId1724" Type="http://schemas.openxmlformats.org/officeDocument/2006/relationships/hyperlink" Target="https://www.linkedin.com/in/guillaume-le-dain-671162a9/" TargetMode="External"/><Relationship Id="rId16" Type="http://schemas.openxmlformats.org/officeDocument/2006/relationships/hyperlink" Target="https://www.linkedin.com/in/arief-wicaksana-15946b49/" TargetMode="External"/><Relationship Id="rId165" Type="http://schemas.openxmlformats.org/officeDocument/2006/relationships/hyperlink" Target="https://www.linkedin.com/in/jb-wahl/" TargetMode="External"/><Relationship Id="rId372" Type="http://schemas.openxmlformats.org/officeDocument/2006/relationships/hyperlink" Target="https://www.linkedin.com/company/cetim-centre-technique-des-industries-mecaniques/" TargetMode="External"/><Relationship Id="rId677" Type="http://schemas.openxmlformats.org/officeDocument/2006/relationships/hyperlink" Target="https://www.linkedin.com/in/hichem-hamdad-6a3a49130/" TargetMode="External"/><Relationship Id="rId232" Type="http://schemas.openxmlformats.org/officeDocument/2006/relationships/hyperlink" Target="https://www.linkedin.com/in/val%C3%A9rie-gunenthiram-604a57aa/" TargetMode="External"/><Relationship Id="rId884" Type="http://schemas.openxmlformats.org/officeDocument/2006/relationships/hyperlink" Target="https://www.linkedin.com/company/miba-ag/" TargetMode="External"/><Relationship Id="rId537" Type="http://schemas.openxmlformats.org/officeDocument/2006/relationships/hyperlink" Target="https://www.linkedin.com/in/nicolas-ziv-phd-b2547160/" TargetMode="External"/><Relationship Id="rId744" Type="http://schemas.openxmlformats.org/officeDocument/2006/relationships/hyperlink" Target="https://www.linkedin.com/in/nathalie-t-h-gayraud/" TargetMode="External"/><Relationship Id="rId951" Type="http://schemas.openxmlformats.org/officeDocument/2006/relationships/hyperlink" Target="https://www.linkedin.com/in/eric-chapteuil/" TargetMode="External"/><Relationship Id="rId1167" Type="http://schemas.openxmlformats.org/officeDocument/2006/relationships/hyperlink" Target="https://www.linkedin.com/in/bassam-bou-fakhreddine-a339b41a/" TargetMode="External"/><Relationship Id="rId1374" Type="http://schemas.openxmlformats.org/officeDocument/2006/relationships/hyperlink" Target="https://www.linkedin.com/in/cfederico/" TargetMode="External"/><Relationship Id="rId1581" Type="http://schemas.openxmlformats.org/officeDocument/2006/relationships/hyperlink" Target="https://www.linkedin.com/company/europe-technologies-sonimat/" TargetMode="External"/><Relationship Id="rId1679" Type="http://schemas.openxmlformats.org/officeDocument/2006/relationships/hyperlink" Target="https://www.linkedin.com/in/chenyurong/" TargetMode="External"/><Relationship Id="rId80" Type="http://schemas.openxmlformats.org/officeDocument/2006/relationships/hyperlink" Target="https://www.linkedin.com/in/hannahdorothy/" TargetMode="External"/><Relationship Id="rId604" Type="http://schemas.openxmlformats.org/officeDocument/2006/relationships/hyperlink" Target="https://www.linkedin.com/in/mathieu-da-silva-443384105/" TargetMode="External"/><Relationship Id="rId811" Type="http://schemas.openxmlformats.org/officeDocument/2006/relationships/hyperlink" Target="https://www.linkedin.com/in/pratima-bhurtun-phd-77327a115/" TargetMode="External"/><Relationship Id="rId1027" Type="http://schemas.openxmlformats.org/officeDocument/2006/relationships/hyperlink" Target="https://www.linkedin.com/in/mohammed-foughali-0a6a9465/" TargetMode="External"/><Relationship Id="rId1234" Type="http://schemas.openxmlformats.org/officeDocument/2006/relationships/hyperlink" Target="https://www.linkedin.com/in/olga-patricia-ortiz-cancino-76b95b137/" TargetMode="External"/><Relationship Id="rId1441" Type="http://schemas.openxmlformats.org/officeDocument/2006/relationships/hyperlink" Target="https://www.linkedin.com/in/maxime-robin-710aa6101/" TargetMode="External"/><Relationship Id="rId1886" Type="http://schemas.openxmlformats.org/officeDocument/2006/relationships/hyperlink" Target="https://www.linkedin.com/company/geown-data-solutions/" TargetMode="External"/><Relationship Id="rId909" Type="http://schemas.openxmlformats.org/officeDocument/2006/relationships/hyperlink" Target="https://www.linkedin.com/in/andres-carvallo-pecci-21154837/" TargetMode="External"/><Relationship Id="rId1301" Type="http://schemas.openxmlformats.org/officeDocument/2006/relationships/hyperlink" Target="https://www.linkedin.com/in/perez-trenard-diego-oswaldo-973a9682/" TargetMode="External"/><Relationship Id="rId1539" Type="http://schemas.openxmlformats.org/officeDocument/2006/relationships/hyperlink" Target="https://www.linkedin.com/in/redouane-boukadoum-phd-6a120697/" TargetMode="External"/><Relationship Id="rId1746" Type="http://schemas.openxmlformats.org/officeDocument/2006/relationships/hyperlink" Target="https://www.linkedin.com/in/mathilde-schoenauer-sebag-35694096/" TargetMode="External"/><Relationship Id="rId38" Type="http://schemas.openxmlformats.org/officeDocument/2006/relationships/hyperlink" Target="https://www.linkedin.com/in/csaba-nagy-16a790b1/" TargetMode="External"/><Relationship Id="rId1606" Type="http://schemas.openxmlformats.org/officeDocument/2006/relationships/hyperlink" Target="https://www.linkedin.com/in/itzel-de-jesus-gonzalez-ojeda-8551218a/" TargetMode="External"/><Relationship Id="rId1813" Type="http://schemas.openxmlformats.org/officeDocument/2006/relationships/hyperlink" Target="https://www.linkedin.com/in/brice-rogi%C3%A9-1334038b/" TargetMode="External"/><Relationship Id="rId187" Type="http://schemas.openxmlformats.org/officeDocument/2006/relationships/hyperlink" Target="https://www.linkedin.com/in/bastian-okto-bangkit-sentosa-02189153/" TargetMode="External"/><Relationship Id="rId394" Type="http://schemas.openxmlformats.org/officeDocument/2006/relationships/hyperlink" Target="https://www.linkedin.com/company/expleo-group/" TargetMode="External"/><Relationship Id="rId254" Type="http://schemas.openxmlformats.org/officeDocument/2006/relationships/hyperlink" Target="https://www.linkedin.com/in/hung-ling-chen-548099108/" TargetMode="External"/><Relationship Id="rId699" Type="http://schemas.openxmlformats.org/officeDocument/2006/relationships/hyperlink" Target="https://www.linkedin.com/in/archetflorence/" TargetMode="External"/><Relationship Id="rId1091" Type="http://schemas.openxmlformats.org/officeDocument/2006/relationships/hyperlink" Target="https://www.linkedin.com/in/thomas-laloix-95706875/" TargetMode="External"/><Relationship Id="rId114" Type="http://schemas.openxmlformats.org/officeDocument/2006/relationships/hyperlink" Target="https://www.linkedin.com/in/melissa-estopier-castillo-327b47a1/" TargetMode="External"/><Relationship Id="rId461" Type="http://schemas.openxmlformats.org/officeDocument/2006/relationships/hyperlink" Target="https://www.linkedin.com/in/yassia-gansonre-88303953/" TargetMode="External"/><Relationship Id="rId559" Type="http://schemas.openxmlformats.org/officeDocument/2006/relationships/hyperlink" Target="https://www.linkedin.com/in/ra%C3%AFssa-gallu-193378b0/" TargetMode="External"/><Relationship Id="rId766" Type="http://schemas.openxmlformats.org/officeDocument/2006/relationships/hyperlink" Target="https://www.linkedin.com/in/bhianca-lins-513150126/" TargetMode="External"/><Relationship Id="rId1189" Type="http://schemas.openxmlformats.org/officeDocument/2006/relationships/hyperlink" Target="https://www.linkedin.com/in/samantha-bourrioux/" TargetMode="External"/><Relationship Id="rId1396" Type="http://schemas.openxmlformats.org/officeDocument/2006/relationships/hyperlink" Target="https://www.linkedin.com/in/florent-torres-3b035883/" TargetMode="External"/><Relationship Id="rId321" Type="http://schemas.openxmlformats.org/officeDocument/2006/relationships/hyperlink" Target="https://www.linkedin.com/in/mohamed-bensalem-822b41128/" TargetMode="External"/><Relationship Id="rId419" Type="http://schemas.openxmlformats.org/officeDocument/2006/relationships/hyperlink" Target="https://www.linkedin.com/company/alcansystems/" TargetMode="External"/><Relationship Id="rId626" Type="http://schemas.openxmlformats.org/officeDocument/2006/relationships/hyperlink" Target="https://www.linkedin.com/in/rosinezinkone/" TargetMode="External"/><Relationship Id="rId973" Type="http://schemas.openxmlformats.org/officeDocument/2006/relationships/hyperlink" Target="https://www.linkedin.com/in/hassanmortada/" TargetMode="External"/><Relationship Id="rId1049" Type="http://schemas.openxmlformats.org/officeDocument/2006/relationships/hyperlink" Target="https://www.linkedin.com/in/pablogarciaperez/" TargetMode="External"/><Relationship Id="rId1256" Type="http://schemas.openxmlformats.org/officeDocument/2006/relationships/hyperlink" Target="https://www.linkedin.com/in/elise-rosati-22625161/" TargetMode="External"/><Relationship Id="rId833" Type="http://schemas.openxmlformats.org/officeDocument/2006/relationships/hyperlink" Target="https://www.linkedin.com/company/oise-le-departement/" TargetMode="External"/><Relationship Id="rId1116" Type="http://schemas.openxmlformats.org/officeDocument/2006/relationships/hyperlink" Target="https://www.linkedin.com/in/alaeddin-burak-irez-57810680/" TargetMode="External"/><Relationship Id="rId1463" Type="http://schemas.openxmlformats.org/officeDocument/2006/relationships/hyperlink" Target="https://www.linkedin.com/in/quang-huy-truong-58101657/" TargetMode="External"/><Relationship Id="rId1670" Type="http://schemas.openxmlformats.org/officeDocument/2006/relationships/hyperlink" Target="https://www.linkedin.com/in/vivianeperret/" TargetMode="External"/><Relationship Id="rId1768" Type="http://schemas.openxmlformats.org/officeDocument/2006/relationships/hyperlink" Target="https://www.linkedin.com/company/triskem-international/" TargetMode="External"/><Relationship Id="rId900" Type="http://schemas.openxmlformats.org/officeDocument/2006/relationships/hyperlink" Target="https://www.linkedin.com/in/alessandro-quattropani/" TargetMode="External"/><Relationship Id="rId1323" Type="http://schemas.openxmlformats.org/officeDocument/2006/relationships/hyperlink" Target="https://www.linkedin.com/in/cornu-denis-75711087/" TargetMode="External"/><Relationship Id="rId1530" Type="http://schemas.openxmlformats.org/officeDocument/2006/relationships/hyperlink" Target="https://www.linkedin.com/in/katy-tcha-tokey/" TargetMode="External"/><Relationship Id="rId1628" Type="http://schemas.openxmlformats.org/officeDocument/2006/relationships/hyperlink" Target="https://www.linkedin.com/in/martha-baydoun-b9371948/" TargetMode="External"/><Relationship Id="rId1835" Type="http://schemas.openxmlformats.org/officeDocument/2006/relationships/hyperlink" Target="https://www.linkedin.com/in/marjan-mousavi-phd-b6675031/" TargetMode="External"/><Relationship Id="rId1902" Type="http://schemas.openxmlformats.org/officeDocument/2006/relationships/hyperlink" Target="https://www.linkedin.com/in/etienneouss/" TargetMode="External"/><Relationship Id="rId276" Type="http://schemas.openxmlformats.org/officeDocument/2006/relationships/hyperlink" Target="https://www.linkedin.com/in/alexis-bottero-b7a659160/" TargetMode="External"/><Relationship Id="rId483" Type="http://schemas.openxmlformats.org/officeDocument/2006/relationships/hyperlink" Target="https://www.linkedin.com/in/narasimhamanyam/" TargetMode="External"/><Relationship Id="rId690" Type="http://schemas.openxmlformats.org/officeDocument/2006/relationships/hyperlink" Target="https://www.linkedin.com/in/maximilien-degonville-54764147/" TargetMode="External"/><Relationship Id="rId136" Type="http://schemas.openxmlformats.org/officeDocument/2006/relationships/hyperlink" Target="https://www.linkedin.com/in/tamon-nakano-3044b610a/" TargetMode="External"/><Relationship Id="rId343" Type="http://schemas.openxmlformats.org/officeDocument/2006/relationships/hyperlink" Target="https://www.linkedin.com/company/ap-hp/about/" TargetMode="External"/><Relationship Id="rId550" Type="http://schemas.openxmlformats.org/officeDocument/2006/relationships/hyperlink" Target="https://www.linkedin.com/in/gregoire-isaac/" TargetMode="External"/><Relationship Id="rId788" Type="http://schemas.openxmlformats.org/officeDocument/2006/relationships/hyperlink" Target="https://www.linkedin.com/in/longwen-chen-12ba5110b/" TargetMode="External"/><Relationship Id="rId995" Type="http://schemas.openxmlformats.org/officeDocument/2006/relationships/hyperlink" Target="https://www.linkedin.com/in/karim-el-houari-phd-07b81754/" TargetMode="External"/><Relationship Id="rId1180" Type="http://schemas.openxmlformats.org/officeDocument/2006/relationships/hyperlink" Target="https://www.linkedin.com/in/ahmad-chaker-9a2188a7/" TargetMode="External"/><Relationship Id="rId203" Type="http://schemas.openxmlformats.org/officeDocument/2006/relationships/hyperlink" Target="https://www.linkedin.com/in/jacob-kennedy-425aa6170/" TargetMode="External"/><Relationship Id="rId648" Type="http://schemas.openxmlformats.org/officeDocument/2006/relationships/hyperlink" Target="https://www.linkedin.com/in/thomas-roncen-955773164/" TargetMode="External"/><Relationship Id="rId855" Type="http://schemas.openxmlformats.org/officeDocument/2006/relationships/hyperlink" Target="https://www.linkedin.com/company/bcm-energy-sas/" TargetMode="External"/><Relationship Id="rId1040" Type="http://schemas.openxmlformats.org/officeDocument/2006/relationships/hyperlink" Target="https://www.linkedin.com/in/noelia-devesa-canicoba-b48342178/" TargetMode="External"/><Relationship Id="rId1278" Type="http://schemas.openxmlformats.org/officeDocument/2006/relationships/hyperlink" Target="https://www.linkedin.com/in/yassinetalbi/" TargetMode="External"/><Relationship Id="rId1485" Type="http://schemas.openxmlformats.org/officeDocument/2006/relationships/hyperlink" Target="https://www.linkedin.com/in/stephanie-signe-037ba482/" TargetMode="External"/><Relationship Id="rId1692" Type="http://schemas.openxmlformats.org/officeDocument/2006/relationships/hyperlink" Target="https://www.linkedin.com/in/anna-hua-docteur-en-ecotoxicologie/" TargetMode="External"/><Relationship Id="rId410" Type="http://schemas.openxmlformats.org/officeDocument/2006/relationships/hyperlink" Target="https://www.linkedin.com/company/altran/" TargetMode="External"/><Relationship Id="rId508" Type="http://schemas.openxmlformats.org/officeDocument/2006/relationships/hyperlink" Target="https://www.linkedin.com/in/jeanmariekai/" TargetMode="External"/><Relationship Id="rId715" Type="http://schemas.openxmlformats.org/officeDocument/2006/relationships/hyperlink" Target="https://www.linkedin.com/in/karima-kahlouche-b842703b/" TargetMode="External"/><Relationship Id="rId922" Type="http://schemas.openxmlformats.org/officeDocument/2006/relationships/hyperlink" Target="https://www.linkedin.com/in/axel-largent-b9425034/" TargetMode="External"/><Relationship Id="rId1138" Type="http://schemas.openxmlformats.org/officeDocument/2006/relationships/hyperlink" Target="https://www.linkedin.com/in/gelineau/" TargetMode="External"/><Relationship Id="rId1345" Type="http://schemas.openxmlformats.org/officeDocument/2006/relationships/hyperlink" Target="https://www.linkedin.com/in/fran%C3%A7ois-ternet-ba3a2b50/" TargetMode="External"/><Relationship Id="rId1552" Type="http://schemas.openxmlformats.org/officeDocument/2006/relationships/hyperlink" Target="https://www.linkedin.com/in/ahmed-abudabbousa/" TargetMode="External"/><Relationship Id="rId1205" Type="http://schemas.openxmlformats.org/officeDocument/2006/relationships/hyperlink" Target="https://www.linkedin.com/in/florentin-chambettaz-06183684/" TargetMode="External"/><Relationship Id="rId1857" Type="http://schemas.openxmlformats.org/officeDocument/2006/relationships/hyperlink" Target="https://www.linkedin.com/company/nokiabelllabs/" TargetMode="External"/><Relationship Id="rId51" Type="http://schemas.openxmlformats.org/officeDocument/2006/relationships/hyperlink" Target="https://www.linkedin.com/in/franck-cornevaux-juignet-05480815a/" TargetMode="External"/><Relationship Id="rId1412" Type="http://schemas.openxmlformats.org/officeDocument/2006/relationships/hyperlink" Target="https://www.linkedin.com/in/ibrahim-niang-ph-d-316135195/" TargetMode="External"/><Relationship Id="rId1717" Type="http://schemas.openxmlformats.org/officeDocument/2006/relationships/hyperlink" Target="https://www.linkedin.com/company/groupe-atlantic/" TargetMode="External"/><Relationship Id="rId298" Type="http://schemas.openxmlformats.org/officeDocument/2006/relationships/hyperlink" Target="https://www.linkedin.com/in/julien-patou-68505b47/" TargetMode="External"/><Relationship Id="rId158" Type="http://schemas.openxmlformats.org/officeDocument/2006/relationships/hyperlink" Target="https://www.linkedin.com/in/r%C3%A9mi-vallat-329bb6a3/" TargetMode="External"/><Relationship Id="rId365" Type="http://schemas.openxmlformats.org/officeDocument/2006/relationships/hyperlink" Target="https://www.linkedin.com/company/ipvf-institute/about/" TargetMode="External"/><Relationship Id="rId572" Type="http://schemas.openxmlformats.org/officeDocument/2006/relationships/hyperlink" Target="https://www.linkedin.com/in/jaime-destouesse-ph-d-63202810a/" TargetMode="External"/><Relationship Id="rId225" Type="http://schemas.openxmlformats.org/officeDocument/2006/relationships/hyperlink" Target="https://www.linkedin.com/in/marija-radmilovic-1075aa30/" TargetMode="External"/><Relationship Id="rId432" Type="http://schemas.openxmlformats.org/officeDocument/2006/relationships/hyperlink" Target="https://www.linkedin.com/company/colas-midi-m%C3%A9diterran%C3%A9e/" TargetMode="External"/><Relationship Id="rId877" Type="http://schemas.openxmlformats.org/officeDocument/2006/relationships/hyperlink" Target="https://www.linkedin.com/company/stmicroelectronics/" TargetMode="External"/><Relationship Id="rId1062" Type="http://schemas.openxmlformats.org/officeDocument/2006/relationships/hyperlink" Target="https://www.linkedin.com/in/rana-nakar-37a110167/" TargetMode="External"/><Relationship Id="rId737" Type="http://schemas.openxmlformats.org/officeDocument/2006/relationships/hyperlink" Target="https://www.linkedin.com/in/tea-rukavina-1196b573/" TargetMode="External"/><Relationship Id="rId944" Type="http://schemas.openxmlformats.org/officeDocument/2006/relationships/hyperlink" Target="https://www.linkedin.com/in/doriane-heimburger-ab4a1aa8/" TargetMode="External"/><Relationship Id="rId1367" Type="http://schemas.openxmlformats.org/officeDocument/2006/relationships/hyperlink" Target="https://www.linkedin.com/in/baptiste-blaineau-1906b968/" TargetMode="External"/><Relationship Id="rId1574" Type="http://schemas.openxmlformats.org/officeDocument/2006/relationships/hyperlink" Target="https://www.linkedin.com/in/bilel-sdiri-a8a75175/" TargetMode="External"/><Relationship Id="rId1781" Type="http://schemas.openxmlformats.org/officeDocument/2006/relationships/hyperlink" Target="https://www.linkedin.com/in/gilberto-cuarelli-31b66a70/" TargetMode="External"/><Relationship Id="rId73" Type="http://schemas.openxmlformats.org/officeDocument/2006/relationships/hyperlink" Target="https://www.linkedin.com/in/r%C3%A9mi-du-jeu-751726a0/" TargetMode="External"/><Relationship Id="rId804" Type="http://schemas.openxmlformats.org/officeDocument/2006/relationships/hyperlink" Target="https://www.linkedin.com/in/cl%C3%A9ment-chanut-bb2590a3/" TargetMode="External"/><Relationship Id="rId1227" Type="http://schemas.openxmlformats.org/officeDocument/2006/relationships/hyperlink" Target="https://www.linkedin.com/in/antoine-renaud-485790a6/" TargetMode="External"/><Relationship Id="rId1434" Type="http://schemas.openxmlformats.org/officeDocument/2006/relationships/hyperlink" Target="https://www.linkedin.com/in/fall-marieme-76b27444/" TargetMode="External"/><Relationship Id="rId1641" Type="http://schemas.openxmlformats.org/officeDocument/2006/relationships/hyperlink" Target="https://www.linkedin.com/in/noah-ben-jbara-0a0799159/" TargetMode="External"/><Relationship Id="rId1879" Type="http://schemas.openxmlformats.org/officeDocument/2006/relationships/hyperlink" Target="https://www.linkedin.com/company/sncf-r%C3%A9seau/" TargetMode="External"/><Relationship Id="rId1501" Type="http://schemas.openxmlformats.org/officeDocument/2006/relationships/hyperlink" Target="https://www.linkedin.com/in/valentin-dupif-32074784/" TargetMode="External"/><Relationship Id="rId1739" Type="http://schemas.openxmlformats.org/officeDocument/2006/relationships/hyperlink" Target="https://www.linkedin.com/in/lisa-zaouk-4a545a161/" TargetMode="External"/><Relationship Id="rId1806" Type="http://schemas.openxmlformats.org/officeDocument/2006/relationships/hyperlink" Target="https://www.linkedin.com/company/wooki/about/" TargetMode="External"/><Relationship Id="rId387" Type="http://schemas.openxmlformats.org/officeDocument/2006/relationships/hyperlink" Target="https://www.linkedin.com/company/stmicroelectronics/" TargetMode="External"/><Relationship Id="rId594" Type="http://schemas.openxmlformats.org/officeDocument/2006/relationships/hyperlink" Target="https://www.linkedin.com/in/meng-zhou-34383b108/" TargetMode="External"/><Relationship Id="rId247" Type="http://schemas.openxmlformats.org/officeDocument/2006/relationships/hyperlink" Target="https://www.linkedin.com/in/rania-rizk-76a1958a/" TargetMode="External"/><Relationship Id="rId899" Type="http://schemas.openxmlformats.org/officeDocument/2006/relationships/hyperlink" Target="https://www.linkedin.com/in/akshayhejjaji/" TargetMode="External"/><Relationship Id="rId1084" Type="http://schemas.openxmlformats.org/officeDocument/2006/relationships/hyperlink" Target="https://www.linkedin.com/in/tan-khoa-mai-ba87418a/" TargetMode="External"/><Relationship Id="rId107" Type="http://schemas.openxmlformats.org/officeDocument/2006/relationships/hyperlink" Target="https://www.linkedin.com/in/mathieu-deremetz/" TargetMode="External"/><Relationship Id="rId454" Type="http://schemas.openxmlformats.org/officeDocument/2006/relationships/hyperlink" Target="https://www.linkedin.com/in/hajar-saikouk-8733b161/" TargetMode="External"/><Relationship Id="rId661" Type="http://schemas.openxmlformats.org/officeDocument/2006/relationships/hyperlink" Target="https://www.linkedin.com/in/ayoub-soltane-46919950/" TargetMode="External"/><Relationship Id="rId759" Type="http://schemas.openxmlformats.org/officeDocument/2006/relationships/hyperlink" Target="https://www.linkedin.com/in/bernard-semaan-79457367/" TargetMode="External"/><Relationship Id="rId966" Type="http://schemas.openxmlformats.org/officeDocument/2006/relationships/hyperlink" Target="https://www.linkedin.com/in/ga%C3%ABtan-riviere-b5448b2b/" TargetMode="External"/><Relationship Id="rId1291" Type="http://schemas.openxmlformats.org/officeDocument/2006/relationships/hyperlink" Target="https://www.linkedin.com/in/r%C3%A9mi-malbec-84300664/" TargetMode="External"/><Relationship Id="rId1389" Type="http://schemas.openxmlformats.org/officeDocument/2006/relationships/hyperlink" Target="https://www.linkedin.com/in/deepak-kumar-career-zone/" TargetMode="External"/><Relationship Id="rId1596" Type="http://schemas.openxmlformats.org/officeDocument/2006/relationships/hyperlink" Target="https://www.linkedin.com/in/houkraou/" TargetMode="External"/><Relationship Id="rId314" Type="http://schemas.openxmlformats.org/officeDocument/2006/relationships/hyperlink" Target="https://www.linkedin.com/in/thi-thanh-huyen-bui-53a821134/" TargetMode="External"/><Relationship Id="rId521" Type="http://schemas.openxmlformats.org/officeDocument/2006/relationships/hyperlink" Target="https://www.linkedin.com/in/mohammad-reza-dehghani/" TargetMode="External"/><Relationship Id="rId619" Type="http://schemas.openxmlformats.org/officeDocument/2006/relationships/hyperlink" Target="https://www.linkedin.com/in/yi-hui-1a3580a7/" TargetMode="External"/><Relationship Id="rId1151" Type="http://schemas.openxmlformats.org/officeDocument/2006/relationships/hyperlink" Target="https://www.linkedin.com/in/nassim-benharrat-34a44549/" TargetMode="External"/><Relationship Id="rId1249" Type="http://schemas.openxmlformats.org/officeDocument/2006/relationships/hyperlink" Target="https://www.linkedin.com/in/david-desseauve-41757a72/" TargetMode="External"/><Relationship Id="rId95" Type="http://schemas.openxmlformats.org/officeDocument/2006/relationships/hyperlink" Target="https://www.linkedin.com/in/layla-sasaki-33638a124/" TargetMode="External"/><Relationship Id="rId826" Type="http://schemas.openxmlformats.org/officeDocument/2006/relationships/hyperlink" Target="https://www.linkedin.com/company/ingeni-sa/" TargetMode="External"/><Relationship Id="rId1011" Type="http://schemas.openxmlformats.org/officeDocument/2006/relationships/hyperlink" Target="https://www.linkedin.com/in/margaux-caia-b57666a2/" TargetMode="External"/><Relationship Id="rId1109" Type="http://schemas.openxmlformats.org/officeDocument/2006/relationships/hyperlink" Target="https://www.linkedin.com/in/youssef-abdo-66a204177/" TargetMode="External"/><Relationship Id="rId1456" Type="http://schemas.openxmlformats.org/officeDocument/2006/relationships/hyperlink" Target="https://www.linkedin.com/in/pcusseau/" TargetMode="External"/><Relationship Id="rId1663" Type="http://schemas.openxmlformats.org/officeDocument/2006/relationships/hyperlink" Target="https://www.linkedin.com/in/somik-chakravarty-13457b106/" TargetMode="External"/><Relationship Id="rId1870" Type="http://schemas.openxmlformats.org/officeDocument/2006/relationships/hyperlink" Target="https://www.linkedin.com/company/ntn-snr/" TargetMode="External"/><Relationship Id="rId1316" Type="http://schemas.openxmlformats.org/officeDocument/2006/relationships/hyperlink" Target="https://www.linkedin.com/in/pin-chen-8b244a53/" TargetMode="External"/><Relationship Id="rId1523" Type="http://schemas.openxmlformats.org/officeDocument/2006/relationships/hyperlink" Target="https://www.linkedin.com/in/fabio-gracia-58989a34/" TargetMode="External"/><Relationship Id="rId1730" Type="http://schemas.openxmlformats.org/officeDocument/2006/relationships/hyperlink" Target="https://www.linkedin.com/in/ismat-el-haffar-7587b288/" TargetMode="External"/><Relationship Id="rId22" Type="http://schemas.openxmlformats.org/officeDocument/2006/relationships/hyperlink" Target="https://www.linkedin.com/in/benoit-le-gac-16b15994/" TargetMode="External"/><Relationship Id="rId1828" Type="http://schemas.openxmlformats.org/officeDocument/2006/relationships/hyperlink" Target="https://www.linkedin.com/company/itelios/" TargetMode="External"/><Relationship Id="rId171" Type="http://schemas.openxmlformats.org/officeDocument/2006/relationships/hyperlink" Target="https://www.linkedin.com/in/mathias-gallardo/" TargetMode="External"/><Relationship Id="rId269" Type="http://schemas.openxmlformats.org/officeDocument/2006/relationships/hyperlink" Target="https://www.linkedin.com/in/christine-saab-62a4b0147/" TargetMode="External"/><Relationship Id="rId476" Type="http://schemas.openxmlformats.org/officeDocument/2006/relationships/hyperlink" Target="https://www.linkedin.com/in/kevin-bioche-20666b8b/" TargetMode="External"/><Relationship Id="rId683" Type="http://schemas.openxmlformats.org/officeDocument/2006/relationships/hyperlink" Target="https://www.linkedin.com/in/zahra-menana/" TargetMode="External"/><Relationship Id="rId890" Type="http://schemas.openxmlformats.org/officeDocument/2006/relationships/hyperlink" Target="https://www.linkedin.com/company/safran/" TargetMode="External"/><Relationship Id="rId129" Type="http://schemas.openxmlformats.org/officeDocument/2006/relationships/hyperlink" Target="https://www.linkedin.com/in/tomy-marest/" TargetMode="External"/><Relationship Id="rId336" Type="http://schemas.openxmlformats.org/officeDocument/2006/relationships/hyperlink" Target="https://www.linkedin.com/company/v-motech/" TargetMode="External"/><Relationship Id="rId543" Type="http://schemas.openxmlformats.org/officeDocument/2006/relationships/hyperlink" Target="https://www.linkedin.com/in/jenny-juliana-pe%C3%B1a-219a6519/" TargetMode="External"/><Relationship Id="rId988" Type="http://schemas.openxmlformats.org/officeDocument/2006/relationships/hyperlink" Target="https://www.linkedin.com/in/joseph-moubogha-moubogha-21296518a/" TargetMode="External"/><Relationship Id="rId1173" Type="http://schemas.openxmlformats.org/officeDocument/2006/relationships/hyperlink" Target="https://www.linkedin.com/in/dacheng-zhang-181324a5/" TargetMode="External"/><Relationship Id="rId1380" Type="http://schemas.openxmlformats.org/officeDocument/2006/relationships/hyperlink" Target="https://www.linkedin.com/in/chris-hartmann/" TargetMode="External"/><Relationship Id="rId403" Type="http://schemas.openxmlformats.org/officeDocument/2006/relationships/hyperlink" Target="https://www.linkedin.com/company/cerema/" TargetMode="External"/><Relationship Id="rId750" Type="http://schemas.openxmlformats.org/officeDocument/2006/relationships/hyperlink" Target="https://www.linkedin.com/in/marcosgomesborges/" TargetMode="External"/><Relationship Id="rId848" Type="http://schemas.openxmlformats.org/officeDocument/2006/relationships/hyperlink" Target="https://www.linkedin.com/company/dupont/" TargetMode="External"/><Relationship Id="rId1033" Type="http://schemas.openxmlformats.org/officeDocument/2006/relationships/hyperlink" Target="https://www.linkedin.com/in/nawrasg/" TargetMode="External"/><Relationship Id="rId1478" Type="http://schemas.openxmlformats.org/officeDocument/2006/relationships/hyperlink" Target="https://www.linkedin.com/in/sassi-ben-aziza/" TargetMode="External"/><Relationship Id="rId1685" Type="http://schemas.openxmlformats.org/officeDocument/2006/relationships/hyperlink" Target="https://www.linkedin.com/in/alexandre-madeira-4ab45583/" TargetMode="External"/><Relationship Id="rId1892" Type="http://schemas.openxmlformats.org/officeDocument/2006/relationships/hyperlink" Target="https://www.linkedin.com/company/siaap/" TargetMode="External"/><Relationship Id="rId610" Type="http://schemas.openxmlformats.org/officeDocument/2006/relationships/hyperlink" Target="https://www.linkedin.com/in/alexandremorgand/" TargetMode="External"/><Relationship Id="rId708" Type="http://schemas.openxmlformats.org/officeDocument/2006/relationships/hyperlink" Target="https://www.linkedin.com/in/vladimir-gauthier-60508a150/" TargetMode="External"/><Relationship Id="rId915" Type="http://schemas.openxmlformats.org/officeDocument/2006/relationships/hyperlink" Target="https://www.linkedin.com/in/arthur-baumann/" TargetMode="External"/><Relationship Id="rId1240" Type="http://schemas.openxmlformats.org/officeDocument/2006/relationships/hyperlink" Target="https://www.linkedin.com/in/abhijeet-dasgupta-8b8859aa/" TargetMode="External"/><Relationship Id="rId1338" Type="http://schemas.openxmlformats.org/officeDocument/2006/relationships/hyperlink" Target="https://www.linkedin.com/in/guilhem-javierre-83463a116/" TargetMode="External"/><Relationship Id="rId1545" Type="http://schemas.openxmlformats.org/officeDocument/2006/relationships/hyperlink" Target="https://www.linkedin.com/in/ismat-yahia-chaib-draa-phd-75980a68/" TargetMode="External"/><Relationship Id="rId1100" Type="http://schemas.openxmlformats.org/officeDocument/2006/relationships/hyperlink" Target="https://www.linkedin.com/in/william-asplet-0912b0159/" TargetMode="External"/><Relationship Id="rId1405" Type="http://schemas.openxmlformats.org/officeDocument/2006/relationships/hyperlink" Target="https://www.linkedin.com/in/gr%C3%A9goire-corre-ph-d-63aa705a/" TargetMode="External"/><Relationship Id="rId1752" Type="http://schemas.openxmlformats.org/officeDocument/2006/relationships/hyperlink" Target="https://www.linkedin.com/in/phuoc-vy/" TargetMode="External"/><Relationship Id="rId44" Type="http://schemas.openxmlformats.org/officeDocument/2006/relationships/hyperlink" Target="https://www.linkedin.com/in/louis-vittoz/" TargetMode="External"/><Relationship Id="rId1612" Type="http://schemas.openxmlformats.org/officeDocument/2006/relationships/hyperlink" Target="https://www.linkedin.com/in/retmikawtar/" TargetMode="External"/><Relationship Id="rId193" Type="http://schemas.openxmlformats.org/officeDocument/2006/relationships/hyperlink" Target="https://www.linkedin.com/in/amanda-velazquez-salazar-6812b8172/" TargetMode="External"/><Relationship Id="rId498" Type="http://schemas.openxmlformats.org/officeDocument/2006/relationships/hyperlink" Target="https://www.linkedin.com/in/pkauffmann/" TargetMode="External"/><Relationship Id="rId260" Type="http://schemas.openxmlformats.org/officeDocument/2006/relationships/hyperlink" Target="https://www.linkedin.com/in/florent-altch%C3%A9-0829845a/" TargetMode="External"/><Relationship Id="rId120" Type="http://schemas.openxmlformats.org/officeDocument/2006/relationships/hyperlink" Target="https://www.linkedin.com/in/yves-michels-46bb9057/" TargetMode="External"/><Relationship Id="rId358" Type="http://schemas.openxmlformats.org/officeDocument/2006/relationships/hyperlink" Target="https://www.linkedin.com/company/valeo/" TargetMode="External"/><Relationship Id="rId565" Type="http://schemas.openxmlformats.org/officeDocument/2006/relationships/hyperlink" Target="https://www.linkedin.com/in/david-lebel-09799042/" TargetMode="External"/><Relationship Id="rId772" Type="http://schemas.openxmlformats.org/officeDocument/2006/relationships/hyperlink" Target="https://www.linkedin.com/in/zahran-hajji-701720131/" TargetMode="External"/><Relationship Id="rId1195" Type="http://schemas.openxmlformats.org/officeDocument/2006/relationships/hyperlink" Target="https://www.linkedin.com/in/mar%C3%ADa-c-8b0a653a/" TargetMode="External"/><Relationship Id="rId218" Type="http://schemas.openxmlformats.org/officeDocument/2006/relationships/hyperlink" Target="https://www.linkedin.com/in/le-anh-pham-4a794a53/" TargetMode="External"/><Relationship Id="rId425" Type="http://schemas.openxmlformats.org/officeDocument/2006/relationships/hyperlink" Target="https://www.linkedin.com/company/cryo-pur/" TargetMode="External"/><Relationship Id="rId632" Type="http://schemas.openxmlformats.org/officeDocument/2006/relationships/hyperlink" Target="https://www.linkedin.com/in/abdoulaye-sarr-79402a161/" TargetMode="External"/><Relationship Id="rId1055" Type="http://schemas.openxmlformats.org/officeDocument/2006/relationships/hyperlink" Target="https://www.linkedin.com/in/pierre-arnaud-bb85538b/" TargetMode="External"/><Relationship Id="rId1262" Type="http://schemas.openxmlformats.org/officeDocument/2006/relationships/hyperlink" Target="https://www.linkedin.com/in/nicolasloyrodas/" TargetMode="External"/><Relationship Id="rId937" Type="http://schemas.openxmlformats.org/officeDocument/2006/relationships/hyperlink" Target="https://www.linkedin.com/in/christina-kachacha-phd-541b47a4/" TargetMode="External"/><Relationship Id="rId1122" Type="http://schemas.openxmlformats.org/officeDocument/2006/relationships/hyperlink" Target="https://www.linkedin.com/in/nicol%C3%B2-gionfra-196b82b0/" TargetMode="External"/><Relationship Id="rId1567" Type="http://schemas.openxmlformats.org/officeDocument/2006/relationships/hyperlink" Target="https://www.linkedin.com/in/akarami60221415/" TargetMode="External"/><Relationship Id="rId1774" Type="http://schemas.openxmlformats.org/officeDocument/2006/relationships/hyperlink" Target="https://www.linkedin.com/company/decathlon/" TargetMode="External"/><Relationship Id="rId66" Type="http://schemas.openxmlformats.org/officeDocument/2006/relationships/hyperlink" Target="https://www.linkedin.com/in/fiakro/" TargetMode="External"/><Relationship Id="rId1427" Type="http://schemas.openxmlformats.org/officeDocument/2006/relationships/hyperlink" Target="https://www.linkedin.com/in/l%C3%A9onard-serrano-12799866/" TargetMode="External"/><Relationship Id="rId1634" Type="http://schemas.openxmlformats.org/officeDocument/2006/relationships/hyperlink" Target="https://www.linkedin.com/in/michael-steen-00b4453a/" TargetMode="External"/><Relationship Id="rId1841" Type="http://schemas.openxmlformats.org/officeDocument/2006/relationships/hyperlink" Target="https://www.linkedin.com/in/romain-chevillon-7a8a375/" TargetMode="External"/><Relationship Id="rId1701" Type="http://schemas.openxmlformats.org/officeDocument/2006/relationships/hyperlink" Target="https://www.linkedin.com/in/chady-khalil/" TargetMode="External"/><Relationship Id="rId282" Type="http://schemas.openxmlformats.org/officeDocument/2006/relationships/hyperlink" Target="https://www.linkedin.com/in/corentin-carmignani-56807b70/" TargetMode="External"/><Relationship Id="rId587" Type="http://schemas.openxmlformats.org/officeDocument/2006/relationships/hyperlink" Target="https://www.linkedin.com/in/dylan-jouglard-366144a8/" TargetMode="External"/><Relationship Id="rId8" Type="http://schemas.openxmlformats.org/officeDocument/2006/relationships/hyperlink" Target="https://www.linkedin.com/in/dr-fady-y-melhem-5035a548/" TargetMode="External"/><Relationship Id="rId142" Type="http://schemas.openxmlformats.org/officeDocument/2006/relationships/hyperlink" Target="https://www.linkedin.com/in/siyimane-mohaine-b5328588/" TargetMode="External"/><Relationship Id="rId447" Type="http://schemas.openxmlformats.org/officeDocument/2006/relationships/hyperlink" Target="https://www.linkedin.com/in/noussaiba-gasmi-9b02a671/" TargetMode="External"/><Relationship Id="rId794" Type="http://schemas.openxmlformats.org/officeDocument/2006/relationships/hyperlink" Target="https://www.linkedin.com/in/khaled-driche-7a375883/" TargetMode="External"/><Relationship Id="rId1077" Type="http://schemas.openxmlformats.org/officeDocument/2006/relationships/hyperlink" Target="https://www.linkedin.com/in/sophy-chhang/" TargetMode="External"/><Relationship Id="rId654" Type="http://schemas.openxmlformats.org/officeDocument/2006/relationships/hyperlink" Target="https://www.linkedin.com/in/kinvi-dossou-gbessiho-62981b192/" TargetMode="External"/><Relationship Id="rId861" Type="http://schemas.openxmlformats.org/officeDocument/2006/relationships/hyperlink" Target="https://www.linkedin.com/company/sa-uteam/about/" TargetMode="External"/><Relationship Id="rId959" Type="http://schemas.openxmlformats.org/officeDocument/2006/relationships/hyperlink" Target="https://www.linkedin.com/in/firas-abi-farraj/" TargetMode="External"/><Relationship Id="rId1284" Type="http://schemas.openxmlformats.org/officeDocument/2006/relationships/hyperlink" Target="https://www.linkedin.com/in/fabien-niel/" TargetMode="External"/><Relationship Id="rId1491" Type="http://schemas.openxmlformats.org/officeDocument/2006/relationships/hyperlink" Target="https://www.linkedin.com/in/sylvain-le-grill-231351195/" TargetMode="External"/><Relationship Id="rId1589" Type="http://schemas.openxmlformats.org/officeDocument/2006/relationships/hyperlink" Target="https://www.linkedin.com/company/bcg-gamma/" TargetMode="External"/><Relationship Id="rId307" Type="http://schemas.openxmlformats.org/officeDocument/2006/relationships/hyperlink" Target="https://www.linkedin.com/in/maxime-france-pillois-62ab82120/" TargetMode="External"/><Relationship Id="rId514" Type="http://schemas.openxmlformats.org/officeDocument/2006/relationships/hyperlink" Target="https://www.linkedin.com/in/r%C3%A9mi-roncen-ba36bba4/" TargetMode="External"/><Relationship Id="rId721" Type="http://schemas.openxmlformats.org/officeDocument/2006/relationships/hyperlink" Target="https://www.linkedin.com/in/umber-noreen-46453732/" TargetMode="External"/><Relationship Id="rId1144" Type="http://schemas.openxmlformats.org/officeDocument/2006/relationships/hyperlink" Target="https://www.linkedin.com/in/gilles-galichet-77b1b386/" TargetMode="External"/><Relationship Id="rId1351" Type="http://schemas.openxmlformats.org/officeDocument/2006/relationships/hyperlink" Target="https://www.linkedin.com/in/mokhles-kouas-692b7a110/" TargetMode="External"/><Relationship Id="rId1449" Type="http://schemas.openxmlformats.org/officeDocument/2006/relationships/hyperlink" Target="https://www.linkedin.com/in/nomena-andrianjohany-0390a890/" TargetMode="External"/><Relationship Id="rId1796" Type="http://schemas.openxmlformats.org/officeDocument/2006/relationships/hyperlink" Target="https://www.linkedin.com/in/vincent-dutto-3420b1ab/" TargetMode="External"/><Relationship Id="rId88" Type="http://schemas.openxmlformats.org/officeDocument/2006/relationships/hyperlink" Target="https://www.linkedin.com/in/julie-armougom-81397a134/" TargetMode="External"/><Relationship Id="rId819" Type="http://schemas.openxmlformats.org/officeDocument/2006/relationships/hyperlink" Target="https://www.linkedin.com/in/nadia-el-felss-1b983816a/" TargetMode="External"/><Relationship Id="rId1004" Type="http://schemas.openxmlformats.org/officeDocument/2006/relationships/hyperlink" Target="https://www.linkedin.com/in/louis-petureau-49b3b919b/" TargetMode="External"/><Relationship Id="rId1211" Type="http://schemas.openxmlformats.org/officeDocument/2006/relationships/hyperlink" Target="https://www.linkedin.com/in/maxime-bizouerne-bbb55684/" TargetMode="External"/><Relationship Id="rId1656" Type="http://schemas.openxmlformats.org/officeDocument/2006/relationships/hyperlink" Target="https://www.linkedin.com/in/sarah-dine-34379b48/" TargetMode="External"/><Relationship Id="rId1863" Type="http://schemas.openxmlformats.org/officeDocument/2006/relationships/hyperlink" Target="https://www.linkedin.com/in/dr-sarra-tadrent-981732188/" TargetMode="External"/><Relationship Id="rId1309" Type="http://schemas.openxmlformats.org/officeDocument/2006/relationships/hyperlink" Target="https://www.linkedin.com/in/eduardo-alarcon-tarquino-126a34102/" TargetMode="External"/><Relationship Id="rId1516" Type="http://schemas.openxmlformats.org/officeDocument/2006/relationships/hyperlink" Target="https://www.linkedin.com/company/rte_245681/" TargetMode="External"/><Relationship Id="rId1723" Type="http://schemas.openxmlformats.org/officeDocument/2006/relationships/hyperlink" Target="Docteurs%20SPI/PROMOTIONS/2018/2018Re&#769;cent/Safran" TargetMode="External"/><Relationship Id="rId15" Type="http://schemas.openxmlformats.org/officeDocument/2006/relationships/hyperlink" Target="https://www.linkedin.com/in/antoine-wautier-3a985660/" TargetMode="External"/><Relationship Id="rId164" Type="http://schemas.openxmlformats.org/officeDocument/2006/relationships/hyperlink" Target="https://www.linkedin.com/in/raphael-viera-4a796a68/" TargetMode="External"/><Relationship Id="rId371" Type="http://schemas.openxmlformats.org/officeDocument/2006/relationships/hyperlink" Target="https://www.linkedin.com/company/ce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theses.fr/fr/?q=dateSoutenance:%5b2018-12-01T23:59:59Z%20TO%202018-12-31T23:59:59Z%5d&amp;fq=dateSoutenance:%5b1965-01-01T23:59:59Z%2BTO%2B2020-12-31T23:59:59Z%5d&amp;checkedfacets=oaiSetSpec=ddc:620;oaiSetSpec=ddc:600;oaiSetSpec=ddc:670;oaiSetSpec=ddc:680;&amp;start=0&amp;status=status:soutenue&amp;access=&amp;prevision=&amp;zone1=titreRAs&amp;val1=&amp;op1=AND&amp;zone2=auteurs&amp;val2=&amp;op2=AND&amp;zone3=etabSoutenances&amp;val3=&amp;op3=AND&amp;zone4=dateSoutenance&amp;val4a=01/12/2018&amp;val4b=31/12/2018&amp;type=avance" TargetMode="External"/><Relationship Id="rId2" Type="http://schemas.openxmlformats.org/officeDocument/2006/relationships/hyperlink" Target="http://www.theses.fr/fr/?q=dateSoutenance:%5b2018-10-01T23:59:59Z%20TO%202018-11-30T23:59:59Z%5d&amp;fq=dateSoutenance:%5b1965-01-01T23:59:59Z%2BTO%2B2020-12-31T23:59:59Z%5d&amp;checkedfacets=oaiSetSpec=ddc:620;oaiSetSpec=ddc:600;oaiSetSpec=ddc:670;&amp;start=0&amp;status=status:soutenue&amp;access=&amp;prevision=&amp;zone1=titreRAs&amp;val1=&amp;op1=AND&amp;zone2=auteurs&amp;val2=&amp;op2=AND&amp;zone3=etabSoutenances&amp;val3=&amp;op3=AND&amp;zone4=dateSoutenance&amp;val4a=01/10/2018&amp;val4b=30/11/2018&amp;type=avance" TargetMode="External"/><Relationship Id="rId1" Type="http://schemas.openxmlformats.org/officeDocument/2006/relationships/hyperlink" Target="http://www.theses.fr/fr/?q=dateSoutenance:%5b2018-01-01T23:59:59Z%20TO%202018-09-30T23:59:59Z%5d&amp;fq=dateSoutenance:%5b1965-01-01T23:59:59Z%2BTO%2B2020-12-31T23:59:59Z%5d&amp;checkedfacets=oaiSetSpec=ddc:620;oaiSetSpec=ddc:600;oaiSetSpec=ddc:670;&amp;start=0&amp;status=status:soutenue&amp;access=&amp;prevision=&amp;zone1=titreRAs&amp;val1=&amp;op1=AND&amp;zone2=auteurs&amp;val2=&amp;op2=AND&amp;zone3=etabSoutenances&amp;val3=&amp;op3=AND&amp;zone4=dateSoutenance&amp;val4a=01/01/2018&amp;val4b=30/09/2018&amp;type=avance" TargetMode="External"/><Relationship Id="rId4" Type="http://schemas.openxmlformats.org/officeDocument/2006/relationships/hyperlink" Target="http://www.theses.fr/?q=&amp;fq=dateSoutenance:%5b2018-01-01T23:59:59Z%2BTO%2B2018-12-31T23:59:59Z%5d&amp;checkedfacets=oaiSetSpec=ddc:620;oaiSetSpec=ddc:600;oaiSetSpec=ddc:670;&amp;start=0&amp;status=status:soutenue&amp;access=&amp;prevision=&amp;filtrepersonne=&amp;zone1=titreRAs&amp;val1=&amp;op1=AND&amp;zone2=auteurs&amp;val2=&amp;op2=AND&amp;zone3=etabSoutenances&amp;val3=&amp;op3=AND&amp;zone4=dateSoutenance&amp;val4a=&amp;val4b=&amp;type=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linkedin.com/in/hocine-daou-phd-03945055/" TargetMode="External"/><Relationship Id="rId1827" Type="http://schemas.openxmlformats.org/officeDocument/2006/relationships/hyperlink" Target="https://www.linkedin.com/in/marjan-mousavi-phd-b6675031/" TargetMode="External"/><Relationship Id="rId21" Type="http://schemas.openxmlformats.org/officeDocument/2006/relationships/hyperlink" Target="https://www.linkedin.com/in/benjamin-bri%C3%A8re-485702bb/" TargetMode="External"/><Relationship Id="rId170" Type="http://schemas.openxmlformats.org/officeDocument/2006/relationships/hyperlink" Target="https://www.linkedin.com/in/matthieu-sacher/" TargetMode="External"/><Relationship Id="rId268" Type="http://schemas.openxmlformats.org/officeDocument/2006/relationships/hyperlink" Target="https://www.linkedin.com/in/christine-saab-62a4b0147/" TargetMode="External"/><Relationship Id="rId475" Type="http://schemas.openxmlformats.org/officeDocument/2006/relationships/hyperlink" Target="https://www.linkedin.com/in/kevin-bioche-20666b8b/" TargetMode="External"/><Relationship Id="rId682" Type="http://schemas.openxmlformats.org/officeDocument/2006/relationships/hyperlink" Target="https://www.linkedin.com/in/zahra-menana/" TargetMode="External"/><Relationship Id="rId128" Type="http://schemas.openxmlformats.org/officeDocument/2006/relationships/hyperlink" Target="https://www.linkedin.com/in/tristan-dewolf-8966b4a7/" TargetMode="External"/><Relationship Id="rId335" Type="http://schemas.openxmlformats.org/officeDocument/2006/relationships/hyperlink" Target="https://www.linkedin.com/company/les-companions/" TargetMode="External"/><Relationship Id="rId542" Type="http://schemas.openxmlformats.org/officeDocument/2006/relationships/hyperlink" Target="https://www.linkedin.com/in/jenny-juliana-pe%C3%B1a-219a6519/" TargetMode="External"/><Relationship Id="rId987" Type="http://schemas.openxmlformats.org/officeDocument/2006/relationships/hyperlink" Target="https://www.linkedin.com/in/penacarrillo/" TargetMode="External"/><Relationship Id="rId1172" Type="http://schemas.openxmlformats.org/officeDocument/2006/relationships/hyperlink" Target="https://www.linkedin.com/in/javier-arias-zapata-b8089967/" TargetMode="External"/><Relationship Id="rId402" Type="http://schemas.openxmlformats.org/officeDocument/2006/relationships/hyperlink" Target="https://www.linkedin.com/company/thorn-lighting/" TargetMode="External"/><Relationship Id="rId847" Type="http://schemas.openxmlformats.org/officeDocument/2006/relationships/hyperlink" Target="https://www.linkedin.com/company/expleo-group/" TargetMode="External"/><Relationship Id="rId1032" Type="http://schemas.openxmlformats.org/officeDocument/2006/relationships/hyperlink" Target="https://www.linkedin.com/in/nicolas-chanet-8881b389/" TargetMode="External"/><Relationship Id="rId1477" Type="http://schemas.openxmlformats.org/officeDocument/2006/relationships/hyperlink" Target="https://www.linkedin.com/in/simonbouvot/" TargetMode="External"/><Relationship Id="rId1684" Type="http://schemas.openxmlformats.org/officeDocument/2006/relationships/hyperlink" Target="https://www.linkedin.com/in/andr%C3%A9-ebel-b4a8705a/" TargetMode="External"/><Relationship Id="rId1891" Type="http://schemas.openxmlformats.org/officeDocument/2006/relationships/hyperlink" Target="https://www.linkedin.com/in/selim-bel-haj-salah-ph-d-959aa687/" TargetMode="External"/><Relationship Id="rId707" Type="http://schemas.openxmlformats.org/officeDocument/2006/relationships/hyperlink" Target="https://www.linkedin.com/in/marie-odile-simonnot-77452532/" TargetMode="External"/><Relationship Id="rId914" Type="http://schemas.openxmlformats.org/officeDocument/2006/relationships/hyperlink" Target="https://www.linkedin.com/in/asma-berrhouma-ph-d-8063a445/" TargetMode="External"/><Relationship Id="rId1337" Type="http://schemas.openxmlformats.org/officeDocument/2006/relationships/hyperlink" Target="https://www.linkedin.com/in/agustinarazetti/" TargetMode="External"/><Relationship Id="rId1544" Type="http://schemas.openxmlformats.org/officeDocument/2006/relationships/hyperlink" Target="https://www.researchgate.net/profile/Cherif_Rachid" TargetMode="External"/><Relationship Id="rId1751" Type="http://schemas.openxmlformats.org/officeDocument/2006/relationships/hyperlink" Target="https://www.linkedin.com/in/r%C3%A9my-ul-b55b8264/" TargetMode="External"/><Relationship Id="rId43" Type="http://schemas.openxmlformats.org/officeDocument/2006/relationships/hyperlink" Target="https://www.linkedin.com/in/matthieu-chafer-69b583ba/" TargetMode="External"/><Relationship Id="rId1404" Type="http://schemas.openxmlformats.org/officeDocument/2006/relationships/hyperlink" Target="https://www.linkedin.com/in/h%C3%A9l%C3%A8ne-urien-179a69177/" TargetMode="External"/><Relationship Id="rId1611" Type="http://schemas.openxmlformats.org/officeDocument/2006/relationships/hyperlink" Target="https://www.linkedin.com/in/linda-aouchiche-hadded-56626b32/" TargetMode="External"/><Relationship Id="rId1849" Type="http://schemas.openxmlformats.org/officeDocument/2006/relationships/hyperlink" Target="https://www.linkedin.com/company/nokiabelllabs/" TargetMode="External"/><Relationship Id="rId192" Type="http://schemas.openxmlformats.org/officeDocument/2006/relationships/hyperlink" Target="https://www.linkedin.com/in/amanda-velazquez-salazar-6812b8172/" TargetMode="External"/><Relationship Id="rId1709" Type="http://schemas.openxmlformats.org/officeDocument/2006/relationships/hyperlink" Target="https://www.linkedin.com/in/emna-dellali-1054b253/" TargetMode="External"/><Relationship Id="rId1916" Type="http://schemas.openxmlformats.org/officeDocument/2006/relationships/hyperlink" Target="https://www.linkedin.com/company/mecabotix/" TargetMode="External"/><Relationship Id="rId497" Type="http://schemas.openxmlformats.org/officeDocument/2006/relationships/hyperlink" Target="https://www.linkedin.com/in/pkauffmann/" TargetMode="External"/><Relationship Id="rId357" Type="http://schemas.openxmlformats.org/officeDocument/2006/relationships/hyperlink" Target="https://www.linkedin.com/company/ifsttar/" TargetMode="External"/><Relationship Id="rId1194" Type="http://schemas.openxmlformats.org/officeDocument/2006/relationships/hyperlink" Target="https://www.linkedin.com/in/nadiabendahmane/" TargetMode="External"/><Relationship Id="rId217" Type="http://schemas.openxmlformats.org/officeDocument/2006/relationships/hyperlink" Target="https://www.linkedin.com/in/le-anh-pham-4a794a53/" TargetMode="External"/><Relationship Id="rId564" Type="http://schemas.openxmlformats.org/officeDocument/2006/relationships/hyperlink" Target="https://www.linkedin.com/in/david-lebel-09799042/" TargetMode="External"/><Relationship Id="rId771" Type="http://schemas.openxmlformats.org/officeDocument/2006/relationships/hyperlink" Target="https://www.linkedin.com/in/khac-phuc-hung-thai-b2783190/" TargetMode="External"/><Relationship Id="rId869" Type="http://schemas.openxmlformats.org/officeDocument/2006/relationships/hyperlink" Target="https://www.linkedin.com/company/routesdefrance1/" TargetMode="External"/><Relationship Id="rId1499" Type="http://schemas.openxmlformats.org/officeDocument/2006/relationships/hyperlink" Target="https://www.linkedin.com/in/waleed-sethi-a0600448/" TargetMode="External"/><Relationship Id="rId424" Type="http://schemas.openxmlformats.org/officeDocument/2006/relationships/hyperlink" Target="https://www.linkedin.com/company/stmicroelectronics/" TargetMode="External"/><Relationship Id="rId631" Type="http://schemas.openxmlformats.org/officeDocument/2006/relationships/hyperlink" Target="https://www.linkedin.com/in/abdoulaye-sarr-79402a161/" TargetMode="External"/><Relationship Id="rId729" Type="http://schemas.openxmlformats.org/officeDocument/2006/relationships/hyperlink" Target="https://www.linkedin.com/in/adrien-koessler-b2755a86/" TargetMode="External"/><Relationship Id="rId1054" Type="http://schemas.openxmlformats.org/officeDocument/2006/relationships/hyperlink" Target="https://www.linkedin.com/in/p-das/" TargetMode="External"/><Relationship Id="rId1261" Type="http://schemas.openxmlformats.org/officeDocument/2006/relationships/hyperlink" Target="https://www.linkedin.com/in/hawraa-haj-hassan-07136933/" TargetMode="External"/><Relationship Id="rId1359" Type="http://schemas.openxmlformats.org/officeDocument/2006/relationships/hyperlink" Target="https://www.linkedin.com/in/anthony-goavec-161867b2/" TargetMode="External"/><Relationship Id="rId936" Type="http://schemas.openxmlformats.org/officeDocument/2006/relationships/hyperlink" Target="https://www.linkedin.com/in/adrien-dufourny-636a0399/" TargetMode="External"/><Relationship Id="rId1121" Type="http://schemas.openxmlformats.org/officeDocument/2006/relationships/hyperlink" Target="https://www.linkedin.com/in/vincent-lorrain-71510583/" TargetMode="External"/><Relationship Id="rId1219" Type="http://schemas.openxmlformats.org/officeDocument/2006/relationships/hyperlink" Target="https://www.linkedin.com/in/estellemarc/" TargetMode="External"/><Relationship Id="rId1566" Type="http://schemas.openxmlformats.org/officeDocument/2006/relationships/hyperlink" Target="https://www.linkedin.com/in/carlosmaestreterol/" TargetMode="External"/><Relationship Id="rId1773" Type="http://schemas.openxmlformats.org/officeDocument/2006/relationships/hyperlink" Target="https://www.linkedin.com/in/gilberto-cuarelli-31b66a70/" TargetMode="External"/><Relationship Id="rId65" Type="http://schemas.openxmlformats.org/officeDocument/2006/relationships/hyperlink" Target="https://www.linkedin.com/in/lei-zhang-b5544146/" TargetMode="External"/><Relationship Id="rId1426" Type="http://schemas.openxmlformats.org/officeDocument/2006/relationships/hyperlink" Target="https://www.linkedin.com/in/maja-karoline-rynning-90454857/" TargetMode="External"/><Relationship Id="rId1633" Type="http://schemas.openxmlformats.org/officeDocument/2006/relationships/hyperlink" Target="https://www.linkedin.com/in/fekiri-nasser-03257041/" TargetMode="External"/><Relationship Id="rId1840" Type="http://schemas.openxmlformats.org/officeDocument/2006/relationships/hyperlink" Target="https://www.linkedin.com/in/yacouba-camara-589346134/" TargetMode="External"/><Relationship Id="rId1700" Type="http://schemas.openxmlformats.org/officeDocument/2006/relationships/hyperlink" Target="https://www.linkedin.com/company/greth/" TargetMode="External"/><Relationship Id="rId1938" Type="http://schemas.openxmlformats.org/officeDocument/2006/relationships/hyperlink" Target="https://www.linkedin.com/company/ewie-europe-limited/about/" TargetMode="External"/><Relationship Id="rId281" Type="http://schemas.openxmlformats.org/officeDocument/2006/relationships/hyperlink" Target="https://www.linkedin.com/in/abdellatif-chelouche-8b830910a/" TargetMode="External"/><Relationship Id="rId141" Type="http://schemas.openxmlformats.org/officeDocument/2006/relationships/hyperlink" Target="https://www.linkedin.com/in/sophie-molina-727661b2/" TargetMode="External"/><Relationship Id="rId379" Type="http://schemas.openxmlformats.org/officeDocument/2006/relationships/hyperlink" Target="https://www.linkedin.com/company/technipfmc/" TargetMode="External"/><Relationship Id="rId586" Type="http://schemas.openxmlformats.org/officeDocument/2006/relationships/hyperlink" Target="https://www.linkedin.com/in/dylan-jouglard-366144a8/" TargetMode="External"/><Relationship Id="rId793" Type="http://schemas.openxmlformats.org/officeDocument/2006/relationships/hyperlink" Target="https://www.linkedin.com/in/pushpendra-kumar-77434a31/" TargetMode="External"/><Relationship Id="rId7" Type="http://schemas.openxmlformats.org/officeDocument/2006/relationships/hyperlink" Target="https://www.linkedin.com/in/beno%C3%AEt-beroule-a3b459ab/" TargetMode="External"/><Relationship Id="rId239" Type="http://schemas.openxmlformats.org/officeDocument/2006/relationships/hyperlink" Target="https://www.linkedin.com/in/nicolas-vach%C3%A9-b9a90296/" TargetMode="External"/><Relationship Id="rId446" Type="http://schemas.openxmlformats.org/officeDocument/2006/relationships/hyperlink" Target="https://www.linkedin.com/in/noussaiba-gasmi-9b02a671/" TargetMode="External"/><Relationship Id="rId653" Type="http://schemas.openxmlformats.org/officeDocument/2006/relationships/hyperlink" Target="https://www.linkedin.com/in/kinvi-dossou-gbessiho-62981b192/" TargetMode="External"/><Relationship Id="rId1076" Type="http://schemas.openxmlformats.org/officeDocument/2006/relationships/hyperlink" Target="https://www.linkedin.com/in/soumaya-naanani-026aba56/" TargetMode="External"/><Relationship Id="rId1283" Type="http://schemas.openxmlformats.org/officeDocument/2006/relationships/hyperlink" Target="https://www.linkedin.com/in/guillaume-androuin-46126068/" TargetMode="External"/><Relationship Id="rId1490" Type="http://schemas.openxmlformats.org/officeDocument/2006/relationships/hyperlink" Target="https://www.linkedin.com/in/thibaut-layssac-4b30b977/" TargetMode="External"/><Relationship Id="rId306" Type="http://schemas.openxmlformats.org/officeDocument/2006/relationships/hyperlink" Target="https://www.linkedin.com/in/martin-charrier-5a686075/" TargetMode="External"/><Relationship Id="rId860" Type="http://schemas.openxmlformats.org/officeDocument/2006/relationships/hyperlink" Target="https://www.linkedin.com/company/quantificare-inc-/" TargetMode="External"/><Relationship Id="rId958" Type="http://schemas.openxmlformats.org/officeDocument/2006/relationships/hyperlink" Target="https://www.linkedin.com/in/florence-l-4875ba17a/" TargetMode="External"/><Relationship Id="rId1143" Type="http://schemas.openxmlformats.org/officeDocument/2006/relationships/hyperlink" Target="https://www.linkedin.com/in/pierre-bisiaux-79b96486/" TargetMode="External"/><Relationship Id="rId1588" Type="http://schemas.openxmlformats.org/officeDocument/2006/relationships/hyperlink" Target="https://www.linkedin.com/company/amcad-engineering/" TargetMode="External"/><Relationship Id="rId1795" Type="http://schemas.openxmlformats.org/officeDocument/2006/relationships/hyperlink" Target="https://www.linkedin.com/company/primagaz/" TargetMode="External"/><Relationship Id="rId87" Type="http://schemas.openxmlformats.org/officeDocument/2006/relationships/hyperlink" Target="https://www.linkedin.com/in/kengne-f-josephine/" TargetMode="External"/><Relationship Id="rId513" Type="http://schemas.openxmlformats.org/officeDocument/2006/relationships/hyperlink" Target="https://www.linkedin.com/in/r%C3%A9mi-roncen-ba36bba4/" TargetMode="External"/><Relationship Id="rId720" Type="http://schemas.openxmlformats.org/officeDocument/2006/relationships/hyperlink" Target="https://www.linkedin.com/in/ahmad-hani-el-fawal/" TargetMode="External"/><Relationship Id="rId818" Type="http://schemas.openxmlformats.org/officeDocument/2006/relationships/hyperlink" Target="https://www.linkedin.com/in/adrien-heux-884a4811a/" TargetMode="External"/><Relationship Id="rId1350" Type="http://schemas.openxmlformats.org/officeDocument/2006/relationships/hyperlink" Target="https://www.linkedin.com/in/abdelkader-krimi-b039005a/" TargetMode="External"/><Relationship Id="rId1448" Type="http://schemas.openxmlformats.org/officeDocument/2006/relationships/hyperlink" Target="https://www.linkedin.com/in/oleg-onopriienko-23a599173/" TargetMode="External"/><Relationship Id="rId1655" Type="http://schemas.openxmlformats.org/officeDocument/2006/relationships/hyperlink" Target="https://www.linkedin.com/in/sofia-korniliou-323041128/" TargetMode="External"/><Relationship Id="rId1003" Type="http://schemas.openxmlformats.org/officeDocument/2006/relationships/hyperlink" Target="https://www.linkedin.com/in/maddalena-maietta-44688598/" TargetMode="External"/><Relationship Id="rId1210" Type="http://schemas.openxmlformats.org/officeDocument/2006/relationships/hyperlink" Target="https://www.linkedin.com/in/maxime-garcia-barros-83b40873/" TargetMode="External"/><Relationship Id="rId1308" Type="http://schemas.openxmlformats.org/officeDocument/2006/relationships/hyperlink" Target="https://www.linkedin.com/in/jean-michel-ars-3a2a7b89/" TargetMode="External"/><Relationship Id="rId1862" Type="http://schemas.openxmlformats.org/officeDocument/2006/relationships/hyperlink" Target="https://www.linkedin.com/company/ntn-snr/" TargetMode="External"/><Relationship Id="rId1515" Type="http://schemas.openxmlformats.org/officeDocument/2006/relationships/hyperlink" Target="https://www.linkedin.com/company/terrasol/" TargetMode="External"/><Relationship Id="rId1722" Type="http://schemas.openxmlformats.org/officeDocument/2006/relationships/hyperlink" Target="https://www.linkedin.com/in/ismat-el-haffar-7587b288/" TargetMode="External"/><Relationship Id="rId14" Type="http://schemas.openxmlformats.org/officeDocument/2006/relationships/hyperlink" Target="https://www.linkedin.com/in/aminelakcher/" TargetMode="External"/><Relationship Id="rId163" Type="http://schemas.openxmlformats.org/officeDocument/2006/relationships/hyperlink" Target="https://www.linkedin.com/in/ppeneau/" TargetMode="External"/><Relationship Id="rId370" Type="http://schemas.openxmlformats.org/officeDocument/2006/relationships/hyperlink" Target="https://www.linkedin.com/company/sysnav/" TargetMode="External"/><Relationship Id="rId230" Type="http://schemas.openxmlformats.org/officeDocument/2006/relationships/hyperlink" Target="https://www.linkedin.com/in/yasser-bouktir-195762b0/" TargetMode="External"/><Relationship Id="rId468" Type="http://schemas.openxmlformats.org/officeDocument/2006/relationships/hyperlink" Target="https://www.linkedin.com/in/anastasia-pampouchidou-94018a9/" TargetMode="External"/><Relationship Id="rId675" Type="http://schemas.openxmlformats.org/officeDocument/2006/relationships/hyperlink" Target="https://www.linkedin.com/in/ydevaux/" TargetMode="External"/><Relationship Id="rId882" Type="http://schemas.openxmlformats.org/officeDocument/2006/relationships/hyperlink" Target="https://www.linkedin.com/company/miba-ag/" TargetMode="External"/><Relationship Id="rId1098" Type="http://schemas.openxmlformats.org/officeDocument/2006/relationships/hyperlink" Target="https://www.linkedin.com/in/william-asplet-0912b0159/" TargetMode="External"/><Relationship Id="rId328" Type="http://schemas.openxmlformats.org/officeDocument/2006/relationships/hyperlink" Target="https://www.linkedin.com/in/r%C3%A9da-jaafri-b2638497/" TargetMode="External"/><Relationship Id="rId535" Type="http://schemas.openxmlformats.org/officeDocument/2006/relationships/hyperlink" Target="https://www.linkedin.com/in/souad-bouregaya-22746665/" TargetMode="External"/><Relationship Id="rId742" Type="http://schemas.openxmlformats.org/officeDocument/2006/relationships/hyperlink" Target="https://www.linkedin.com/in/nathalie-t-h-gayraud/" TargetMode="External"/><Relationship Id="rId1165" Type="http://schemas.openxmlformats.org/officeDocument/2006/relationships/hyperlink" Target="https://www.linkedin.com/in/bassam-bou-fakhreddine-a339b41a/" TargetMode="External"/><Relationship Id="rId1372" Type="http://schemas.openxmlformats.org/officeDocument/2006/relationships/hyperlink" Target="https://www.linkedin.com/in/charlesonambele/" TargetMode="External"/><Relationship Id="rId602" Type="http://schemas.openxmlformats.org/officeDocument/2006/relationships/hyperlink" Target="https://www.linkedin.com/in/arnaud-tanguy/" TargetMode="External"/><Relationship Id="rId1025" Type="http://schemas.openxmlformats.org/officeDocument/2006/relationships/hyperlink" Target="https://www.linkedin.com/in/diallo-mouhamet-phd/" TargetMode="External"/><Relationship Id="rId1232" Type="http://schemas.openxmlformats.org/officeDocument/2006/relationships/hyperlink" Target="https://www.linkedin.com/in/olga-patricia-ortiz-cancino-76b95b137/" TargetMode="External"/><Relationship Id="rId1677" Type="http://schemas.openxmlformats.org/officeDocument/2006/relationships/hyperlink" Target="https://www.linkedin.com/in/alaa-hamdar-3b80746a/" TargetMode="External"/><Relationship Id="rId1884" Type="http://schemas.openxmlformats.org/officeDocument/2006/relationships/hyperlink" Target="https://www.linkedin.com/company/siaap/" TargetMode="External"/><Relationship Id="rId907" Type="http://schemas.openxmlformats.org/officeDocument/2006/relationships/hyperlink" Target="https://www.linkedin.com/in/andres-carvallo-pecci-21154837/" TargetMode="External"/><Relationship Id="rId1537" Type="http://schemas.openxmlformats.org/officeDocument/2006/relationships/hyperlink" Target="https://www.linkedin.com/in/thomas-loussouarn/" TargetMode="External"/><Relationship Id="rId1744" Type="http://schemas.openxmlformats.org/officeDocument/2006/relationships/hyperlink" Target="https://www.linkedin.com/in/phuoc-vy/" TargetMode="External"/><Relationship Id="rId1951" Type="http://schemas.openxmlformats.org/officeDocument/2006/relationships/hyperlink" Target="https://www.linkedin.com/company/tihive/" TargetMode="External"/><Relationship Id="rId36" Type="http://schemas.openxmlformats.org/officeDocument/2006/relationships/hyperlink" Target="https://www.linkedin.com/in/dimitrios-damianos/" TargetMode="External"/><Relationship Id="rId1604" Type="http://schemas.openxmlformats.org/officeDocument/2006/relationships/hyperlink" Target="https://www.linkedin.com/company/irstea/" TargetMode="External"/><Relationship Id="rId185" Type="http://schemas.openxmlformats.org/officeDocument/2006/relationships/hyperlink" Target="https://www.linkedin.com/in/beno%C3%AEt-sijobert-1b16b217a/" TargetMode="External"/><Relationship Id="rId1811" Type="http://schemas.openxmlformats.org/officeDocument/2006/relationships/hyperlink" Target="https://www.linkedin.com/company/dar-al-handasah/" TargetMode="External"/><Relationship Id="rId1909" Type="http://schemas.openxmlformats.org/officeDocument/2006/relationships/hyperlink" Target="https://www.linkedin.com/company/inria/" TargetMode="External"/><Relationship Id="rId392" Type="http://schemas.openxmlformats.org/officeDocument/2006/relationships/hyperlink" Target="https://www.linkedin.com/company/sageglass/" TargetMode="External"/><Relationship Id="rId697" Type="http://schemas.openxmlformats.org/officeDocument/2006/relationships/hyperlink" Target="https://www.linkedin.com/in/charlotte-abadie-117696a9/" TargetMode="External"/><Relationship Id="rId252" Type="http://schemas.openxmlformats.org/officeDocument/2006/relationships/hyperlink" Target="https://www.linkedin.com/in/julien-flamant-93b90a102/" TargetMode="External"/><Relationship Id="rId1187" Type="http://schemas.openxmlformats.org/officeDocument/2006/relationships/hyperlink" Target="https://www.linkedin.com/in/samantha-bourrioux/" TargetMode="External"/><Relationship Id="rId112" Type="http://schemas.openxmlformats.org/officeDocument/2006/relationships/hyperlink" Target="https://www.linkedin.com/in/mehdi-zerrad-ba525180/" TargetMode="External"/><Relationship Id="rId557" Type="http://schemas.openxmlformats.org/officeDocument/2006/relationships/hyperlink" Target="https://www.linkedin.com/in/gwena%C3%ABlle-meyruey-43915849/" TargetMode="External"/><Relationship Id="rId764" Type="http://schemas.openxmlformats.org/officeDocument/2006/relationships/hyperlink" Target="https://www.linkedin.com/in/bhianca-lins-513150126/" TargetMode="External"/><Relationship Id="rId971" Type="http://schemas.openxmlformats.org/officeDocument/2006/relationships/hyperlink" Target="https://www.linkedin.com/in/h%C3%A9l%C3%A8ne-godin-96940a6a/" TargetMode="External"/><Relationship Id="rId1394" Type="http://schemas.openxmlformats.org/officeDocument/2006/relationships/hyperlink" Target="https://www.linkedin.com/in/florian-hache-4bbba178/" TargetMode="External"/><Relationship Id="rId1699" Type="http://schemas.openxmlformats.org/officeDocument/2006/relationships/hyperlink" Target="https://www.linkedin.com/in/christophe-weber-51678134/" TargetMode="External"/><Relationship Id="rId417" Type="http://schemas.openxmlformats.org/officeDocument/2006/relationships/hyperlink" Target="https://www.linkedin.com/company/neta-sas/" TargetMode="External"/><Relationship Id="rId624" Type="http://schemas.openxmlformats.org/officeDocument/2006/relationships/hyperlink" Target="https://www.linkedin.com/in/thiene-oumar-59a5b5108/" TargetMode="External"/><Relationship Id="rId831" Type="http://schemas.openxmlformats.org/officeDocument/2006/relationships/hyperlink" Target="https://www.linkedin.com/company/oise-le-departement/" TargetMode="External"/><Relationship Id="rId1047" Type="http://schemas.openxmlformats.org/officeDocument/2006/relationships/hyperlink" Target="https://www.linkedin.com/in/pascalfossat/" TargetMode="External"/><Relationship Id="rId1254" Type="http://schemas.openxmlformats.org/officeDocument/2006/relationships/hyperlink" Target="https://www.linkedin.com/in/elise-rosati-22625161/" TargetMode="External"/><Relationship Id="rId1461" Type="http://schemas.openxmlformats.org/officeDocument/2006/relationships/hyperlink" Target="https://www.linkedin.com/in/quentin-agrapart-4b2a7797/" TargetMode="External"/><Relationship Id="rId929" Type="http://schemas.openxmlformats.org/officeDocument/2006/relationships/hyperlink" Target="https://www.linkedin.com/in/carlos-flores-a51b3063/" TargetMode="External"/><Relationship Id="rId1114" Type="http://schemas.openxmlformats.org/officeDocument/2006/relationships/hyperlink" Target="https://www.linkedin.com/in/alaeddin-burak-irez-57810680/" TargetMode="External"/><Relationship Id="rId1321" Type="http://schemas.openxmlformats.org/officeDocument/2006/relationships/hyperlink" Target="https://www.linkedin.com/in/maroi-agrebi-76147a86/" TargetMode="External"/><Relationship Id="rId1559" Type="http://schemas.openxmlformats.org/officeDocument/2006/relationships/hyperlink" Target="https://www.linkedin.com/company/edirect/about/" TargetMode="External"/><Relationship Id="rId1766" Type="http://schemas.openxmlformats.org/officeDocument/2006/relationships/hyperlink" Target="https://www.linkedin.com/company/decathlon/" TargetMode="External"/><Relationship Id="rId58" Type="http://schemas.openxmlformats.org/officeDocument/2006/relationships/hyperlink" Target="https://www.linkedin.com/in/duc-canh-nguyen/" TargetMode="External"/><Relationship Id="rId1419" Type="http://schemas.openxmlformats.org/officeDocument/2006/relationships/hyperlink" Target="https://www.linkedin.com/in/kubat-n/" TargetMode="External"/><Relationship Id="rId1626" Type="http://schemas.openxmlformats.org/officeDocument/2006/relationships/hyperlink" Target="https://www.linkedin.com/in/mehdi-tha-47898a48/" TargetMode="External"/><Relationship Id="rId1833" Type="http://schemas.openxmlformats.org/officeDocument/2006/relationships/hyperlink" Target="https://www.linkedin.com/in/romain-chevillon-7a8a375/" TargetMode="External"/><Relationship Id="rId1900" Type="http://schemas.openxmlformats.org/officeDocument/2006/relationships/hyperlink" Target="https://www.linkedin.com/in/dr-annie-liang-2a14a5106/" TargetMode="External"/><Relationship Id="rId274" Type="http://schemas.openxmlformats.org/officeDocument/2006/relationships/hyperlink" Target="https://www.linkedin.com/in/amal-zeaiter-35131478/" TargetMode="External"/><Relationship Id="rId481" Type="http://schemas.openxmlformats.org/officeDocument/2006/relationships/hyperlink" Target="https://www.linkedin.com/in/anthony-babin/" TargetMode="External"/><Relationship Id="rId134" Type="http://schemas.openxmlformats.org/officeDocument/2006/relationships/hyperlink" Target="https://www.linkedin.com/in/thomas-catterou-706ba678/" TargetMode="External"/><Relationship Id="rId579" Type="http://schemas.openxmlformats.org/officeDocument/2006/relationships/hyperlink" Target="https://www.linkedin.com/in/ana%C3%ABlle-talbourdet-503b4bb8/" TargetMode="External"/><Relationship Id="rId786" Type="http://schemas.openxmlformats.org/officeDocument/2006/relationships/hyperlink" Target="https://www.linkedin.com/in/longwen-chen-12ba5110b/" TargetMode="External"/><Relationship Id="rId993" Type="http://schemas.openxmlformats.org/officeDocument/2006/relationships/hyperlink" Target="https://www.linkedin.com/in/kevin-gehere-b69919b6/" TargetMode="External"/><Relationship Id="rId341" Type="http://schemas.openxmlformats.org/officeDocument/2006/relationships/hyperlink" Target="https://www.linkedin.com/company/deloitte-luxembourg/" TargetMode="External"/><Relationship Id="rId439" Type="http://schemas.openxmlformats.org/officeDocument/2006/relationships/hyperlink" Target="https://www.linkedin.com/in/antoine-sternberger-a1880910b/" TargetMode="External"/><Relationship Id="rId646" Type="http://schemas.openxmlformats.org/officeDocument/2006/relationships/hyperlink" Target="https://www.linkedin.com/in/bertrand-aubert-668415148/" TargetMode="External"/><Relationship Id="rId1069" Type="http://schemas.openxmlformats.org/officeDocument/2006/relationships/hyperlink" Target="https://www.linkedin.com/in/sana-baklouti/" TargetMode="External"/><Relationship Id="rId1276" Type="http://schemas.openxmlformats.org/officeDocument/2006/relationships/hyperlink" Target="https://www.linkedin.com/in/yassinetalbi/" TargetMode="External"/><Relationship Id="rId1483" Type="http://schemas.openxmlformats.org/officeDocument/2006/relationships/hyperlink" Target="https://www.linkedin.com/in/susana-le%C3%A3o-41350b30/" TargetMode="External"/><Relationship Id="rId201" Type="http://schemas.openxmlformats.org/officeDocument/2006/relationships/hyperlink" Target="https://www.linkedin.com/in/pedro-oliveira-48184914a/" TargetMode="External"/><Relationship Id="rId506" Type="http://schemas.openxmlformats.org/officeDocument/2006/relationships/hyperlink" Target="https://www.linkedin.com/in/lucile-brethom%C3%A9-28938090/" TargetMode="External"/><Relationship Id="rId853" Type="http://schemas.openxmlformats.org/officeDocument/2006/relationships/hyperlink" Target="https://www.linkedin.com/company/bcm-energy-sas/" TargetMode="External"/><Relationship Id="rId1136" Type="http://schemas.openxmlformats.org/officeDocument/2006/relationships/hyperlink" Target="https://www.linkedin.com/in/gelineau/" TargetMode="External"/><Relationship Id="rId1690" Type="http://schemas.openxmlformats.org/officeDocument/2006/relationships/hyperlink" Target="https://www.linkedin.com/in/benjamin-lac/" TargetMode="External"/><Relationship Id="rId1788" Type="http://schemas.openxmlformats.org/officeDocument/2006/relationships/hyperlink" Target="https://www.linkedin.com/in/vincent-dutto-3420b1ab/" TargetMode="External"/><Relationship Id="rId713" Type="http://schemas.openxmlformats.org/officeDocument/2006/relationships/hyperlink" Target="https://www.linkedin.com/in/karima-kahlouche-b842703b/" TargetMode="External"/><Relationship Id="rId920" Type="http://schemas.openxmlformats.org/officeDocument/2006/relationships/hyperlink" Target="https://www.linkedin.com/in/axel-largent-b9425034/" TargetMode="External"/><Relationship Id="rId1343" Type="http://schemas.openxmlformats.org/officeDocument/2006/relationships/hyperlink" Target="https://www.linkedin.com/in/mahmoud-barakat-684a48b1/" TargetMode="External"/><Relationship Id="rId1550" Type="http://schemas.openxmlformats.org/officeDocument/2006/relationships/hyperlink" Target="https://www.linkedin.com/company/bertrandt-ag/" TargetMode="External"/><Relationship Id="rId1648" Type="http://schemas.openxmlformats.org/officeDocument/2006/relationships/hyperlink" Target="https://www.linkedin.com/in/samuel-leleu/" TargetMode="External"/><Relationship Id="rId1203" Type="http://schemas.openxmlformats.org/officeDocument/2006/relationships/hyperlink" Target="https://www.linkedin.com/in/florentin-chambettaz-06183684/" TargetMode="External"/><Relationship Id="rId1410" Type="http://schemas.openxmlformats.org/officeDocument/2006/relationships/hyperlink" Target="https://www.linkedin.com/in/ismail-rifai/" TargetMode="External"/><Relationship Id="rId1508" Type="http://schemas.openxmlformats.org/officeDocument/2006/relationships/hyperlink" Target="https://www.linkedin.com/in/yue-ma-38706890/" TargetMode="External"/><Relationship Id="rId1855" Type="http://schemas.openxmlformats.org/officeDocument/2006/relationships/hyperlink" Target="https://www.linkedin.com/in/dr-sarra-tadrent-981732188/" TargetMode="External"/><Relationship Id="rId1715" Type="http://schemas.openxmlformats.org/officeDocument/2006/relationships/hyperlink" Target="https://www.linkedin.com/in/fran%C3%A7ois-rasselet-419a5275/" TargetMode="External"/><Relationship Id="rId1922" Type="http://schemas.openxmlformats.org/officeDocument/2006/relationships/hyperlink" Target="https://www.linkedin.com/company/efficacity/" TargetMode="External"/><Relationship Id="rId296" Type="http://schemas.openxmlformats.org/officeDocument/2006/relationships/hyperlink" Target="https://www.linkedin.com/in/jerome-gaveau/" TargetMode="External"/><Relationship Id="rId156" Type="http://schemas.openxmlformats.org/officeDocument/2006/relationships/hyperlink" Target="https://www.linkedin.com/in/romain-berges-2a196384/" TargetMode="External"/><Relationship Id="rId363" Type="http://schemas.openxmlformats.org/officeDocument/2006/relationships/hyperlink" Target="https://www.linkedin.com/company/institut-de-recherche-technologique-systemx/" TargetMode="External"/><Relationship Id="rId570" Type="http://schemas.openxmlformats.org/officeDocument/2006/relationships/hyperlink" Target="https://www.linkedin.com/in/nadia-arif-a7a597a4/" TargetMode="External"/><Relationship Id="rId223" Type="http://schemas.openxmlformats.org/officeDocument/2006/relationships/hyperlink" Target="https://www.linkedin.com/in/marie-frapin-aa51a494/" TargetMode="External"/><Relationship Id="rId430" Type="http://schemas.openxmlformats.org/officeDocument/2006/relationships/hyperlink" Target="https://www.linkedin.com/company/institut-de-recherche-technologique-systemx/" TargetMode="External"/><Relationship Id="rId668" Type="http://schemas.openxmlformats.org/officeDocument/2006/relationships/hyperlink" Target="https://www.linkedin.com/in/md-abdul-aziz-suzon/" TargetMode="External"/><Relationship Id="rId875" Type="http://schemas.openxmlformats.org/officeDocument/2006/relationships/hyperlink" Target="https://www.linkedin.com/company/stmicroelectronics/" TargetMode="External"/><Relationship Id="rId1060" Type="http://schemas.openxmlformats.org/officeDocument/2006/relationships/hyperlink" Target="https://www.linkedin.com/in/r%C3%A9mi-cousson-phd-7b209a81/" TargetMode="External"/><Relationship Id="rId1298" Type="http://schemas.openxmlformats.org/officeDocument/2006/relationships/hyperlink" Target="https://www.linkedin.com/in/sylvain-delage-8885462b/" TargetMode="External"/><Relationship Id="rId528" Type="http://schemas.openxmlformats.org/officeDocument/2006/relationships/hyperlink" Target="https://www.linkedin.com/in/matthildi-apostolou-1a48a382/" TargetMode="External"/><Relationship Id="rId735" Type="http://schemas.openxmlformats.org/officeDocument/2006/relationships/hyperlink" Target="https://www.linkedin.com/in/tea-rukavina-1196b573/" TargetMode="External"/><Relationship Id="rId942" Type="http://schemas.openxmlformats.org/officeDocument/2006/relationships/hyperlink" Target="https://www.linkedin.com/in/doriane-heimburger-ab4a1aa8/" TargetMode="External"/><Relationship Id="rId1158" Type="http://schemas.openxmlformats.org/officeDocument/2006/relationships/hyperlink" Target="https://www.linkedin.com/in/mohamad-el-asswad-8919a763/" TargetMode="External"/><Relationship Id="rId1365" Type="http://schemas.openxmlformats.org/officeDocument/2006/relationships/hyperlink" Target="https://www.linkedin.com/in/barbara-lafarge-788216112/" TargetMode="External"/><Relationship Id="rId1572" Type="http://schemas.openxmlformats.org/officeDocument/2006/relationships/hyperlink" Target="https://www.linkedin.com/in/cherifa-dad-92b29843/" TargetMode="External"/><Relationship Id="rId1018" Type="http://schemas.openxmlformats.org/officeDocument/2006/relationships/hyperlink" Target="https://www.linkedin.com/in/mike-coulson-754a46156/" TargetMode="External"/><Relationship Id="rId1225" Type="http://schemas.openxmlformats.org/officeDocument/2006/relationships/hyperlink" Target="https://www.linkedin.com/in/antoine-renaud-485790a6/" TargetMode="External"/><Relationship Id="rId1432" Type="http://schemas.openxmlformats.org/officeDocument/2006/relationships/hyperlink" Target="https://www.linkedin.com/in/nagaso-masaru-6b20705a/" TargetMode="External"/><Relationship Id="rId1877" Type="http://schemas.openxmlformats.org/officeDocument/2006/relationships/hyperlink" Target="https://www.linkedin.com/in/mohamed-lamine-tazir-51007b36/" TargetMode="External"/><Relationship Id="rId71" Type="http://schemas.openxmlformats.org/officeDocument/2006/relationships/hyperlink" Target="https://www.linkedin.com/in/prince-bahoumina-41017213b/" TargetMode="External"/><Relationship Id="rId802" Type="http://schemas.openxmlformats.org/officeDocument/2006/relationships/hyperlink" Target="https://www.linkedin.com/in/cl%C3%A9ment-chanut-bb2590a3/" TargetMode="External"/><Relationship Id="rId1737" Type="http://schemas.openxmlformats.org/officeDocument/2006/relationships/hyperlink" Target="https://www.linkedin.com/in/maryem-esbayou-b579bbbb/" TargetMode="External"/><Relationship Id="rId1944" Type="http://schemas.openxmlformats.org/officeDocument/2006/relationships/hyperlink" Target="https://www.linkedin.com/company/innovativediagnostics/" TargetMode="External"/><Relationship Id="rId29" Type="http://schemas.openxmlformats.org/officeDocument/2006/relationships/hyperlink" Target="https://www.linkedin.com/in/chakib-bensekka-phd-71b67587/" TargetMode="External"/><Relationship Id="rId178" Type="http://schemas.openxmlformats.org/officeDocument/2006/relationships/hyperlink" Target="https://www.linkedin.com/in/duy-an-pham-1a6475185/" TargetMode="External"/><Relationship Id="rId1804" Type="http://schemas.openxmlformats.org/officeDocument/2006/relationships/hyperlink" Target="https://www.linkedin.com/company/cimpa-plm-services/" TargetMode="External"/><Relationship Id="rId385" Type="http://schemas.openxmlformats.org/officeDocument/2006/relationships/hyperlink" Target="https://www.linkedin.com/company/brochier-technologies/" TargetMode="External"/><Relationship Id="rId592" Type="http://schemas.openxmlformats.org/officeDocument/2006/relationships/hyperlink" Target="https://www.linkedin.com/in/jeancolas-a/" TargetMode="External"/><Relationship Id="rId245" Type="http://schemas.openxmlformats.org/officeDocument/2006/relationships/hyperlink" Target="https://www.linkedin.com/in/quentin-sirvin-08a32ab7/" TargetMode="External"/><Relationship Id="rId452" Type="http://schemas.openxmlformats.org/officeDocument/2006/relationships/hyperlink" Target="https://www.linkedin.com/in/mohamed-abderrahmane-mograne-76a5769b/" TargetMode="External"/><Relationship Id="rId897" Type="http://schemas.openxmlformats.org/officeDocument/2006/relationships/hyperlink" Target="https://www.linkedin.com/in/akshayhejjaji/" TargetMode="External"/><Relationship Id="rId1082" Type="http://schemas.openxmlformats.org/officeDocument/2006/relationships/hyperlink" Target="https://www.linkedin.com/in/tan-khoa-mai-ba87418a/" TargetMode="External"/><Relationship Id="rId105" Type="http://schemas.openxmlformats.org/officeDocument/2006/relationships/hyperlink" Target="https://www.linkedin.com/in/marion-capuano-24a17b72/" TargetMode="External"/><Relationship Id="rId312" Type="http://schemas.openxmlformats.org/officeDocument/2006/relationships/hyperlink" Target="https://www.linkedin.com/in/valentin-alamo-vargas-22a06692/" TargetMode="External"/><Relationship Id="rId757" Type="http://schemas.openxmlformats.org/officeDocument/2006/relationships/hyperlink" Target="https://www.linkedin.com/in/bernard-semaan-79457367/" TargetMode="External"/><Relationship Id="rId964" Type="http://schemas.openxmlformats.org/officeDocument/2006/relationships/hyperlink" Target="https://www.linkedin.com/in/ghida-al-achkar/" TargetMode="External"/><Relationship Id="rId1387" Type="http://schemas.openxmlformats.org/officeDocument/2006/relationships/hyperlink" Target="https://www.linkedin.com/in/delphine-lopez-9236a4139/" TargetMode="External"/><Relationship Id="rId1594" Type="http://schemas.openxmlformats.org/officeDocument/2006/relationships/hyperlink" Target="https://www.linkedin.com/company/altran-engineering-solutions/" TargetMode="External"/><Relationship Id="rId93" Type="http://schemas.openxmlformats.org/officeDocument/2006/relationships/hyperlink" Target="https://www.linkedin.com/in/laurent-montier-a29073155/" TargetMode="External"/><Relationship Id="rId617" Type="http://schemas.openxmlformats.org/officeDocument/2006/relationships/hyperlink" Target="https://www.linkedin.com/in/romain-alis-733ba382/" TargetMode="External"/><Relationship Id="rId824" Type="http://schemas.openxmlformats.org/officeDocument/2006/relationships/hyperlink" Target="https://www.linkedin.com/company/ingeni-sa/" TargetMode="External"/><Relationship Id="rId1247" Type="http://schemas.openxmlformats.org/officeDocument/2006/relationships/hyperlink" Target="https://www.linkedin.com/in/david-desseauve-41757a72/" TargetMode="External"/><Relationship Id="rId1454" Type="http://schemas.openxmlformats.org/officeDocument/2006/relationships/hyperlink" Target="https://www.linkedin.com/in/pierre-ch/" TargetMode="External"/><Relationship Id="rId1661" Type="http://schemas.openxmlformats.org/officeDocument/2006/relationships/hyperlink" Target="https://www.linkedin.com/in/trung-kien-pham-ph-d-387799122/" TargetMode="External"/><Relationship Id="rId1899" Type="http://schemas.openxmlformats.org/officeDocument/2006/relationships/hyperlink" Target="NAVAL%20GROUP" TargetMode="External"/><Relationship Id="rId1107" Type="http://schemas.openxmlformats.org/officeDocument/2006/relationships/hyperlink" Target="https://www.linkedin.com/in/youssef-abdo-66a204177/" TargetMode="External"/><Relationship Id="rId1314" Type="http://schemas.openxmlformats.org/officeDocument/2006/relationships/hyperlink" Target="https://www.linkedin.com/in/shaan-chamary-baa29440/" TargetMode="External"/><Relationship Id="rId1521" Type="http://schemas.openxmlformats.org/officeDocument/2006/relationships/hyperlink" Target="https://www.linkedin.com/in/felicia-julea-6614224a/" TargetMode="External"/><Relationship Id="rId1759" Type="http://schemas.openxmlformats.org/officeDocument/2006/relationships/hyperlink" Target="https://www.linkedin.com/in/soumaya-khalfallah-4670b0109/" TargetMode="External"/><Relationship Id="rId1619" Type="http://schemas.openxmlformats.org/officeDocument/2006/relationships/hyperlink" Target="https://www.linkedin.com/company/figroup/" TargetMode="External"/><Relationship Id="rId1826" Type="http://schemas.openxmlformats.org/officeDocument/2006/relationships/hyperlink" Target="https://www.linkedin.com/company/moving-magnet-technologies-mmt-/?originalSubdomain=fr" TargetMode="External"/><Relationship Id="rId20" Type="http://schemas.openxmlformats.org/officeDocument/2006/relationships/hyperlink" Target="https://www.linkedin.com/in/baptiste-paget-208603147/" TargetMode="External"/><Relationship Id="rId267" Type="http://schemas.openxmlformats.org/officeDocument/2006/relationships/hyperlink" Target="https://www.linkedin.com/in/christophe-hallet-8082a38a/" TargetMode="External"/><Relationship Id="rId474" Type="http://schemas.openxmlformats.org/officeDocument/2006/relationships/hyperlink" Target="https://www.linkedin.com/in/tom-lacassagne-699b6982/" TargetMode="External"/><Relationship Id="rId127" Type="http://schemas.openxmlformats.org/officeDocument/2006/relationships/hyperlink" Target="https://www.linkedin.com/in/tuan-dinh-trong/" TargetMode="External"/><Relationship Id="rId681" Type="http://schemas.openxmlformats.org/officeDocument/2006/relationships/hyperlink" Target="https://www.linkedin.com/in/pascale-corne-31089a13a/" TargetMode="External"/><Relationship Id="rId779" Type="http://schemas.openxmlformats.org/officeDocument/2006/relationships/hyperlink" Target="https://www.linkedin.com/in/eliane-khoury-5b1a236b/" TargetMode="External"/><Relationship Id="rId986" Type="http://schemas.openxmlformats.org/officeDocument/2006/relationships/hyperlink" Target="https://www.linkedin.com/in/joya-zeitouny-32482683/" TargetMode="External"/><Relationship Id="rId334" Type="http://schemas.openxmlformats.org/officeDocument/2006/relationships/hyperlink" Target="https://www.linkedin.com/company/jtekt-european-operations/" TargetMode="External"/><Relationship Id="rId541" Type="http://schemas.openxmlformats.org/officeDocument/2006/relationships/hyperlink" Target="https://www.linkedin.com/in/jaouher-romdhane-44539259/" TargetMode="External"/><Relationship Id="rId639" Type="http://schemas.openxmlformats.org/officeDocument/2006/relationships/hyperlink" Target="https://www.linkedin.com/in/hela-ben-mansour-435b26189/" TargetMode="External"/><Relationship Id="rId1171" Type="http://schemas.openxmlformats.org/officeDocument/2006/relationships/hyperlink" Target="https://www.linkedin.com/in/dacheng-zhang-181324a5/" TargetMode="External"/><Relationship Id="rId1269" Type="http://schemas.openxmlformats.org/officeDocument/2006/relationships/hyperlink" Target="https://www.linkedin.com/in/issam-bencheikh-3a69b25b/" TargetMode="External"/><Relationship Id="rId1476" Type="http://schemas.openxmlformats.org/officeDocument/2006/relationships/hyperlink" Target="https://www.linkedin.com/in/shuiyan-cao-27219085/" TargetMode="External"/><Relationship Id="rId401" Type="http://schemas.openxmlformats.org/officeDocument/2006/relationships/hyperlink" Target="https://www.linkedin.com/company/cea/" TargetMode="External"/><Relationship Id="rId846" Type="http://schemas.openxmlformats.org/officeDocument/2006/relationships/hyperlink" Target="https://www.linkedin.com/company/dupont/" TargetMode="External"/><Relationship Id="rId1031" Type="http://schemas.openxmlformats.org/officeDocument/2006/relationships/hyperlink" Target="https://www.linkedin.com/in/nelson-alvarado-122b0977/" TargetMode="External"/><Relationship Id="rId1129" Type="http://schemas.openxmlformats.org/officeDocument/2006/relationships/hyperlink" Target="https://www.linkedin.com/in/arthur-salmon-16179baa/" TargetMode="External"/><Relationship Id="rId1683" Type="http://schemas.openxmlformats.org/officeDocument/2006/relationships/hyperlink" Target="https://www.linkedin.com/company/institut-de-soudure/" TargetMode="External"/><Relationship Id="rId1890" Type="http://schemas.openxmlformats.org/officeDocument/2006/relationships/hyperlink" Target="https://www.linkedin.com/company/novall/" TargetMode="External"/><Relationship Id="rId706" Type="http://schemas.openxmlformats.org/officeDocument/2006/relationships/hyperlink" Target="https://www.linkedin.com/in/vladimir-gauthier-60508a150/" TargetMode="External"/><Relationship Id="rId913" Type="http://schemas.openxmlformats.org/officeDocument/2006/relationships/hyperlink" Target="https://www.linkedin.com/in/arthur-baumann/" TargetMode="External"/><Relationship Id="rId1336" Type="http://schemas.openxmlformats.org/officeDocument/2006/relationships/hyperlink" Target="https://www.linkedin.com/in/akimu-ayan-niyi-dihissou-61154383/" TargetMode="External"/><Relationship Id="rId1543" Type="http://schemas.openxmlformats.org/officeDocument/2006/relationships/hyperlink" Target="https://www.linkedin.com/in/remyvicarini/" TargetMode="External"/><Relationship Id="rId1750" Type="http://schemas.openxmlformats.org/officeDocument/2006/relationships/hyperlink" Target="https://www.linkedin.com/in/r%C3%A9my-coat-05bb624a/" TargetMode="External"/><Relationship Id="rId42" Type="http://schemas.openxmlformats.org/officeDocument/2006/relationships/hyperlink" Target="https://www.linkedin.com/in/plafourcade/" TargetMode="External"/><Relationship Id="rId1403" Type="http://schemas.openxmlformats.org/officeDocument/2006/relationships/hyperlink" Target="https://www.linkedin.com/in/hector-escamilla-nu%C3%B1ez-435b42157/" TargetMode="External"/><Relationship Id="rId1610" Type="http://schemas.openxmlformats.org/officeDocument/2006/relationships/hyperlink" Target="https://www.linkedin.com/in/cheng-khley-74a88820/" TargetMode="External"/><Relationship Id="rId1848" Type="http://schemas.openxmlformats.org/officeDocument/2006/relationships/hyperlink" Target="https://www.linkedin.com/in/chia-yu-chang-9b899379/" TargetMode="External"/><Relationship Id="rId191" Type="http://schemas.openxmlformats.org/officeDocument/2006/relationships/hyperlink" Target="https://www.linkedin.com/in/amira-doggaz-2b327b132/" TargetMode="External"/><Relationship Id="rId1708" Type="http://schemas.openxmlformats.org/officeDocument/2006/relationships/hyperlink" Target="https://www.linkedin.com/in/elodie-martin-271ba0155/" TargetMode="External"/><Relationship Id="rId1915" Type="http://schemas.openxmlformats.org/officeDocument/2006/relationships/hyperlink" Target="https://www.linkedin.com/company/bowen-fr/about/" TargetMode="External"/><Relationship Id="rId289" Type="http://schemas.openxmlformats.org/officeDocument/2006/relationships/hyperlink" Target="https://www.linkedin.com/in/gautier-girard-07ab0173/" TargetMode="External"/><Relationship Id="rId496" Type="http://schemas.openxmlformats.org/officeDocument/2006/relationships/hyperlink" Target="https://www.linkedin.com/in/maria-de-stefano-532b82165/" TargetMode="External"/><Relationship Id="rId149" Type="http://schemas.openxmlformats.org/officeDocument/2006/relationships/hyperlink" Target="https://www.linkedin.com/in/nabil-kbayer-aa0419140/" TargetMode="External"/><Relationship Id="rId356" Type="http://schemas.openxmlformats.org/officeDocument/2006/relationships/hyperlink" Target="https://www.linkedin.com/company/siemens-plm-software/" TargetMode="External"/><Relationship Id="rId563" Type="http://schemas.openxmlformats.org/officeDocument/2006/relationships/hyperlink" Target="https://www.linkedin.com/in/ernesto-pila/" TargetMode="External"/><Relationship Id="rId770" Type="http://schemas.openxmlformats.org/officeDocument/2006/relationships/hyperlink" Target="https://www.linkedin.com/in/zahran-hajji-701720131/" TargetMode="External"/><Relationship Id="rId1193" Type="http://schemas.openxmlformats.org/officeDocument/2006/relationships/hyperlink" Target="https://www.linkedin.com/in/mar%C3%ADa-c-8b0a653a/" TargetMode="External"/><Relationship Id="rId216" Type="http://schemas.openxmlformats.org/officeDocument/2006/relationships/hyperlink" Target="https://www.linkedin.com/in/la%C3%ABtitia-caill%C3%A9-02aa878b/" TargetMode="External"/><Relationship Id="rId423" Type="http://schemas.openxmlformats.org/officeDocument/2006/relationships/hyperlink" Target="https://www.linkedin.com/company/bouygues-construction/" TargetMode="External"/><Relationship Id="rId868" Type="http://schemas.openxmlformats.org/officeDocument/2006/relationships/hyperlink" Target="https://www.linkedin.com/company/renault-nissan-mitsubishi/" TargetMode="External"/><Relationship Id="rId1053" Type="http://schemas.openxmlformats.org/officeDocument/2006/relationships/hyperlink" Target="https://www.linkedin.com/in/pierre-kancir/" TargetMode="External"/><Relationship Id="rId1260" Type="http://schemas.openxmlformats.org/officeDocument/2006/relationships/hyperlink" Target="https://www.linkedin.com/in/nicolasloyrodas/" TargetMode="External"/><Relationship Id="rId1498" Type="http://schemas.openxmlformats.org/officeDocument/2006/relationships/hyperlink" Target="https://www.linkedin.com/in/volodymyr-iurasov-017b9a84/" TargetMode="External"/><Relationship Id="rId630" Type="http://schemas.openxmlformats.org/officeDocument/2006/relationships/hyperlink" Target="https://www.linkedin.com/in/bachir-bendjedia-3222485b/" TargetMode="External"/><Relationship Id="rId728" Type="http://schemas.openxmlformats.org/officeDocument/2006/relationships/hyperlink" Target="https://www.linkedin.com/in/giacomo-kahn-scientist/" TargetMode="External"/><Relationship Id="rId935" Type="http://schemas.openxmlformats.org/officeDocument/2006/relationships/hyperlink" Target="https://www.linkedin.com/in/christina-kachacha-phd-541b47a4/" TargetMode="External"/><Relationship Id="rId1358" Type="http://schemas.openxmlformats.org/officeDocument/2006/relationships/hyperlink" Target="https://www.linkedin.com/in/anis-toumi-b15186174/" TargetMode="External"/><Relationship Id="rId1565" Type="http://schemas.openxmlformats.org/officeDocument/2006/relationships/hyperlink" Target="https://www.linkedin.com/in/abbar-bouamama-3107403b/" TargetMode="External"/><Relationship Id="rId1772" Type="http://schemas.openxmlformats.org/officeDocument/2006/relationships/hyperlink" Target="Docteurs%20SPI/PROMOTIONS/2018/2018Re&#769;cent/ENGIE%20Laborelec" TargetMode="External"/><Relationship Id="rId64" Type="http://schemas.openxmlformats.org/officeDocument/2006/relationships/hyperlink" Target="https://www.linkedin.com/in/nathan-grange-4901257a/" TargetMode="External"/><Relationship Id="rId1120" Type="http://schemas.openxmlformats.org/officeDocument/2006/relationships/hyperlink" Target="https://www.linkedin.com/in/nicol%C3%B2-gionfra-196b82b0/" TargetMode="External"/><Relationship Id="rId1218" Type="http://schemas.openxmlformats.org/officeDocument/2006/relationships/hyperlink" Target="https://www.linkedin.com/in/baba-wague-aa7783b2/" TargetMode="External"/><Relationship Id="rId1425" Type="http://schemas.openxmlformats.org/officeDocument/2006/relationships/hyperlink" Target="https://www.linkedin.com/in/luis-corona-galvan/" TargetMode="External"/><Relationship Id="rId1632" Type="http://schemas.openxmlformats.org/officeDocument/2006/relationships/hyperlink" Target="https://www.linkedin.com/in/m-h-ali/" TargetMode="External"/><Relationship Id="rId1937" Type="http://schemas.openxmlformats.org/officeDocument/2006/relationships/hyperlink" Target="https://www.linkedin.com/company/capacit%C3%A9s-sas/" TargetMode="External"/><Relationship Id="rId280" Type="http://schemas.openxmlformats.org/officeDocument/2006/relationships/hyperlink" Target="https://www.linkedin.com/in/abdellatif-gueddida-38032310b/" TargetMode="External"/><Relationship Id="rId140" Type="http://schemas.openxmlformats.org/officeDocument/2006/relationships/hyperlink" Target="https://www.linkedin.com/in/stefano-coss/" TargetMode="External"/><Relationship Id="rId378" Type="http://schemas.openxmlformats.org/officeDocument/2006/relationships/hyperlink" Target="https://www.linkedin.com/company/greenmot/" TargetMode="External"/><Relationship Id="rId585" Type="http://schemas.openxmlformats.org/officeDocument/2006/relationships/hyperlink" Target="https://www.linkedin.com/in/gilles-marin-51b24138/" TargetMode="External"/><Relationship Id="rId792" Type="http://schemas.openxmlformats.org/officeDocument/2006/relationships/hyperlink" Target="https://www.linkedin.com/in/khaled-driche-7a375883/" TargetMode="External"/><Relationship Id="rId6" Type="http://schemas.openxmlformats.org/officeDocument/2006/relationships/hyperlink" Target="https://www.linkedin.com/in/carolinegajdowski/" TargetMode="External"/><Relationship Id="rId238" Type="http://schemas.openxmlformats.org/officeDocument/2006/relationships/hyperlink" Target="https://www.linkedin.com/in/nicolas-blanc-868302146/" TargetMode="External"/><Relationship Id="rId445" Type="http://schemas.openxmlformats.org/officeDocument/2006/relationships/hyperlink" Target="https://www.linkedin.com/in/diego-jair-rodriguez-obando/" TargetMode="External"/><Relationship Id="rId652" Type="http://schemas.openxmlformats.org/officeDocument/2006/relationships/hyperlink" Target="https://www.linkedin.com/in/r%C3%A9my-mangin-51b623a2/" TargetMode="External"/><Relationship Id="rId1075" Type="http://schemas.openxmlformats.org/officeDocument/2006/relationships/hyperlink" Target="https://www.linkedin.com/in/sophy-chhang/" TargetMode="External"/><Relationship Id="rId1282" Type="http://schemas.openxmlformats.org/officeDocument/2006/relationships/hyperlink" Target="https://www.linkedin.com/in/fabien-niel/" TargetMode="External"/><Relationship Id="rId305" Type="http://schemas.openxmlformats.org/officeDocument/2006/relationships/hyperlink" Target="https://www.linkedin.com/in/revolle-marion-06b3875a/" TargetMode="External"/><Relationship Id="rId512" Type="http://schemas.openxmlformats.org/officeDocument/2006/relationships/hyperlink" Target="https://www.linkedin.com/in/anne-lise-darras-76b740b0/" TargetMode="External"/><Relationship Id="rId957" Type="http://schemas.openxmlformats.org/officeDocument/2006/relationships/hyperlink" Target="https://www.linkedin.com/in/firdaous-el-mahboubi-6a978361/" TargetMode="External"/><Relationship Id="rId1142" Type="http://schemas.openxmlformats.org/officeDocument/2006/relationships/hyperlink" Target="https://www.linkedin.com/in/gilles-galichet-77b1b386/" TargetMode="External"/><Relationship Id="rId1587" Type="http://schemas.openxmlformats.org/officeDocument/2006/relationships/hyperlink" Target="https://www.linkedin.com/in/frederique-s-623795189/" TargetMode="External"/><Relationship Id="rId1794" Type="http://schemas.openxmlformats.org/officeDocument/2006/relationships/hyperlink" Target="https://www.linkedin.com/company/revimagroup/" TargetMode="External"/><Relationship Id="rId86" Type="http://schemas.openxmlformats.org/officeDocument/2006/relationships/hyperlink" Target="https://www.linkedin.com/in/jocelyn-meyron-7b9a5878/" TargetMode="External"/><Relationship Id="rId817" Type="http://schemas.openxmlformats.org/officeDocument/2006/relationships/hyperlink" Target="https://www.linkedin.com/in/nadia-el-felss-1b983816a/" TargetMode="External"/><Relationship Id="rId1002" Type="http://schemas.openxmlformats.org/officeDocument/2006/relationships/hyperlink" Target="https://www.linkedin.com/in/lucile-fauvre-b4b11062/" TargetMode="External"/><Relationship Id="rId1447" Type="http://schemas.openxmlformats.org/officeDocument/2006/relationships/hyperlink" Target="https://www.linkedin.com/in/haenssler/" TargetMode="External"/><Relationship Id="rId1654" Type="http://schemas.openxmlformats.org/officeDocument/2006/relationships/hyperlink" Target="https://www.linkedin.com/in/siqi-wang-8715a891/" TargetMode="External"/><Relationship Id="rId1861" Type="http://schemas.openxmlformats.org/officeDocument/2006/relationships/hyperlink" Target="https://www.linkedin.com/company/ansys-inc/" TargetMode="External"/><Relationship Id="rId1307" Type="http://schemas.openxmlformats.org/officeDocument/2006/relationships/hyperlink" Target="https://www.linkedin.com/in/fatma-zohra-aklouche-2370b7156/" TargetMode="External"/><Relationship Id="rId1514" Type="http://schemas.openxmlformats.org/officeDocument/2006/relationships/hyperlink" Target="https://www.linkedin.com/company/onera/" TargetMode="External"/><Relationship Id="rId1721" Type="http://schemas.openxmlformats.org/officeDocument/2006/relationships/hyperlink" Target="https://www.linkedin.com/in/imane-sakhraoui-55062b146/" TargetMode="External"/><Relationship Id="rId1959" Type="http://schemas.openxmlformats.org/officeDocument/2006/relationships/hyperlink" Target="https://www.linkedin.com/in/yanghao-gong-736073142/" TargetMode="External"/><Relationship Id="rId13" Type="http://schemas.openxmlformats.org/officeDocument/2006/relationships/hyperlink" Target="https://www.linkedin.com/in/alexisduque/" TargetMode="External"/><Relationship Id="rId1819" Type="http://schemas.openxmlformats.org/officeDocument/2006/relationships/hyperlink" Target="https://www.linkedin.com/in/jordan-baux/" TargetMode="External"/><Relationship Id="rId162" Type="http://schemas.openxmlformats.org/officeDocument/2006/relationships/hyperlink" Target="https://www.linkedin.com/in/pierre-henri-nattes-a4198b75/" TargetMode="External"/><Relationship Id="rId467" Type="http://schemas.openxmlformats.org/officeDocument/2006/relationships/hyperlink" Target="https://www.linkedin.com/in/scott-delbecq-6637b866/" TargetMode="External"/><Relationship Id="rId1097" Type="http://schemas.openxmlformats.org/officeDocument/2006/relationships/hyperlink" Target="https://www.linkedin.com/in/widades-soufi/" TargetMode="External"/><Relationship Id="rId674" Type="http://schemas.openxmlformats.org/officeDocument/2006/relationships/hyperlink" Target="https://www.linkedin.com/in/ahmad-haidar-21a40ab5/" TargetMode="External"/><Relationship Id="rId881" Type="http://schemas.openxmlformats.org/officeDocument/2006/relationships/hyperlink" Target="https://www.linkedin.com/company/steadysun/" TargetMode="External"/><Relationship Id="rId979" Type="http://schemas.openxmlformats.org/officeDocument/2006/relationships/hyperlink" Target="https://www.linkedin.com/in/jean-claude-carret-b801a418a/" TargetMode="External"/><Relationship Id="rId327" Type="http://schemas.openxmlformats.org/officeDocument/2006/relationships/hyperlink" Target="https://www.linkedin.com/in/raissa-pokam-b8803b107/" TargetMode="External"/><Relationship Id="rId534" Type="http://schemas.openxmlformats.org/officeDocument/2006/relationships/hyperlink" Target="https://www.linkedin.com/in/ma%C3%AFssa-gharbi/" TargetMode="External"/><Relationship Id="rId741" Type="http://schemas.openxmlformats.org/officeDocument/2006/relationships/hyperlink" Target="https://www.linkedin.com/in/arnaud-bletterer-5635b671/" TargetMode="External"/><Relationship Id="rId839" Type="http://schemas.openxmlformats.org/officeDocument/2006/relationships/hyperlink" Target="https://www.linkedin.com/company/ajc-formation/" TargetMode="External"/><Relationship Id="rId1164" Type="http://schemas.openxmlformats.org/officeDocument/2006/relationships/hyperlink" Target="https://www.linkedin.com/in/gianna-carta-phd-5a671222/" TargetMode="External"/><Relationship Id="rId1371" Type="http://schemas.openxmlformats.org/officeDocument/2006/relationships/hyperlink" Target="https://www.linkedin.com/in/cfederico/" TargetMode="External"/><Relationship Id="rId1469" Type="http://schemas.openxmlformats.org/officeDocument/2006/relationships/hyperlink" Target="https://www.linkedin.com/in/romain-nottet-61306774/" TargetMode="External"/><Relationship Id="rId601" Type="http://schemas.openxmlformats.org/officeDocument/2006/relationships/hyperlink" Target="https://www.linkedin.com/in/emna-farjallah-176bbb85/" TargetMode="External"/><Relationship Id="rId1024" Type="http://schemas.openxmlformats.org/officeDocument/2006/relationships/hyperlink" Target="https://www.linkedin.com/in/mohammed-foughali-0a6a9465/" TargetMode="External"/><Relationship Id="rId1231" Type="http://schemas.openxmlformats.org/officeDocument/2006/relationships/hyperlink" Target="https://www.linkedin.com/in/amel-maati-17366782/" TargetMode="External"/><Relationship Id="rId1676" Type="http://schemas.openxmlformats.org/officeDocument/2006/relationships/hyperlink" Target="https://www.linkedin.com/in/ziad-zamzami/" TargetMode="External"/><Relationship Id="rId1883" Type="http://schemas.openxmlformats.org/officeDocument/2006/relationships/hyperlink" Target="https://www.linkedin.com/company/storengy-engie-group/" TargetMode="External"/><Relationship Id="rId906" Type="http://schemas.openxmlformats.org/officeDocument/2006/relationships/hyperlink" Target="https://www.linkedin.com/in/andr%C3%A9s-malo-estepa-573305157/" TargetMode="External"/><Relationship Id="rId1329" Type="http://schemas.openxmlformats.org/officeDocument/2006/relationships/hyperlink" Target="https://www.linkedin.com/in/try-sophal-2624944b/" TargetMode="External"/><Relationship Id="rId1536" Type="http://schemas.openxmlformats.org/officeDocument/2006/relationships/hyperlink" Target="https://www.linkedin.com/in/sophie-collin-aa54b560/" TargetMode="External"/><Relationship Id="rId1743" Type="http://schemas.openxmlformats.org/officeDocument/2006/relationships/hyperlink" Target="https://www.linkedin.com/in/pierre-fernbach-b866b5186/" TargetMode="External"/><Relationship Id="rId1950" Type="http://schemas.openxmlformats.org/officeDocument/2006/relationships/hyperlink" Target="https://www.linkedin.com/in/walid-aouimeur-phd-bb289521/" TargetMode="External"/><Relationship Id="rId35" Type="http://schemas.openxmlformats.org/officeDocument/2006/relationships/hyperlink" Target="https://www.linkedin.com/in/danaipolychronopoulou/" TargetMode="External"/><Relationship Id="rId1603" Type="http://schemas.openxmlformats.org/officeDocument/2006/relationships/hyperlink" Target="https://www.linkedin.com/in/j%C3%A9r%C3%A9my-p%C3%A9pin-33743352/" TargetMode="External"/><Relationship Id="rId1810" Type="http://schemas.openxmlformats.org/officeDocument/2006/relationships/hyperlink" Target="https://www.linkedin.com/in/georgio-rizk/" TargetMode="External"/><Relationship Id="rId184" Type="http://schemas.openxmlformats.org/officeDocument/2006/relationships/hyperlink" Target="https://www.linkedin.com/in/bertrand-sauzedde-b88987b3/" TargetMode="External"/><Relationship Id="rId391" Type="http://schemas.openxmlformats.org/officeDocument/2006/relationships/hyperlink" Target="https://www.linkedin.com/company/aurock/about/" TargetMode="External"/><Relationship Id="rId1908" Type="http://schemas.openxmlformats.org/officeDocument/2006/relationships/hyperlink" Target="https://www.linkedin.com/company/spinup-alaragroup/" TargetMode="External"/><Relationship Id="rId251" Type="http://schemas.openxmlformats.org/officeDocument/2006/relationships/hyperlink" Target="https://www.linkedin.com/in/nan-guan/" TargetMode="External"/><Relationship Id="rId489" Type="http://schemas.openxmlformats.org/officeDocument/2006/relationships/hyperlink" Target="https://www.linkedin.com/in/achraf-lamlih-592849a5/" TargetMode="External"/><Relationship Id="rId696" Type="http://schemas.openxmlformats.org/officeDocument/2006/relationships/hyperlink" Target="https://www.linkedin.com/in/mohamed-guedria-8992ab62/" TargetMode="External"/><Relationship Id="rId349" Type="http://schemas.openxmlformats.org/officeDocument/2006/relationships/hyperlink" Target="https://www.linkedin.com/company/leroux-et-lotz-technologies-llt-/" TargetMode="External"/><Relationship Id="rId556" Type="http://schemas.openxmlformats.org/officeDocument/2006/relationships/hyperlink" Target="https://www.linkedin.com/in/jeremy-sobieraj-5896aaa7/" TargetMode="External"/><Relationship Id="rId763" Type="http://schemas.openxmlformats.org/officeDocument/2006/relationships/hyperlink" Target="https://www.linkedin.com/in/ludovic-moulin-7574016a/" TargetMode="External"/><Relationship Id="rId1186" Type="http://schemas.openxmlformats.org/officeDocument/2006/relationships/hyperlink" Target="https://www.linkedin.com/in/reynald-alcotte-phd-04a69889/" TargetMode="External"/><Relationship Id="rId1393" Type="http://schemas.openxmlformats.org/officeDocument/2006/relationships/hyperlink" Target="https://www.linkedin.com/in/florent-torres-3b035883/" TargetMode="External"/><Relationship Id="rId111" Type="http://schemas.openxmlformats.org/officeDocument/2006/relationships/hyperlink" Target="https://www.linkedin.com/in/mazyar-yosofi-353b7996/" TargetMode="External"/><Relationship Id="rId209" Type="http://schemas.openxmlformats.org/officeDocument/2006/relationships/hyperlink" Target="https://www.linkedin.com/in/girish-d-salian-8b367620/" TargetMode="External"/><Relationship Id="rId416" Type="http://schemas.openxmlformats.org/officeDocument/2006/relationships/hyperlink" Target="Docteurs%20SPI/PROMOTIONS/2018/2018Re&#769;cent/CERN" TargetMode="External"/><Relationship Id="rId970" Type="http://schemas.openxmlformats.org/officeDocument/2006/relationships/hyperlink" Target="https://www.linkedin.com/in/hassanmortada/" TargetMode="External"/><Relationship Id="rId1046" Type="http://schemas.openxmlformats.org/officeDocument/2006/relationships/hyperlink" Target="https://www.linkedin.com/in/pablogarciaperez/" TargetMode="External"/><Relationship Id="rId1253" Type="http://schemas.openxmlformats.org/officeDocument/2006/relationships/hyperlink" Target="https://www.linkedin.com/in/cgirerd/" TargetMode="External"/><Relationship Id="rId1698" Type="http://schemas.openxmlformats.org/officeDocument/2006/relationships/hyperlink" Target="https://www.linkedin.com/company/stmicroelectronics/" TargetMode="External"/><Relationship Id="rId623" Type="http://schemas.openxmlformats.org/officeDocument/2006/relationships/hyperlink" Target="https://www.linkedin.com/in/mariotteguilhem/" TargetMode="External"/><Relationship Id="rId830" Type="http://schemas.openxmlformats.org/officeDocument/2006/relationships/hyperlink" Target="https://www.linkedin.com/company/thales/" TargetMode="External"/><Relationship Id="rId928" Type="http://schemas.openxmlformats.org/officeDocument/2006/relationships/hyperlink" Target="https://www.linkedin.com/in/can-turgut-ph-d-3437b1b2/" TargetMode="External"/><Relationship Id="rId1460" Type="http://schemas.openxmlformats.org/officeDocument/2006/relationships/hyperlink" Target="https://www.linkedin.com/in/quanyi-yin-80a928b5/" TargetMode="External"/><Relationship Id="rId1558" Type="http://schemas.openxmlformats.org/officeDocument/2006/relationships/hyperlink" Target="https://www.linkedin.com/in/amira-bouabid-79620568/" TargetMode="External"/><Relationship Id="rId1765" Type="http://schemas.openxmlformats.org/officeDocument/2006/relationships/hyperlink" Target="https://www.linkedin.com/in/yazid-kaced/" TargetMode="External"/><Relationship Id="rId57" Type="http://schemas.openxmlformats.org/officeDocument/2006/relationships/hyperlink" Target="https://www.linkedin.com/in/edouard-gauthier-0a597b58/" TargetMode="External"/><Relationship Id="rId1113" Type="http://schemas.openxmlformats.org/officeDocument/2006/relationships/hyperlink" Target="https://www.linkedin.com/in/sicong-ren-2a63a739/" TargetMode="External"/><Relationship Id="rId1320" Type="http://schemas.openxmlformats.org/officeDocument/2006/relationships/hyperlink" Target="https://www.linkedin.com/in/cornu-denis-75711087/" TargetMode="External"/><Relationship Id="rId1418" Type="http://schemas.openxmlformats.org/officeDocument/2006/relationships/hyperlink" Target="https://www.linkedin.com/in/agboka-kossiga-22b70782/" TargetMode="External"/><Relationship Id="rId1625" Type="http://schemas.openxmlformats.org/officeDocument/2006/relationships/hyperlink" Target="https://www.linkedin.com/company/richemont/" TargetMode="External"/><Relationship Id="rId1832" Type="http://schemas.openxmlformats.org/officeDocument/2006/relationships/hyperlink" Target="https://www.linkedin.com/in/piyush-kumar-jha-4b8a93b7/" TargetMode="External"/><Relationship Id="rId273" Type="http://schemas.openxmlformats.org/officeDocument/2006/relationships/hyperlink" Target="https://www.linkedin.com/in/ameni-makhlouf-01741742/" TargetMode="External"/><Relationship Id="rId480" Type="http://schemas.openxmlformats.org/officeDocument/2006/relationships/hyperlink" Target="https://www.linkedin.com/in/hong-phuong-phan-4505a766/" TargetMode="External"/><Relationship Id="rId133" Type="http://schemas.openxmlformats.org/officeDocument/2006/relationships/hyperlink" Target="https://www.linkedin.com/in/thomas-solatges/" TargetMode="External"/><Relationship Id="rId340" Type="http://schemas.openxmlformats.org/officeDocument/2006/relationships/hyperlink" Target="https://www.linkedin.com/company/safran/" TargetMode="External"/><Relationship Id="rId578" Type="http://schemas.openxmlformats.org/officeDocument/2006/relationships/hyperlink" Target="https://www.linkedin.com/in/zaid-boussattine-a2b3c909/" TargetMode="External"/><Relationship Id="rId785" Type="http://schemas.openxmlformats.org/officeDocument/2006/relationships/hyperlink" Target="https://www.linkedin.com/in/zeinab-el-moussawi-b1630ba7/" TargetMode="External"/><Relationship Id="rId992" Type="http://schemas.openxmlformats.org/officeDocument/2006/relationships/hyperlink" Target="https://www.linkedin.com/in/karim-el-houari-phd-07b81754/" TargetMode="External"/><Relationship Id="rId200" Type="http://schemas.openxmlformats.org/officeDocument/2006/relationships/hyperlink" Target="https://www.linkedin.com/in/taillard-pierre-andr%C3%A9-16230366/" TargetMode="External"/><Relationship Id="rId438" Type="http://schemas.openxmlformats.org/officeDocument/2006/relationships/hyperlink" Target="https://www.linkedin.com/in/mgallezot/" TargetMode="External"/><Relationship Id="rId645" Type="http://schemas.openxmlformats.org/officeDocument/2006/relationships/hyperlink" Target="https://www.linkedin.com/in/revaz-chachanidze-7b963677/" TargetMode="External"/><Relationship Id="rId852" Type="http://schemas.openxmlformats.org/officeDocument/2006/relationships/hyperlink" Target="https://www.linkedin.com/company/whylot/" TargetMode="External"/><Relationship Id="rId1068" Type="http://schemas.openxmlformats.org/officeDocument/2006/relationships/hyperlink" Target="https://www.linkedin.com/in/saheb-maghsoodloo-52a06a151/" TargetMode="External"/><Relationship Id="rId1275" Type="http://schemas.openxmlformats.org/officeDocument/2006/relationships/hyperlink" Target="https://www.linkedin.com/in/adrien-monsimer-94918a44/" TargetMode="External"/><Relationship Id="rId1482" Type="http://schemas.openxmlformats.org/officeDocument/2006/relationships/hyperlink" Target="https://www.linkedin.com/in/subrata-panda-96237735/" TargetMode="External"/><Relationship Id="rId505" Type="http://schemas.openxmlformats.org/officeDocument/2006/relationships/hyperlink" Target="https://www.linkedin.com/in/yashankgupta/" TargetMode="External"/><Relationship Id="rId712" Type="http://schemas.openxmlformats.org/officeDocument/2006/relationships/hyperlink" Target="https://www.linkedin.com/in/renaud-pichot-b25b36113/" TargetMode="External"/><Relationship Id="rId1135" Type="http://schemas.openxmlformats.org/officeDocument/2006/relationships/hyperlink" Target="https://www.linkedin.com/in/meriem-hayani-mechkouri-86720720/" TargetMode="External"/><Relationship Id="rId1342" Type="http://schemas.openxmlformats.org/officeDocument/2006/relationships/hyperlink" Target="https://www.linkedin.com/in/fran%C3%A7ois-ternet-ba3a2b50/" TargetMode="External"/><Relationship Id="rId1787" Type="http://schemas.openxmlformats.org/officeDocument/2006/relationships/hyperlink" Target="https://www.linkedin.com/company/socomore-the-surface-company/" TargetMode="External"/><Relationship Id="rId79" Type="http://schemas.openxmlformats.org/officeDocument/2006/relationships/hyperlink" Target="https://www.linkedin.com/in/hanimalloug/" TargetMode="External"/><Relationship Id="rId1202" Type="http://schemas.openxmlformats.org/officeDocument/2006/relationships/hyperlink" Target="https://www.linkedin.com/in/bahram-ehsandoust-2a88654a/" TargetMode="External"/><Relationship Id="rId1647" Type="http://schemas.openxmlformats.org/officeDocument/2006/relationships/hyperlink" Target="https://www.linkedin.com/in/dr-quentin-tanguy/" TargetMode="External"/><Relationship Id="rId1854" Type="http://schemas.openxmlformats.org/officeDocument/2006/relationships/hyperlink" Target="https://www.linkedin.com/in/1rajpatel/" TargetMode="External"/><Relationship Id="rId1507" Type="http://schemas.openxmlformats.org/officeDocument/2006/relationships/hyperlink" Target="https://www.linkedin.com/in/yopa-eka-prawatya-369aa2b4/" TargetMode="External"/><Relationship Id="rId1714" Type="http://schemas.openxmlformats.org/officeDocument/2006/relationships/hyperlink" Target="https://www.linkedin.com/in/fran%C3%A7ois-plantade-04890062/" TargetMode="External"/><Relationship Id="rId295" Type="http://schemas.openxmlformats.org/officeDocument/2006/relationships/hyperlink" Target="https://www.linkedin.com/in/jennifer-des%C3%A8vedavy-b0760741/" TargetMode="External"/><Relationship Id="rId1921" Type="http://schemas.openxmlformats.org/officeDocument/2006/relationships/hyperlink" Target="https://www.linkedin.com/company/irsn/" TargetMode="External"/><Relationship Id="rId155" Type="http://schemas.openxmlformats.org/officeDocument/2006/relationships/hyperlink" Target="https://www.linkedin.com/in/romain-dupin-46928966/" TargetMode="External"/><Relationship Id="rId362" Type="http://schemas.openxmlformats.org/officeDocument/2006/relationships/hyperlink" Target="https://www.linkedin.com/company/airbusgroup/" TargetMode="External"/><Relationship Id="rId1297" Type="http://schemas.openxmlformats.org/officeDocument/2006/relationships/hyperlink" Target="https://www.linkedin.com/in/borui-guan-b5823565/" TargetMode="External"/><Relationship Id="rId222" Type="http://schemas.openxmlformats.org/officeDocument/2006/relationships/hyperlink" Target="https://www.linkedin.com/in/mariam-tlili-a43b7077/" TargetMode="External"/><Relationship Id="rId667" Type="http://schemas.openxmlformats.org/officeDocument/2006/relationships/hyperlink" Target="https://www.linkedin.com/in/kilian-croci-479a24180/" TargetMode="External"/><Relationship Id="rId874" Type="http://schemas.openxmlformats.org/officeDocument/2006/relationships/hyperlink" Target="https://www.linkedin.com/company/edf/" TargetMode="External"/><Relationship Id="rId527" Type="http://schemas.openxmlformats.org/officeDocument/2006/relationships/hyperlink" Target="https://www.linkedin.com/in/hala-rameh-0b3714112/" TargetMode="External"/><Relationship Id="rId734" Type="http://schemas.openxmlformats.org/officeDocument/2006/relationships/hyperlink" Target="https://www.linkedin.com/in/florian-hugues-193bb1108/" TargetMode="External"/><Relationship Id="rId941" Type="http://schemas.openxmlformats.org/officeDocument/2006/relationships/hyperlink" Target="https://www.linkedin.com/in/nguyen-van-dinh-5a1a3a55/" TargetMode="External"/><Relationship Id="rId1157" Type="http://schemas.openxmlformats.org/officeDocument/2006/relationships/hyperlink" Target="https://www.linkedin.com/in/benjamin-leroy-40a326152/" TargetMode="External"/><Relationship Id="rId1364" Type="http://schemas.openxmlformats.org/officeDocument/2006/relationships/hyperlink" Target="https://www.linkedin.com/in/baptiste-blaineau-1906b968/" TargetMode="External"/><Relationship Id="rId1571" Type="http://schemas.openxmlformats.org/officeDocument/2006/relationships/hyperlink" Target="https://www.linkedin.com/company/brochier-technologies/" TargetMode="External"/><Relationship Id="rId70" Type="http://schemas.openxmlformats.org/officeDocument/2006/relationships/hyperlink" Target="https://www.linkedin.com/in/nicolas-ellero/" TargetMode="External"/><Relationship Id="rId801" Type="http://schemas.openxmlformats.org/officeDocument/2006/relationships/hyperlink" Target="https://www.linkedin.com/in/pranshu-upadhayay/" TargetMode="External"/><Relationship Id="rId1017" Type="http://schemas.openxmlformats.org/officeDocument/2006/relationships/hyperlink" Target="https://www.linkedin.com/in/miguels1mao/" TargetMode="External"/><Relationship Id="rId1224" Type="http://schemas.openxmlformats.org/officeDocument/2006/relationships/hyperlink" Target="https://www.linkedin.com/in/chennan-jiang-8b5734145/" TargetMode="External"/><Relationship Id="rId1431" Type="http://schemas.openxmlformats.org/officeDocument/2006/relationships/hyperlink" Target="https://www.linkedin.com/in/marina-labalette-9636296a/" TargetMode="External"/><Relationship Id="rId1669" Type="http://schemas.openxmlformats.org/officeDocument/2006/relationships/hyperlink" Target="https://www.linkedin.com/in/yoann-brouard-a4957230/" TargetMode="External"/><Relationship Id="rId1876" Type="http://schemas.openxmlformats.org/officeDocument/2006/relationships/hyperlink" Target="https://www.linkedin.com/company/klask-innovation-sociale/" TargetMode="External"/><Relationship Id="rId1529" Type="http://schemas.openxmlformats.org/officeDocument/2006/relationships/hyperlink" Target="https://www.linkedin.com/in/dr-kingsley-a-ogudo-b0230a5b/" TargetMode="External"/><Relationship Id="rId1736" Type="http://schemas.openxmlformats.org/officeDocument/2006/relationships/hyperlink" Target="https://www.linkedin.com/company/valeo/" TargetMode="External"/><Relationship Id="rId1943" Type="http://schemas.openxmlformats.org/officeDocument/2006/relationships/hyperlink" Target="https://www.linkedin.com/company/optikan/about/" TargetMode="External"/><Relationship Id="rId28" Type="http://schemas.openxmlformats.org/officeDocument/2006/relationships/hyperlink" Target="https://www.linkedin.com/in/carole-lazarus-b44907a6/" TargetMode="External"/><Relationship Id="rId1803" Type="http://schemas.openxmlformats.org/officeDocument/2006/relationships/hyperlink" Target="https://www.linkedin.com/in/brahim-boutkhamouine-854b518a/" TargetMode="External"/><Relationship Id="rId177" Type="http://schemas.openxmlformats.org/officeDocument/2006/relationships/hyperlink" Target="https://www.linkedin.com/in/flavien-cozette-b7a78a123/" TargetMode="External"/><Relationship Id="rId384" Type="http://schemas.openxmlformats.org/officeDocument/2006/relationships/hyperlink" Target="https://www.linkedin.com/company/hitachi-automotive-systems/" TargetMode="External"/><Relationship Id="rId591" Type="http://schemas.openxmlformats.org/officeDocument/2006/relationships/hyperlink" Target="https://www.linkedin.com/in/chabotsi/" TargetMode="External"/><Relationship Id="rId244" Type="http://schemas.openxmlformats.org/officeDocument/2006/relationships/hyperlink" Target="https://www.linkedin.com/in/pedro-mendes-ruiz-a946a39a/" TargetMode="External"/><Relationship Id="rId689" Type="http://schemas.openxmlformats.org/officeDocument/2006/relationships/hyperlink" Target="https://www.linkedin.com/in/maximilien-degonville-54764147/" TargetMode="External"/><Relationship Id="rId896" Type="http://schemas.openxmlformats.org/officeDocument/2006/relationships/hyperlink" Target="https://www.linkedin.com/in/aissam-jebrane-0965981a2/" TargetMode="External"/><Relationship Id="rId1081" Type="http://schemas.openxmlformats.org/officeDocument/2006/relationships/hyperlink" Target="https://www.linkedin.com/in/sylvain-morilhat-4b40b844/" TargetMode="External"/><Relationship Id="rId451" Type="http://schemas.openxmlformats.org/officeDocument/2006/relationships/hyperlink" Target="https://www.linkedin.com/in/meriem-chrifi-alaoui-43774a9b/" TargetMode="External"/><Relationship Id="rId549" Type="http://schemas.openxmlformats.org/officeDocument/2006/relationships/hyperlink" Target="https://www.linkedin.com/in/gregoire-isaac/" TargetMode="External"/><Relationship Id="rId756" Type="http://schemas.openxmlformats.org/officeDocument/2006/relationships/hyperlink" Target="https://www.linkedin.com/in/abhilash-nayak-03a79671/" TargetMode="External"/><Relationship Id="rId1179" Type="http://schemas.openxmlformats.org/officeDocument/2006/relationships/hyperlink" Target="https://www.linkedin.com/in/ahmed-altaher-a1512529/" TargetMode="External"/><Relationship Id="rId1386" Type="http://schemas.openxmlformats.org/officeDocument/2006/relationships/hyperlink" Target="https://www.linkedin.com/in/deepak-kumar-career-zone/" TargetMode="External"/><Relationship Id="rId1593" Type="http://schemas.openxmlformats.org/officeDocument/2006/relationships/hyperlink" Target="https://www.linkedin.com/in/h%C3%A9l%C3%A8ne-hourdequin-23005093/" TargetMode="External"/><Relationship Id="rId104" Type="http://schemas.openxmlformats.org/officeDocument/2006/relationships/hyperlink" Target="https://www.linkedin.com/in/mariofratzl/" TargetMode="External"/><Relationship Id="rId311" Type="http://schemas.openxmlformats.org/officeDocument/2006/relationships/hyperlink" Target="https://www.linkedin.com/in/victor-engelhardt-563267121/" TargetMode="External"/><Relationship Id="rId409" Type="http://schemas.openxmlformats.org/officeDocument/2006/relationships/hyperlink" Target="https://www.linkedin.com/company/thales/" TargetMode="External"/><Relationship Id="rId963" Type="http://schemas.openxmlformats.org/officeDocument/2006/relationships/hyperlink" Target="https://www.linkedin.com/in/ga%C3%ABtan-riviere-b5448b2b/" TargetMode="External"/><Relationship Id="rId1039" Type="http://schemas.openxmlformats.org/officeDocument/2006/relationships/hyperlink" Target="https://www.linkedin.com/in/olivier-lefebvre-phd/" TargetMode="External"/><Relationship Id="rId1246" Type="http://schemas.openxmlformats.org/officeDocument/2006/relationships/hyperlink" Target="https://www.linkedin.com/in/aboubakry-ly-233618b4/" TargetMode="External"/><Relationship Id="rId1898" Type="http://schemas.openxmlformats.org/officeDocument/2006/relationships/hyperlink" Target="https://www.linkedin.com/company/saint-gobain-research-paris/" TargetMode="External"/><Relationship Id="rId92" Type="http://schemas.openxmlformats.org/officeDocument/2006/relationships/hyperlink" Target="https://www.linkedin.com/in/khouloud-latrach-9046575b/" TargetMode="External"/><Relationship Id="rId616" Type="http://schemas.openxmlformats.org/officeDocument/2006/relationships/hyperlink" Target="https://www.linkedin.com/in/matthieu-leguille-bb963b96/" TargetMode="External"/><Relationship Id="rId823" Type="http://schemas.openxmlformats.org/officeDocument/2006/relationships/hyperlink" Target="https://www.linkedin.com/in/thomas-toublanc-859957a4/" TargetMode="External"/><Relationship Id="rId1453" Type="http://schemas.openxmlformats.org/officeDocument/2006/relationships/hyperlink" Target="https://www.linkedin.com/in/pedro-guimar%C3%A3es-21982b72/" TargetMode="External"/><Relationship Id="rId1660" Type="http://schemas.openxmlformats.org/officeDocument/2006/relationships/hyperlink" Target="https://www.linkedin.com/in/thomas-guewouo-b40b6973/" TargetMode="External"/><Relationship Id="rId1758" Type="http://schemas.openxmlformats.org/officeDocument/2006/relationships/hyperlink" Target="https://www.linkedin.com/in/solmaz-boroomandi/" TargetMode="External"/><Relationship Id="rId1106" Type="http://schemas.openxmlformats.org/officeDocument/2006/relationships/hyperlink" Target="https://www.linkedin.com/in/yangyifan5558/" TargetMode="External"/><Relationship Id="rId1313" Type="http://schemas.openxmlformats.org/officeDocument/2006/relationships/hyperlink" Target="https://www.linkedin.com/in/pin-chen-8b244a53/" TargetMode="External"/><Relationship Id="rId1520" Type="http://schemas.openxmlformats.org/officeDocument/2006/relationships/hyperlink" Target="https://www.linkedin.com/in/fallilou-diop-12064396/" TargetMode="External"/><Relationship Id="rId1618" Type="http://schemas.openxmlformats.org/officeDocument/2006/relationships/hyperlink" Target="https://www.linkedin.com/in/manel-beldi-314596145/" TargetMode="External"/><Relationship Id="rId1825" Type="http://schemas.openxmlformats.org/officeDocument/2006/relationships/hyperlink" Target="https://www.linkedin.com/in/marianne-sagnard-5402a7129/" TargetMode="External"/><Relationship Id="rId199" Type="http://schemas.openxmlformats.org/officeDocument/2006/relationships/hyperlink" Target="https://www.linkedin.com/in/sebastien-biscans-4022485b/" TargetMode="External"/><Relationship Id="rId266" Type="http://schemas.openxmlformats.org/officeDocument/2006/relationships/hyperlink" Target="https://www.linkedin.com/in/christophe-penisson-94903180/" TargetMode="External"/><Relationship Id="rId473" Type="http://schemas.openxmlformats.org/officeDocument/2006/relationships/hyperlink" Target="https://www.linkedin.com/in/khalil-dammak-7a78b458/" TargetMode="External"/><Relationship Id="rId680" Type="http://schemas.openxmlformats.org/officeDocument/2006/relationships/hyperlink" Target="https://www.linkedin.com/in/mehrazin-omrani-330419140/" TargetMode="External"/><Relationship Id="rId126" Type="http://schemas.openxmlformats.org/officeDocument/2006/relationships/hyperlink" Target="https://www.linkedin.com/in/vadim-girardeau-71427898/" TargetMode="External"/><Relationship Id="rId333" Type="http://schemas.openxmlformats.org/officeDocument/2006/relationships/hyperlink" Target="https://www.linkedin.com/company/supergrid-institute/about/" TargetMode="External"/><Relationship Id="rId540" Type="http://schemas.openxmlformats.org/officeDocument/2006/relationships/hyperlink" Target="https://www.linkedin.com/in/ayoub-missaoui-09450846/" TargetMode="External"/><Relationship Id="rId778" Type="http://schemas.openxmlformats.org/officeDocument/2006/relationships/hyperlink" Target="https://www.linkedin.com/in/joelle-kleib-004970165/" TargetMode="External"/><Relationship Id="rId985" Type="http://schemas.openxmlformats.org/officeDocument/2006/relationships/hyperlink" Target="https://www.linkedin.com/in/joseph-moubogha-moubogha-21296518a/" TargetMode="External"/><Relationship Id="rId1170" Type="http://schemas.openxmlformats.org/officeDocument/2006/relationships/hyperlink" Target="https://www.linkedin.com/in/adrien-donnard/" TargetMode="External"/><Relationship Id="rId638" Type="http://schemas.openxmlformats.org/officeDocument/2006/relationships/hyperlink" Target="https://www.linkedin.com/in/amira-ben-ammar-7a91b28a/" TargetMode="External"/><Relationship Id="rId845" Type="http://schemas.openxmlformats.org/officeDocument/2006/relationships/hyperlink" Target="https://www.linkedin.com/company/groupe-altelios-technology/" TargetMode="External"/><Relationship Id="rId1030" Type="http://schemas.openxmlformats.org/officeDocument/2006/relationships/hyperlink" Target="https://www.linkedin.com/in/nawrasg/" TargetMode="External"/><Relationship Id="rId1268" Type="http://schemas.openxmlformats.org/officeDocument/2006/relationships/hyperlink" Target="https://www.linkedin.com/in/thomas-gasparotto-8816bbbb/" TargetMode="External"/><Relationship Id="rId1475" Type="http://schemas.openxmlformats.org/officeDocument/2006/relationships/hyperlink" Target="https://www.linkedin.com/in/sheng-fang/" TargetMode="External"/><Relationship Id="rId1682" Type="http://schemas.openxmlformats.org/officeDocument/2006/relationships/hyperlink" Target="https://www.linkedin.com/in/ameniaschy/" TargetMode="External"/><Relationship Id="rId400" Type="http://schemas.openxmlformats.org/officeDocument/2006/relationships/hyperlink" Target="https://www.linkedin.com/company/gacgroup/" TargetMode="External"/><Relationship Id="rId705" Type="http://schemas.openxmlformats.org/officeDocument/2006/relationships/hyperlink" Target="https://www.linkedin.com/in/michael-berges-518a74a7/" TargetMode="External"/><Relationship Id="rId1128" Type="http://schemas.openxmlformats.org/officeDocument/2006/relationships/hyperlink" Target="https://www.linkedin.com/in/philippe-ezran-b65b4232/" TargetMode="External"/><Relationship Id="rId1335" Type="http://schemas.openxmlformats.org/officeDocument/2006/relationships/hyperlink" Target="https://www.linkedin.com/in/guilhem-javierre-83463a116/" TargetMode="External"/><Relationship Id="rId1542" Type="http://schemas.openxmlformats.org/officeDocument/2006/relationships/hyperlink" Target="https://www.linkedin.com/in/chaka-kone-a082a883/" TargetMode="External"/><Relationship Id="rId912" Type="http://schemas.openxmlformats.org/officeDocument/2006/relationships/hyperlink" Target="https://www.linkedin.com/in/arnaudgrebert/" TargetMode="External"/><Relationship Id="rId1847" Type="http://schemas.openxmlformats.org/officeDocument/2006/relationships/hyperlink" Target="https://www.linkedin.com/in/bastien-marchiori-38639094/" TargetMode="External"/><Relationship Id="rId41" Type="http://schemas.openxmlformats.org/officeDocument/2006/relationships/hyperlink" Target="https://www.linkedin.com/in/jade-xiaoyu-qiu-a00b0a83/" TargetMode="External"/><Relationship Id="rId1402" Type="http://schemas.openxmlformats.org/officeDocument/2006/relationships/hyperlink" Target="https://www.linkedin.com/in/gr%C3%A9goire-corre-ph-d-63aa705a/" TargetMode="External"/><Relationship Id="rId1707" Type="http://schemas.openxmlformats.org/officeDocument/2006/relationships/hyperlink" Target="https://www.linkedin.com/company/gehealthcare/" TargetMode="External"/><Relationship Id="rId190" Type="http://schemas.openxmlformats.org/officeDocument/2006/relationships/hyperlink" Target="https://www.linkedin.com/in/aneline-dolet-031534a5/" TargetMode="External"/><Relationship Id="rId288" Type="http://schemas.openxmlformats.org/officeDocument/2006/relationships/hyperlink" Target="https://www.linkedin.com/in/yasser-bouzid-0562b192/" TargetMode="External"/><Relationship Id="rId1914" Type="http://schemas.openxmlformats.org/officeDocument/2006/relationships/hyperlink" Target="https://www.linkedin.com/company/cambridge-gan-devices-limited/" TargetMode="External"/><Relationship Id="rId495" Type="http://schemas.openxmlformats.org/officeDocument/2006/relationships/hyperlink" Target="https://www.linkedin.com/in/kevin-gault/" TargetMode="External"/><Relationship Id="rId148" Type="http://schemas.openxmlformats.org/officeDocument/2006/relationships/hyperlink" Target="https://www.linkedin.com/in/muchen-li-855540134/" TargetMode="External"/><Relationship Id="rId355" Type="http://schemas.openxmlformats.org/officeDocument/2006/relationships/hyperlink" Target="https://www.linkedin.com/company/evolution-energie/about/" TargetMode="External"/><Relationship Id="rId562" Type="http://schemas.openxmlformats.org/officeDocument/2006/relationships/hyperlink" Target="https://www.linkedin.com/in/yohan-parsa/" TargetMode="External"/><Relationship Id="rId1192" Type="http://schemas.openxmlformats.org/officeDocument/2006/relationships/hyperlink" Target="https://www.linkedin.com/in/ilhem-ben-cheikh-241a4284/" TargetMode="External"/><Relationship Id="rId215" Type="http://schemas.openxmlformats.org/officeDocument/2006/relationships/hyperlink" Target="https://www.linkedin.com/in/keurfonluu/" TargetMode="External"/><Relationship Id="rId422" Type="http://schemas.openxmlformats.org/officeDocument/2006/relationships/hyperlink" Target="https://www.linkedin.com/company/edf/" TargetMode="External"/><Relationship Id="rId867" Type="http://schemas.openxmlformats.org/officeDocument/2006/relationships/hyperlink" Target="https://www.linkedin.com/company/irt-saintex/" TargetMode="External"/><Relationship Id="rId1052" Type="http://schemas.openxmlformats.org/officeDocument/2006/relationships/hyperlink" Target="https://www.linkedin.com/in/pierre-arnaud-bb85538b/" TargetMode="External"/><Relationship Id="rId1497" Type="http://schemas.openxmlformats.org/officeDocument/2006/relationships/hyperlink" Target="https://www.linkedin.com/in/valentin-dupif-32074784/" TargetMode="External"/><Relationship Id="rId727" Type="http://schemas.openxmlformats.org/officeDocument/2006/relationships/hyperlink" Target="https://www.linkedin.com/in/h%C3%A9lo%C3%AFse-boudarel-bab515ab/" TargetMode="External"/><Relationship Id="rId934" Type="http://schemas.openxmlformats.org/officeDocument/2006/relationships/hyperlink" Target="https://www.linkedin.com/in/christian-zumu-doli-866a77198/" TargetMode="External"/><Relationship Id="rId1357" Type="http://schemas.openxmlformats.org/officeDocument/2006/relationships/hyperlink" Target="https://www.linkedin.com/in/amaury-buvignier-50b10849/" TargetMode="External"/><Relationship Id="rId1564" Type="http://schemas.openxmlformats.org/officeDocument/2006/relationships/hyperlink" Target="https://www.linkedin.com/company/ministere-de-lagriculture-et-de-lalimentation/" TargetMode="External"/><Relationship Id="rId1771" Type="http://schemas.openxmlformats.org/officeDocument/2006/relationships/hyperlink" Target="https://www.linkedin.com/in/smimefatimazahra/" TargetMode="External"/><Relationship Id="rId63" Type="http://schemas.openxmlformats.org/officeDocument/2006/relationships/hyperlink" Target="https://www.linkedin.com/in/meaboudella/" TargetMode="External"/><Relationship Id="rId1217" Type="http://schemas.openxmlformats.org/officeDocument/2006/relationships/hyperlink" Target="https://www.linkedin.com/in/alexis-barge-b89210161/" TargetMode="External"/><Relationship Id="rId1424" Type="http://schemas.openxmlformats.org/officeDocument/2006/relationships/hyperlink" Target="https://www.linkedin.com/in/martineau-lilian-66191b175/" TargetMode="External"/><Relationship Id="rId1631" Type="http://schemas.openxmlformats.org/officeDocument/2006/relationships/hyperlink" Target="https://www.linkedin.com/company/ocas-nv/" TargetMode="External"/><Relationship Id="rId1869" Type="http://schemas.openxmlformats.org/officeDocument/2006/relationships/hyperlink" Target="https://www.linkedin.com/company/grtgaz/" TargetMode="External"/><Relationship Id="rId1729" Type="http://schemas.openxmlformats.org/officeDocument/2006/relationships/hyperlink" Target="https://www.linkedin.com/in/kosseila-bellache-73b87499/" TargetMode="External"/><Relationship Id="rId1936" Type="http://schemas.openxmlformats.org/officeDocument/2006/relationships/hyperlink" Target="https://www.linkedin.com/company/michelin/" TargetMode="External"/><Relationship Id="rId377" Type="http://schemas.openxmlformats.org/officeDocument/2006/relationships/hyperlink" Target="https://www.linkedin.com/company/latticemedical/" TargetMode="External"/><Relationship Id="rId584" Type="http://schemas.openxmlformats.org/officeDocument/2006/relationships/hyperlink" Target="https://www.linkedin.com/in/ludovic-marigo-lombart-75919065/" TargetMode="External"/><Relationship Id="rId5" Type="http://schemas.openxmlformats.org/officeDocument/2006/relationships/hyperlink" Target="https://www.linkedin.com/in/elie-sassine-b57169a2/" TargetMode="External"/><Relationship Id="rId237" Type="http://schemas.openxmlformats.org/officeDocument/2006/relationships/hyperlink" Target="https://www.linkedin.com/in/mouhcine-mendil/" TargetMode="External"/><Relationship Id="rId791" Type="http://schemas.openxmlformats.org/officeDocument/2006/relationships/hyperlink" Target="https://www.linkedin.com/in/kassem-jomaa-5a539896/" TargetMode="External"/><Relationship Id="rId889" Type="http://schemas.openxmlformats.org/officeDocument/2006/relationships/hyperlink" Target="https://www.linkedin.com/company/aps-coating-solutions/" TargetMode="External"/><Relationship Id="rId1074" Type="http://schemas.openxmlformats.org/officeDocument/2006/relationships/hyperlink" Target="https://www.linkedin.com/in/sophie-baleriola-00427b7b/" TargetMode="External"/><Relationship Id="rId444" Type="http://schemas.openxmlformats.org/officeDocument/2006/relationships/hyperlink" Target="https://www.linkedin.com/in/hussein-obeid-149400177/" TargetMode="External"/><Relationship Id="rId651" Type="http://schemas.openxmlformats.org/officeDocument/2006/relationships/hyperlink" Target="https://www.linkedin.com/in/jing-chang-a10b693a/" TargetMode="External"/><Relationship Id="rId749" Type="http://schemas.openxmlformats.org/officeDocument/2006/relationships/hyperlink" Target="https://www.linkedin.com/in/d%C3%A9sir%C3%A9-kokou-a-langueh-24685088/" TargetMode="External"/><Relationship Id="rId1281" Type="http://schemas.openxmlformats.org/officeDocument/2006/relationships/hyperlink" Target="https://www.linkedin.com/in/dominique-henry-46aa58162/" TargetMode="External"/><Relationship Id="rId1379" Type="http://schemas.openxmlformats.org/officeDocument/2006/relationships/hyperlink" Target="https://www.linkedin.com/in/christophe-marchetto-5314a6a5/" TargetMode="External"/><Relationship Id="rId1586" Type="http://schemas.openxmlformats.org/officeDocument/2006/relationships/hyperlink" Target="https://www.linkedin.com/company/benteler-group/" TargetMode="External"/><Relationship Id="rId304" Type="http://schemas.openxmlformats.org/officeDocument/2006/relationships/hyperlink" Target="https://www.linkedin.com/in/marine-le-morvan-ba823a145/" TargetMode="External"/><Relationship Id="rId511" Type="http://schemas.openxmlformats.org/officeDocument/2006/relationships/hyperlink" Target="https://www.linkedin.com/in/m%C3%A9lissa-l%C3%A9glise-31a525159/" TargetMode="External"/><Relationship Id="rId609" Type="http://schemas.openxmlformats.org/officeDocument/2006/relationships/hyperlink" Target="https://www.linkedin.com/in/alexandremorgand/" TargetMode="External"/><Relationship Id="rId956" Type="http://schemas.openxmlformats.org/officeDocument/2006/relationships/hyperlink" Target="https://www.linkedin.com/in/firas-abi-farraj/" TargetMode="External"/><Relationship Id="rId1141" Type="http://schemas.openxmlformats.org/officeDocument/2006/relationships/hyperlink" Target="https://www.linkedin.com/in/ahmed-sridi-35a232157/" TargetMode="External"/><Relationship Id="rId1239" Type="http://schemas.openxmlformats.org/officeDocument/2006/relationships/hyperlink" Target="https://www.linkedin.com/in/jianhua-fan-091634116/" TargetMode="External"/><Relationship Id="rId1793" Type="http://schemas.openxmlformats.org/officeDocument/2006/relationships/hyperlink" Target="https://www.linkedin.com/in/dan-marcos/" TargetMode="External"/><Relationship Id="rId85" Type="http://schemas.openxmlformats.org/officeDocument/2006/relationships/hyperlink" Target="https://www.linkedin.com/in/j%C3%A9r%C3%B4me-thauvin-6b12ba73/" TargetMode="External"/><Relationship Id="rId816" Type="http://schemas.openxmlformats.org/officeDocument/2006/relationships/hyperlink" Target="https://www.linkedin.com/in/fatima-aziz-6b3011148/" TargetMode="External"/><Relationship Id="rId1001" Type="http://schemas.openxmlformats.org/officeDocument/2006/relationships/hyperlink" Target="https://www.linkedin.com/in/louis-petureau-49b3b919b/" TargetMode="External"/><Relationship Id="rId1446" Type="http://schemas.openxmlformats.org/officeDocument/2006/relationships/hyperlink" Target="https://www.linkedin.com/in/nuno-marinho/" TargetMode="External"/><Relationship Id="rId1653" Type="http://schemas.openxmlformats.org/officeDocument/2006/relationships/hyperlink" Target="https://www.linkedin.com/in/charlemagne-simon-2420a7a8/" TargetMode="External"/><Relationship Id="rId1860" Type="http://schemas.openxmlformats.org/officeDocument/2006/relationships/hyperlink" Target="https://www.linkedin.com/company/hilti-france/" TargetMode="External"/><Relationship Id="rId1306" Type="http://schemas.openxmlformats.org/officeDocument/2006/relationships/hyperlink" Target="https://www.linkedin.com/in/eduardo-alarcon-tarquino-126a34102/" TargetMode="External"/><Relationship Id="rId1513" Type="http://schemas.openxmlformats.org/officeDocument/2006/relationships/hyperlink" Target="https://www.linkedin.com/company/epsilon-ing-nierie/" TargetMode="External"/><Relationship Id="rId1720" Type="http://schemas.openxmlformats.org/officeDocument/2006/relationships/hyperlink" Target="https://www.linkedin.com/in/imane-el-alaoui-6768235b/" TargetMode="External"/><Relationship Id="rId1958" Type="http://schemas.openxmlformats.org/officeDocument/2006/relationships/hyperlink" Target="https://www.linkedin.com/company/senlimastore/about/" TargetMode="External"/><Relationship Id="rId12" Type="http://schemas.openxmlformats.org/officeDocument/2006/relationships/hyperlink" Target="https://www.linkedin.com/in/alexandre-mas-56604768/" TargetMode="External"/><Relationship Id="rId1818" Type="http://schemas.openxmlformats.org/officeDocument/2006/relationships/hyperlink" Target="https://www.linkedin.com/in/jacopo-nanni-b057a085/" TargetMode="External"/><Relationship Id="rId161" Type="http://schemas.openxmlformats.org/officeDocument/2006/relationships/hyperlink" Target="https://www.linkedin.com/in/philip-polack-20594776/" TargetMode="External"/><Relationship Id="rId399" Type="http://schemas.openxmlformats.org/officeDocument/2006/relationships/hyperlink" Target="https://www.linkedin.com/company/dassault-aviation/" TargetMode="External"/><Relationship Id="rId259" Type="http://schemas.openxmlformats.org/officeDocument/2006/relationships/hyperlink" Target="https://www.linkedin.com/in/florent-altch%C3%A9-0829845a/" TargetMode="External"/><Relationship Id="rId466" Type="http://schemas.openxmlformats.org/officeDocument/2006/relationships/hyperlink" Target="https://www.linkedin.com/in/fatima-ezzahra-hamdani-02b13356/" TargetMode="External"/><Relationship Id="rId673" Type="http://schemas.openxmlformats.org/officeDocument/2006/relationships/hyperlink" Target="https://www.linkedin.com/in/raphael-rolin-893164112/" TargetMode="External"/><Relationship Id="rId880" Type="http://schemas.openxmlformats.org/officeDocument/2006/relationships/hyperlink" Target="https://www.linkedin.com/company/stmicroelectronics/" TargetMode="External"/><Relationship Id="rId1096" Type="http://schemas.openxmlformats.org/officeDocument/2006/relationships/hyperlink" Target="https://www.linkedin.com/in/virgile-tavernier/" TargetMode="External"/><Relationship Id="rId119" Type="http://schemas.openxmlformats.org/officeDocument/2006/relationships/hyperlink" Target="https://www.linkedin.com/in/yves-salinesi-900046163/" TargetMode="External"/><Relationship Id="rId326" Type="http://schemas.openxmlformats.org/officeDocument/2006/relationships/hyperlink" Target="https://www.linkedin.com/in/peyman-mirzaei-1bb0b4162/" TargetMode="External"/><Relationship Id="rId533" Type="http://schemas.openxmlformats.org/officeDocument/2006/relationships/hyperlink" Target="https://www.linkedin.com/in/marieadelineferrero/" TargetMode="External"/><Relationship Id="rId978" Type="http://schemas.openxmlformats.org/officeDocument/2006/relationships/hyperlink" Target="https://www.linkedin.com/in/jean-nghiem-xuan-26a895a7/" TargetMode="External"/><Relationship Id="rId1163" Type="http://schemas.openxmlformats.org/officeDocument/2006/relationships/hyperlink" Target="https://www.linkedin.com/in/theodorec/" TargetMode="External"/><Relationship Id="rId1370" Type="http://schemas.openxmlformats.org/officeDocument/2006/relationships/hyperlink" Target="https://www.linkedin.com/in/camille-spigolis-1b434278/" TargetMode="External"/><Relationship Id="rId740" Type="http://schemas.openxmlformats.org/officeDocument/2006/relationships/hyperlink" Target="https://www.linkedin.com/in/nnachabe/" TargetMode="External"/><Relationship Id="rId838" Type="http://schemas.openxmlformats.org/officeDocument/2006/relationships/hyperlink" Target="https://www.linkedin.com/company/capgemini/" TargetMode="External"/><Relationship Id="rId1023" Type="http://schemas.openxmlformats.org/officeDocument/2006/relationships/hyperlink" Target="https://www.linkedin.com/in/jarray-mohamed-89632a68/" TargetMode="External"/><Relationship Id="rId1468" Type="http://schemas.openxmlformats.org/officeDocument/2006/relationships/hyperlink" Target="https://www.linkedin.com/in/romain-le-dortz-80b0294a/" TargetMode="External"/><Relationship Id="rId1675" Type="http://schemas.openxmlformats.org/officeDocument/2006/relationships/hyperlink" Target="https://www.linkedin.com/in/ziad-zamzami/" TargetMode="External"/><Relationship Id="rId1882" Type="http://schemas.openxmlformats.org/officeDocument/2006/relationships/hyperlink" Target="https://www.linkedin.com/company/lifeware-ag/" TargetMode="External"/><Relationship Id="rId600" Type="http://schemas.openxmlformats.org/officeDocument/2006/relationships/hyperlink" Target="https://www.linkedin.com/in/hugues-vincent-20100/" TargetMode="External"/><Relationship Id="rId1230" Type="http://schemas.openxmlformats.org/officeDocument/2006/relationships/hyperlink" Target="https://www.linkedin.com/in/maxime-penzes-18340299/" TargetMode="External"/><Relationship Id="rId1328" Type="http://schemas.openxmlformats.org/officeDocument/2006/relationships/hyperlink" Target="https://www.linkedin.com/in/%E7%90%9B-%E5%AE%8B-a978b9159/" TargetMode="External"/><Relationship Id="rId1535" Type="http://schemas.openxmlformats.org/officeDocument/2006/relationships/hyperlink" Target="https://www.linkedin.com/in/redouane-boukadoum-phd-6a120697/" TargetMode="External"/><Relationship Id="rId905" Type="http://schemas.openxmlformats.org/officeDocument/2006/relationships/hyperlink" Target="https://www.linkedin.com/in/andr%C3%A9a-nicollet-7a817117/" TargetMode="External"/><Relationship Id="rId1742" Type="http://schemas.openxmlformats.org/officeDocument/2006/relationships/hyperlink" Target="https://www.linkedin.com/company/virtualisurg/" TargetMode="External"/><Relationship Id="rId34" Type="http://schemas.openxmlformats.org/officeDocument/2006/relationships/hyperlink" Target="https://www.linkedin.com/in/damien-saugnon-187a1aa5/" TargetMode="External"/><Relationship Id="rId1602" Type="http://schemas.openxmlformats.org/officeDocument/2006/relationships/hyperlink" Target="https://www.linkedin.com/in/jfreixas/" TargetMode="External"/><Relationship Id="rId183" Type="http://schemas.openxmlformats.org/officeDocument/2006/relationships/hyperlink" Target="https://www.linkedin.com/in/c%C3%A9cile-ghouila-houri/" TargetMode="External"/><Relationship Id="rId390" Type="http://schemas.openxmlformats.org/officeDocument/2006/relationships/hyperlink" Target="https://www.linkedin.com/company/ii-vi-incorporated/" TargetMode="External"/><Relationship Id="rId1907" Type="http://schemas.openxmlformats.org/officeDocument/2006/relationships/hyperlink" Target="https://www.linkedin.com/company/covirtua/" TargetMode="External"/><Relationship Id="rId250" Type="http://schemas.openxmlformats.org/officeDocument/2006/relationships/hyperlink" Target="https://www.linkedin.com/in/omar-chihani-668091150/" TargetMode="External"/><Relationship Id="rId488" Type="http://schemas.openxmlformats.org/officeDocument/2006/relationships/hyperlink" Target="https://www.linkedin.com/in/julien-prades-43107b196/" TargetMode="External"/><Relationship Id="rId695" Type="http://schemas.openxmlformats.org/officeDocument/2006/relationships/hyperlink" Target="https://www.linkedin.com/in/mariem-sbayou-8426ba65/" TargetMode="External"/><Relationship Id="rId110" Type="http://schemas.openxmlformats.org/officeDocument/2006/relationships/hyperlink" Target="https://www.linkedin.com/in/maxime-velay-50620b5b/" TargetMode="External"/><Relationship Id="rId348" Type="http://schemas.openxmlformats.org/officeDocument/2006/relationships/hyperlink" Target="https://www.linkedin.com/company/edf/" TargetMode="External"/><Relationship Id="rId555" Type="http://schemas.openxmlformats.org/officeDocument/2006/relationships/hyperlink" Target="https://www.linkedin.com/in/jeremy-sobieraj-5896aaa7/" TargetMode="External"/><Relationship Id="rId762" Type="http://schemas.openxmlformats.org/officeDocument/2006/relationships/hyperlink" Target="https://www.linkedin.com/in/nicolas-b-b757b25a/" TargetMode="External"/><Relationship Id="rId1185" Type="http://schemas.openxmlformats.org/officeDocument/2006/relationships/hyperlink" Target="https://www.linkedin.com/in/michel-kledy-a26b7b82/" TargetMode="External"/><Relationship Id="rId1392" Type="http://schemas.openxmlformats.org/officeDocument/2006/relationships/hyperlink" Target="https://www.linkedin.com/in/faten-farhat-a17b068b/" TargetMode="External"/><Relationship Id="rId208" Type="http://schemas.openxmlformats.org/officeDocument/2006/relationships/hyperlink" Target="https://www.linkedin.com/in/georges-hamaoui-64a702141/" TargetMode="External"/><Relationship Id="rId415" Type="http://schemas.openxmlformats.org/officeDocument/2006/relationships/hyperlink" Target="https://www.linkedin.com/company/alten/" TargetMode="External"/><Relationship Id="rId622" Type="http://schemas.openxmlformats.org/officeDocument/2006/relationships/hyperlink" Target="https://www.linkedin.com/in/vinciane-le-boursicaud-a79960a4/" TargetMode="External"/><Relationship Id="rId1045" Type="http://schemas.openxmlformats.org/officeDocument/2006/relationships/hyperlink" Target="https://www.linkedin.com/in/pablo-arias-08a20693/" TargetMode="External"/><Relationship Id="rId1252" Type="http://schemas.openxmlformats.org/officeDocument/2006/relationships/hyperlink" Target="https://www.linkedin.com/in/mohamad-taki-asghar-phd-1b4ba3150/" TargetMode="External"/><Relationship Id="rId1697" Type="http://schemas.openxmlformats.org/officeDocument/2006/relationships/hyperlink" Target="https://www.linkedin.com/in/chi-hak-uy-27a13366/" TargetMode="External"/><Relationship Id="rId927" Type="http://schemas.openxmlformats.org/officeDocument/2006/relationships/hyperlink" Target="https://www.linkedin.com/in/camelia-skiribou-96b19530/" TargetMode="External"/><Relationship Id="rId1112" Type="http://schemas.openxmlformats.org/officeDocument/2006/relationships/hyperlink" Target="https://www.linkedin.com/in/yousseftamaazousti/" TargetMode="External"/><Relationship Id="rId1557" Type="http://schemas.openxmlformats.org/officeDocument/2006/relationships/hyperlink" Target="https://www.linkedin.com/company/elveflow/" TargetMode="External"/><Relationship Id="rId1764" Type="http://schemas.openxmlformats.org/officeDocument/2006/relationships/hyperlink" Target="https://www.linkedin.com/in/xavier-bednarek/" TargetMode="External"/><Relationship Id="rId56" Type="http://schemas.openxmlformats.org/officeDocument/2006/relationships/hyperlink" Target="https://www.linkedin.com/in/el-assad-nidhoimi-86ba0991/" TargetMode="External"/><Relationship Id="rId1417" Type="http://schemas.openxmlformats.org/officeDocument/2006/relationships/hyperlink" Target="https://www.linkedin.com/in/k%C3%A9vin-brousse-911272a5/" TargetMode="External"/><Relationship Id="rId1624" Type="http://schemas.openxmlformats.org/officeDocument/2006/relationships/hyperlink" Target="https://www.linkedin.com/in/mathieusallin/" TargetMode="External"/><Relationship Id="rId1831" Type="http://schemas.openxmlformats.org/officeDocument/2006/relationships/hyperlink" Target="https://www.linkedin.com/company/satt-nord/" TargetMode="External"/><Relationship Id="rId1929" Type="http://schemas.openxmlformats.org/officeDocument/2006/relationships/hyperlink" Target="https://www.linkedin.com/company/european-commission/" TargetMode="External"/><Relationship Id="rId272" Type="http://schemas.openxmlformats.org/officeDocument/2006/relationships/hyperlink" Target="https://www.linkedin.com/in/babacar-d-8b457761/" TargetMode="External"/><Relationship Id="rId577" Type="http://schemas.openxmlformats.org/officeDocument/2006/relationships/hyperlink" Target="https://www.linkedin.com/in/jean-eloi-franzkowiak-95a46199/" TargetMode="External"/><Relationship Id="rId132" Type="http://schemas.openxmlformats.org/officeDocument/2006/relationships/hyperlink" Target="https://www.linkedin.com/in/tiphaine-cerba-849536101/" TargetMode="External"/><Relationship Id="rId784" Type="http://schemas.openxmlformats.org/officeDocument/2006/relationships/hyperlink" Target="https://www.linkedin.com/in/joseph-baudrillard-7a5512158/" TargetMode="External"/><Relationship Id="rId991" Type="http://schemas.openxmlformats.org/officeDocument/2006/relationships/hyperlink" Target="https://www.linkedin.com/in/kanika-anand-physics/" TargetMode="External"/><Relationship Id="rId1067" Type="http://schemas.openxmlformats.org/officeDocument/2006/relationships/hyperlink" Target="https://www.linkedin.com/in/safia-habila-4aba3433/" TargetMode="External"/><Relationship Id="rId437" Type="http://schemas.openxmlformats.org/officeDocument/2006/relationships/hyperlink" Target="https://www.linkedin.com/company/institut-de-soudure/" TargetMode="External"/><Relationship Id="rId644" Type="http://schemas.openxmlformats.org/officeDocument/2006/relationships/hyperlink" Target="https://www.linkedin.com/in/gan-shiyu-006b0366/" TargetMode="External"/><Relationship Id="rId851" Type="http://schemas.openxmlformats.org/officeDocument/2006/relationships/hyperlink" Target="https://www.linkedin.com/company/sma-rty/about/" TargetMode="External"/><Relationship Id="rId1274" Type="http://schemas.openxmlformats.org/officeDocument/2006/relationships/hyperlink" Target="https://www.linkedin.com/in/pierre-kenfack-63652211a/" TargetMode="External"/><Relationship Id="rId1481" Type="http://schemas.openxmlformats.org/officeDocument/2006/relationships/hyperlink" Target="https://www.linkedin.com/in/stephanie-signe-037ba482/" TargetMode="External"/><Relationship Id="rId1579" Type="http://schemas.openxmlformats.org/officeDocument/2006/relationships/hyperlink" Target="https://www.linkedin.com/in/daria-terescenco-9a1689182/" TargetMode="External"/><Relationship Id="rId504" Type="http://schemas.openxmlformats.org/officeDocument/2006/relationships/hyperlink" Target="https://www.linkedin.com/in/dr-sebastian-fleischmann-67b46a13b/" TargetMode="External"/><Relationship Id="rId711" Type="http://schemas.openxmlformats.org/officeDocument/2006/relationships/hyperlink" Target="https://www.linkedin.com/in/huan-li-750053146/" TargetMode="External"/><Relationship Id="rId949" Type="http://schemas.openxmlformats.org/officeDocument/2006/relationships/hyperlink" Target="https://www.linkedin.com/in/eric-chapteuil/" TargetMode="External"/><Relationship Id="rId1134" Type="http://schemas.openxmlformats.org/officeDocument/2006/relationships/hyperlink" Target="https://www.linkedin.com/in/komboss%C3%A9-sy-a5040799/" TargetMode="External"/><Relationship Id="rId1341" Type="http://schemas.openxmlformats.org/officeDocument/2006/relationships/hyperlink" Target="https://www.linkedin.com/in/abdourahman-aden-diriye-387b9798/" TargetMode="External"/><Relationship Id="rId1786" Type="http://schemas.openxmlformats.org/officeDocument/2006/relationships/hyperlink" Target="https://www.linkedin.com/in/s%C3%A9bastien-genty/" TargetMode="External"/><Relationship Id="rId78" Type="http://schemas.openxmlformats.org/officeDocument/2006/relationships/hyperlink" Target="https://www.linkedin.com/in/guillaume-bracq-ba3835111/" TargetMode="External"/><Relationship Id="rId809" Type="http://schemas.openxmlformats.org/officeDocument/2006/relationships/hyperlink" Target="https://www.linkedin.com/in/pratima-bhurtun-phd-77327a115/" TargetMode="External"/><Relationship Id="rId1201" Type="http://schemas.openxmlformats.org/officeDocument/2006/relationships/hyperlink" Target="https://www.linkedin.com/in/aur%C3%A9lie-marchwicki-0a018076/" TargetMode="External"/><Relationship Id="rId1439" Type="http://schemas.openxmlformats.org/officeDocument/2006/relationships/hyperlink" Target="https://www.linkedin.com/in/maximilien-billet-58a9a3a3/" TargetMode="External"/><Relationship Id="rId1646" Type="http://schemas.openxmlformats.org/officeDocument/2006/relationships/hyperlink" Target="https://www.linkedin.com/company/another-brain/" TargetMode="External"/><Relationship Id="rId1853" Type="http://schemas.openxmlformats.org/officeDocument/2006/relationships/hyperlink" Target="https://www.linkedin.com/in/rabia-azzi-7281a4159/" TargetMode="External"/><Relationship Id="rId1506" Type="http://schemas.openxmlformats.org/officeDocument/2006/relationships/hyperlink" Target="https://www.linkedin.com/in/yoann-hebrard-phd-89749a22/" TargetMode="External"/><Relationship Id="rId1713" Type="http://schemas.openxmlformats.org/officeDocument/2006/relationships/hyperlink" Target="https://www.linkedin.com/in/florian-dugast-1853ab84/" TargetMode="External"/><Relationship Id="rId1920" Type="http://schemas.openxmlformats.org/officeDocument/2006/relationships/hyperlink" Target="https://www.linkedin.com/company/ibm/" TargetMode="External"/><Relationship Id="rId294" Type="http://schemas.openxmlformats.org/officeDocument/2006/relationships/hyperlink" Target="https://www.linkedin.com/in/jeff-fahed-ab816aa5/" TargetMode="External"/><Relationship Id="rId154" Type="http://schemas.openxmlformats.org/officeDocument/2006/relationships/hyperlink" Target="https://www.linkedin.com/in/oriane-baulin-phd-4963135b/" TargetMode="External"/><Relationship Id="rId361" Type="http://schemas.openxmlformats.org/officeDocument/2006/relationships/hyperlink" Target="https://www.linkedin.com/company/safran/" TargetMode="External"/><Relationship Id="rId599" Type="http://schemas.openxmlformats.org/officeDocument/2006/relationships/hyperlink" Target="https://www.linkedin.com/in/dr-jean-ayodele-adessina-269516bb/" TargetMode="External"/><Relationship Id="rId459" Type="http://schemas.openxmlformats.org/officeDocument/2006/relationships/hyperlink" Target="https://www.linkedin.com/in/pedro-henrique-affonso-nobrega/" TargetMode="External"/><Relationship Id="rId666" Type="http://schemas.openxmlformats.org/officeDocument/2006/relationships/hyperlink" Target="https://www.linkedin.com/in/quentin-chibaudel/" TargetMode="External"/><Relationship Id="rId873" Type="http://schemas.openxmlformats.org/officeDocument/2006/relationships/hyperlink" Target="https://www.linkedin.com/company/total/" TargetMode="External"/><Relationship Id="rId1089" Type="http://schemas.openxmlformats.org/officeDocument/2006/relationships/hyperlink" Target="https://www.linkedin.com/in/thomas-laloix-95706875/" TargetMode="External"/><Relationship Id="rId1296" Type="http://schemas.openxmlformats.org/officeDocument/2006/relationships/hyperlink" Target="https://www.linkedin.com/in/tony-el-tawil-900315151/" TargetMode="External"/><Relationship Id="rId221" Type="http://schemas.openxmlformats.org/officeDocument/2006/relationships/hyperlink" Target="https://www.linkedin.com/in/mar%C3%ADa-gonz%C3%A1lez-mart%C3%ADnez-a475309b/" TargetMode="External"/><Relationship Id="rId319" Type="http://schemas.openxmlformats.org/officeDocument/2006/relationships/hyperlink" Target="https://www.linkedin.com/in/safa-ch%C3%A9rif-2b5a7225/" TargetMode="External"/><Relationship Id="rId526" Type="http://schemas.openxmlformats.org/officeDocument/2006/relationships/hyperlink" Target="https://www.linkedin.com/in/n-kezibri/" TargetMode="External"/><Relationship Id="rId1156" Type="http://schemas.openxmlformats.org/officeDocument/2006/relationships/hyperlink" Target="https://www.linkedin.com/in/michel-geahel-a201aa86/" TargetMode="External"/><Relationship Id="rId1363" Type="http://schemas.openxmlformats.org/officeDocument/2006/relationships/hyperlink" Target="https://www.linkedin.com/in/aya-kabbara-857666a5/" TargetMode="External"/><Relationship Id="rId733" Type="http://schemas.openxmlformats.org/officeDocument/2006/relationships/hyperlink" Target="https://www.linkedin.com/in/claireimbs/" TargetMode="External"/><Relationship Id="rId940" Type="http://schemas.openxmlformats.org/officeDocument/2006/relationships/hyperlink" Target="https://www.linkedin.com/in/drioszap/" TargetMode="External"/><Relationship Id="rId1016" Type="http://schemas.openxmlformats.org/officeDocument/2006/relationships/hyperlink" Target="https://www.linkedin.com/in/michal-lipian-18184173/" TargetMode="External"/><Relationship Id="rId1570" Type="http://schemas.openxmlformats.org/officeDocument/2006/relationships/hyperlink" Target="https://www.linkedin.com/in/charl%C3%A8ne-thobie-a52a67ab/" TargetMode="External"/><Relationship Id="rId1668" Type="http://schemas.openxmlformats.org/officeDocument/2006/relationships/hyperlink" Target="https://www.linkedin.com/company/accessr/about/" TargetMode="External"/><Relationship Id="rId1875" Type="http://schemas.openxmlformats.org/officeDocument/2006/relationships/hyperlink" Target="https://www.linkedin.com/company/neovya-mobility-by-technology/" TargetMode="External"/><Relationship Id="rId800" Type="http://schemas.openxmlformats.org/officeDocument/2006/relationships/hyperlink" Target="https://www.linkedin.com/in/th%C3%A9o-masson-b47331a4/" TargetMode="External"/><Relationship Id="rId1223" Type="http://schemas.openxmlformats.org/officeDocument/2006/relationships/hyperlink" Target="https://www.linkedin.com/in/jean-robert-mungyeko-bisulandu-47b79355/" TargetMode="External"/><Relationship Id="rId1430" Type="http://schemas.openxmlformats.org/officeDocument/2006/relationships/hyperlink" Target="https://www.linkedin.com/in/fall-marieme-76b27444/" TargetMode="External"/><Relationship Id="rId1528" Type="http://schemas.openxmlformats.org/officeDocument/2006/relationships/hyperlink" Target="https://www.linkedin.com/in/kevin-primicerio/" TargetMode="External"/><Relationship Id="rId1735" Type="http://schemas.openxmlformats.org/officeDocument/2006/relationships/hyperlink" Target="https://www.linkedin.com/in/marine-stojanovic-4a955711a/" TargetMode="External"/><Relationship Id="rId1942" Type="http://schemas.openxmlformats.org/officeDocument/2006/relationships/hyperlink" Target="https://www.linkedin.com/company/auditex/" TargetMode="External"/><Relationship Id="rId27" Type="http://schemas.openxmlformats.org/officeDocument/2006/relationships/hyperlink" Target="https://www.linkedin.com/in/carmen-carina-castineiras-75118a65/" TargetMode="External"/><Relationship Id="rId1802" Type="http://schemas.openxmlformats.org/officeDocument/2006/relationships/hyperlink" Target="https://www.linkedin.com/in/ayichatou-gueye-9b293b25/" TargetMode="External"/><Relationship Id="rId176" Type="http://schemas.openxmlformats.org/officeDocument/2006/relationships/hyperlink" Target="https://www.linkedin.com/in/fran%C3%A7ois-bailly-89a397a6/" TargetMode="External"/><Relationship Id="rId383" Type="http://schemas.openxmlformats.org/officeDocument/2006/relationships/hyperlink" Target="https://www.linkedin.com/company/thales/" TargetMode="External"/><Relationship Id="rId590" Type="http://schemas.openxmlformats.org/officeDocument/2006/relationships/hyperlink" Target="https://www.linkedin.com/in/alaakhreis/" TargetMode="External"/><Relationship Id="rId243" Type="http://schemas.openxmlformats.org/officeDocument/2006/relationships/hyperlink" Target="https://www.linkedin.com/in/pedro-gonz%C3%A1lez-losada-a5283a13b/" TargetMode="External"/><Relationship Id="rId450" Type="http://schemas.openxmlformats.org/officeDocument/2006/relationships/hyperlink" Target="https://www.linkedin.com/in/florian-avril/" TargetMode="External"/><Relationship Id="rId688" Type="http://schemas.openxmlformats.org/officeDocument/2006/relationships/hyperlink" Target="https://www.linkedin.com/in/dr-bruno-lawson-3172a56b/" TargetMode="External"/><Relationship Id="rId895" Type="http://schemas.openxmlformats.org/officeDocument/2006/relationships/hyperlink" Target="https://www.linkedin.com/in/ahmedgarali/" TargetMode="External"/><Relationship Id="rId1080" Type="http://schemas.openxmlformats.org/officeDocument/2006/relationships/hyperlink" Target="https://www.linkedin.com/in/suzanne-vernier-2763b01a2/" TargetMode="External"/><Relationship Id="rId103" Type="http://schemas.openxmlformats.org/officeDocument/2006/relationships/hyperlink" Target="https://www.linkedin.com/in/mar%C3%ADa-rita-chini-94852a38/" TargetMode="External"/><Relationship Id="rId310" Type="http://schemas.openxmlformats.org/officeDocument/2006/relationships/hyperlink" Target="https://www.linkedin.com/in/vincent-feynerol-509401173/" TargetMode="External"/><Relationship Id="rId548" Type="http://schemas.openxmlformats.org/officeDocument/2006/relationships/hyperlink" Target="https://www.linkedin.com/in/malika-elharizi-64034955/" TargetMode="External"/><Relationship Id="rId755" Type="http://schemas.openxmlformats.org/officeDocument/2006/relationships/hyperlink" Target="https://www.linkedin.com/in/mohamad-achour-30b81298/" TargetMode="External"/><Relationship Id="rId962" Type="http://schemas.openxmlformats.org/officeDocument/2006/relationships/hyperlink" Target="https://www.linkedin.com/in/fran%C3%A7ois-godet-542280109/" TargetMode="External"/><Relationship Id="rId1178" Type="http://schemas.openxmlformats.org/officeDocument/2006/relationships/hyperlink" Target="https://www.linkedin.com/in/ahmad-chaker-9a2188a7/" TargetMode="External"/><Relationship Id="rId1385" Type="http://schemas.openxmlformats.org/officeDocument/2006/relationships/hyperlink" Target="https://www.linkedin.com/in/david-allioux-05a54479/" TargetMode="External"/><Relationship Id="rId1592" Type="http://schemas.openxmlformats.org/officeDocument/2006/relationships/hyperlink" Target="https://www.linkedin.com/company/alten/" TargetMode="External"/><Relationship Id="rId91" Type="http://schemas.openxmlformats.org/officeDocument/2006/relationships/hyperlink" Target="https://www.linkedin.com/in/k%C3%A9vin-brochard-8951a4a2/" TargetMode="External"/><Relationship Id="rId408" Type="http://schemas.openxmlformats.org/officeDocument/2006/relationships/hyperlink" Target="https://www.linkedin.com/company/institut-de-recherche-technologique-systemx/" TargetMode="External"/><Relationship Id="rId615" Type="http://schemas.openxmlformats.org/officeDocument/2006/relationships/hyperlink" Target="https://www.linkedin.com/in/othman-lakhal-2979ba18/" TargetMode="External"/><Relationship Id="rId822" Type="http://schemas.openxmlformats.org/officeDocument/2006/relationships/hyperlink" Target="https://www.linkedin.com/in/amirouche-chikh-15414084/" TargetMode="External"/><Relationship Id="rId1038" Type="http://schemas.openxmlformats.org/officeDocument/2006/relationships/hyperlink" Target="https://www.linkedin.com/in/noemi-lanciotti-9157b0107/" TargetMode="External"/><Relationship Id="rId1245" Type="http://schemas.openxmlformats.org/officeDocument/2006/relationships/hyperlink" Target="https://www.linkedin.com/in/j%C3%A9r%C3%A9my-cochain-828b6865/" TargetMode="External"/><Relationship Id="rId1452" Type="http://schemas.openxmlformats.org/officeDocument/2006/relationships/hyperlink" Target="https://www.linkedin.com/in/pcusseau/" TargetMode="External"/><Relationship Id="rId1897" Type="http://schemas.openxmlformats.org/officeDocument/2006/relationships/hyperlink" Target="https://www.linkedin.com/in/boubacar-seck-99ba3658/" TargetMode="External"/><Relationship Id="rId1105" Type="http://schemas.openxmlformats.org/officeDocument/2006/relationships/hyperlink" Target="https://www.linkedin.com/in/rong-yi-3bb14077/" TargetMode="External"/><Relationship Id="rId1312" Type="http://schemas.openxmlformats.org/officeDocument/2006/relationships/hyperlink" Target="https://www.linkedin.com/in/oxana-cherkas-026004111/" TargetMode="External"/><Relationship Id="rId1757" Type="http://schemas.openxmlformats.org/officeDocument/2006/relationships/hyperlink" Target="https://www.linkedin.com/in/solenne-page-9446517a/" TargetMode="External"/><Relationship Id="rId49" Type="http://schemas.openxmlformats.org/officeDocument/2006/relationships/hyperlink" Target="https://www.linkedin.com/in/houda-nadir-964681120/" TargetMode="External"/><Relationship Id="rId1617" Type="http://schemas.openxmlformats.org/officeDocument/2006/relationships/hyperlink" Target="https://www.linkedin.com/company/dtekofficiel/" TargetMode="External"/><Relationship Id="rId1824" Type="http://schemas.openxmlformats.org/officeDocument/2006/relationships/hyperlink" Target="https://www.linkedin.com/company/abylsen/" TargetMode="External"/><Relationship Id="rId198" Type="http://schemas.openxmlformats.org/officeDocument/2006/relationships/hyperlink" Target="https://www.linkedin.com/in/anthony-bracq-85aa71a6/" TargetMode="External"/><Relationship Id="rId265" Type="http://schemas.openxmlformats.org/officeDocument/2006/relationships/hyperlink" Target="https://www.linkedin.com/in/cinzia-de-cesare/" TargetMode="External"/><Relationship Id="rId472" Type="http://schemas.openxmlformats.org/officeDocument/2006/relationships/hyperlink" Target="https://www.linkedin.com/in/morgane-mokhtari-4672779b/" TargetMode="External"/><Relationship Id="rId125" Type="http://schemas.openxmlformats.org/officeDocument/2006/relationships/hyperlink" Target="https://www.linkedin.com/in/vaibhav-jaiswal/" TargetMode="External"/><Relationship Id="rId332" Type="http://schemas.openxmlformats.org/officeDocument/2006/relationships/hyperlink" Target="https://www.linkedin.com/company/cnes/" TargetMode="External"/><Relationship Id="rId777" Type="http://schemas.openxmlformats.org/officeDocument/2006/relationships/hyperlink" Target="https://www.linkedin.com/in/vignaesh-subramaniam/" TargetMode="External"/><Relationship Id="rId984" Type="http://schemas.openxmlformats.org/officeDocument/2006/relationships/hyperlink" Target="https://www.linkedin.com/in/johnddungu/" TargetMode="External"/><Relationship Id="rId637" Type="http://schemas.openxmlformats.org/officeDocument/2006/relationships/hyperlink" Target="https://www.linkedin.com/in/fadoua-chakchouk-aabaa074/" TargetMode="External"/><Relationship Id="rId844" Type="http://schemas.openxmlformats.org/officeDocument/2006/relationships/hyperlink" Target="https://www.linkedin.com/company/e-xstream-engineering-an-msc-company/" TargetMode="External"/><Relationship Id="rId1267" Type="http://schemas.openxmlformats.org/officeDocument/2006/relationships/hyperlink" Target="https://www.linkedin.com/in/antonioaguileramiguel/" TargetMode="External"/><Relationship Id="rId1474" Type="http://schemas.openxmlformats.org/officeDocument/2006/relationships/hyperlink" Target="https://www.linkedin.com/in/sassi-ben-aziza/" TargetMode="External"/><Relationship Id="rId1681" Type="http://schemas.openxmlformats.org/officeDocument/2006/relationships/hyperlink" Target="https://www.linkedin.com/in/ali-oulmas-2a8a699b/" TargetMode="External"/><Relationship Id="rId704" Type="http://schemas.openxmlformats.org/officeDocument/2006/relationships/hyperlink" Target="https://www.linkedin.com/in/chlo%C3%A9-modugno-814791152/" TargetMode="External"/><Relationship Id="rId911" Type="http://schemas.openxmlformats.org/officeDocument/2006/relationships/hyperlink" Target="https://www.linkedin.com/in/ariel-christopher-tondo-yoya-9b892081/" TargetMode="External"/><Relationship Id="rId1127" Type="http://schemas.openxmlformats.org/officeDocument/2006/relationships/hyperlink" Target="https://www.linkedin.com/in/docteur-victor-exposito/" TargetMode="External"/><Relationship Id="rId1334" Type="http://schemas.openxmlformats.org/officeDocument/2006/relationships/hyperlink" Target="https://www.linkedin.com/in/jean-dominique-favreau-74937765/" TargetMode="External"/><Relationship Id="rId1541" Type="http://schemas.openxmlformats.org/officeDocument/2006/relationships/hyperlink" Target="https://www.linkedin.com/in/alexandre-grosset%C3%AAte-7721a56b/" TargetMode="External"/><Relationship Id="rId1779" Type="http://schemas.openxmlformats.org/officeDocument/2006/relationships/hyperlink" Target="https://www.linkedin.com/in/lucille-payet-863a3986/" TargetMode="External"/><Relationship Id="rId40" Type="http://schemas.openxmlformats.org/officeDocument/2006/relationships/hyperlink" Target="https://www.linkedin.com/in/zeinab-chour-376689129/" TargetMode="External"/><Relationship Id="rId1401" Type="http://schemas.openxmlformats.org/officeDocument/2006/relationships/hyperlink" Target="https://www.linkedin.com/in/gnimdu-dadanema-4690a262/" TargetMode="External"/><Relationship Id="rId1639" Type="http://schemas.openxmlformats.org/officeDocument/2006/relationships/hyperlink" Target="https://www.linkedin.com/in/pierreroumanille/" TargetMode="External"/><Relationship Id="rId1846" Type="http://schemas.openxmlformats.org/officeDocument/2006/relationships/hyperlink" Target="https://www.linkedin.com/in/aurore-esteve-0a0229a9/" TargetMode="External"/><Relationship Id="rId1706" Type="http://schemas.openxmlformats.org/officeDocument/2006/relationships/hyperlink" Target="https://www.linkedin.com/in/el%C3%A9onore-taurou-b41456a2/" TargetMode="External"/><Relationship Id="rId1913" Type="http://schemas.openxmlformats.org/officeDocument/2006/relationships/hyperlink" Target="https://www.linkedin.com/company/binary-design3d/" TargetMode="External"/><Relationship Id="rId287" Type="http://schemas.openxmlformats.org/officeDocument/2006/relationships/hyperlink" Target="https://www.linkedin.com/in/fatima-hjeij-80a7a412a/" TargetMode="External"/><Relationship Id="rId494" Type="http://schemas.openxmlformats.org/officeDocument/2006/relationships/hyperlink" Target="https://www.linkedin.com/in/robin-sebastian/" TargetMode="External"/><Relationship Id="rId147" Type="http://schemas.openxmlformats.org/officeDocument/2006/relationships/hyperlink" Target="https://www.linkedin.com/in/mabadri/" TargetMode="External"/><Relationship Id="rId354" Type="http://schemas.openxmlformats.org/officeDocument/2006/relationships/hyperlink" Target="https://www.linkedin.com/company/nidec-psa-emotors/" TargetMode="External"/><Relationship Id="rId799" Type="http://schemas.openxmlformats.org/officeDocument/2006/relationships/hyperlink" Target="https://www.linkedin.com/in/rafael-augusto-prieto-herrera-00549348/" TargetMode="External"/><Relationship Id="rId1191" Type="http://schemas.openxmlformats.org/officeDocument/2006/relationships/hyperlink" Target="https://www.linkedin.com/in/justine-coton/" TargetMode="External"/><Relationship Id="rId561" Type="http://schemas.openxmlformats.org/officeDocument/2006/relationships/hyperlink" Target="https://www.linkedin.com/in/severin-chaigne-830210151/" TargetMode="External"/><Relationship Id="rId659" Type="http://schemas.openxmlformats.org/officeDocument/2006/relationships/hyperlink" Target="https://www.linkedin.com/in/zayad-kaddouri-inggeotechnical/" TargetMode="External"/><Relationship Id="rId866" Type="http://schemas.openxmlformats.org/officeDocument/2006/relationships/hyperlink" Target="https://www.linkedin.com/company/tetra-pak/about/" TargetMode="External"/><Relationship Id="rId1289" Type="http://schemas.openxmlformats.org/officeDocument/2006/relationships/hyperlink" Target="https://www.linkedin.com/in/r%C3%A9mi-malbec-84300664/" TargetMode="External"/><Relationship Id="rId1496" Type="http://schemas.openxmlformats.org/officeDocument/2006/relationships/hyperlink" Target="https://www.linkedin.com/in/nguyen-tran-phong-aa34768a/" TargetMode="External"/><Relationship Id="rId214" Type="http://schemas.openxmlformats.org/officeDocument/2006/relationships/hyperlink" Target="https://www.linkedin.com/in/jesus-ochoa-robles-575a28135/" TargetMode="External"/><Relationship Id="rId421" Type="http://schemas.openxmlformats.org/officeDocument/2006/relationships/hyperlink" Target="https://www.linkedin.com/company/audensiel-conseil/" TargetMode="External"/><Relationship Id="rId519" Type="http://schemas.openxmlformats.org/officeDocument/2006/relationships/hyperlink" Target="https://www.linkedin.com/in/michelettian/" TargetMode="External"/><Relationship Id="rId1051" Type="http://schemas.openxmlformats.org/officeDocument/2006/relationships/hyperlink" Target="https://www.linkedin.com/in/peiyuan-zuo-993b21114/" TargetMode="External"/><Relationship Id="rId1149" Type="http://schemas.openxmlformats.org/officeDocument/2006/relationships/hyperlink" Target="https://www.linkedin.com/in/nassim-benharrat-34a44549/" TargetMode="External"/><Relationship Id="rId1356" Type="http://schemas.openxmlformats.org/officeDocument/2006/relationships/hyperlink" Target="https://www.linkedin.com/in/amandine-porcher-sala-808509b2/" TargetMode="External"/><Relationship Id="rId726" Type="http://schemas.openxmlformats.org/officeDocument/2006/relationships/hyperlink" Target="https://www.linkedin.com/in/kamelabdelouahab/" TargetMode="External"/><Relationship Id="rId933" Type="http://schemas.openxmlformats.org/officeDocument/2006/relationships/hyperlink" Target="https://www.linkedin.com/in/christelle-bou-malham-354884b7/" TargetMode="External"/><Relationship Id="rId1009" Type="http://schemas.openxmlformats.org/officeDocument/2006/relationships/hyperlink" Target="https://www.linkedin.com/in/marie-laveissiere/" TargetMode="External"/><Relationship Id="rId1563" Type="http://schemas.openxmlformats.org/officeDocument/2006/relationships/hyperlink" Target="https://www.linkedin.com/in/axelle-poizat-126642121/" TargetMode="External"/><Relationship Id="rId1770" Type="http://schemas.openxmlformats.org/officeDocument/2006/relationships/hyperlink" Target="https://www.linkedin.com/company/eiffage-genie-civil/" TargetMode="External"/><Relationship Id="rId1868" Type="http://schemas.openxmlformats.org/officeDocument/2006/relationships/hyperlink" Target="https://www.linkedin.com/in/gilles-thing-leo-74198783/" TargetMode="External"/><Relationship Id="rId62" Type="http://schemas.openxmlformats.org/officeDocument/2006/relationships/hyperlink" Target="https://www.linkedin.com/in/danitormo/" TargetMode="External"/><Relationship Id="rId1216" Type="http://schemas.openxmlformats.org/officeDocument/2006/relationships/hyperlink" Target="https://www.linkedin.com/in/abdenaceur-abdouni-a872a745/" TargetMode="External"/><Relationship Id="rId1423" Type="http://schemas.openxmlformats.org/officeDocument/2006/relationships/hyperlink" Target="https://www.linkedin.com/in/l%C3%A9onard-serrano-12799866/" TargetMode="External"/><Relationship Id="rId1630" Type="http://schemas.openxmlformats.org/officeDocument/2006/relationships/hyperlink" Target="https://www.linkedin.com/in/michal-mroz/" TargetMode="External"/><Relationship Id="rId1728" Type="http://schemas.openxmlformats.org/officeDocument/2006/relationships/hyperlink" Target="https://www.linkedin.com/in/khaoula-tidriri-06830b9b/" TargetMode="External"/><Relationship Id="rId1935" Type="http://schemas.openxmlformats.org/officeDocument/2006/relationships/hyperlink" Target="https://www.linkedin.com/company/inria/" TargetMode="External"/><Relationship Id="rId169" Type="http://schemas.openxmlformats.org/officeDocument/2006/relationships/hyperlink" Target="https://www.linkedin.com/in/michael-saidani/" TargetMode="External"/><Relationship Id="rId376" Type="http://schemas.openxmlformats.org/officeDocument/2006/relationships/hyperlink" Target="https://www.linkedin.com/company/safran/" TargetMode="External"/><Relationship Id="rId583" Type="http://schemas.openxmlformats.org/officeDocument/2006/relationships/hyperlink" Target="https://www.linkedin.com/in/nisrine-arab-427021a5/" TargetMode="External"/><Relationship Id="rId790" Type="http://schemas.openxmlformats.org/officeDocument/2006/relationships/hyperlink" Target="https://www.linkedin.com/in/nestorbohorquez/" TargetMode="External"/><Relationship Id="rId4" Type="http://schemas.openxmlformats.org/officeDocument/2006/relationships/hyperlink" Target="https://www.linkedin.com/in/aurore-quelennec-93990175/" TargetMode="External"/><Relationship Id="rId236" Type="http://schemas.openxmlformats.org/officeDocument/2006/relationships/hyperlink" Target="https://www.linkedin.com/in/sabrine-mallek-82070290/" TargetMode="External"/><Relationship Id="rId443" Type="http://schemas.openxmlformats.org/officeDocument/2006/relationships/hyperlink" Target="https://www.linkedin.com/in/wissem-haouas-01326641/" TargetMode="External"/><Relationship Id="rId650" Type="http://schemas.openxmlformats.org/officeDocument/2006/relationships/hyperlink" Target="https://www.linkedin.com/in/elias-veinberg-vidal/" TargetMode="External"/><Relationship Id="rId888" Type="http://schemas.openxmlformats.org/officeDocument/2006/relationships/hyperlink" Target="https://www.linkedin.com/company/safran/" TargetMode="External"/><Relationship Id="rId1073" Type="http://schemas.openxmlformats.org/officeDocument/2006/relationships/hyperlink" Target="https://www.linkedin.com/in/shun-huang-0814a239/" TargetMode="External"/><Relationship Id="rId1280" Type="http://schemas.openxmlformats.org/officeDocument/2006/relationships/hyperlink" Target="https://www.linkedin.com/in/charlotte-campana-a249b876/" TargetMode="External"/><Relationship Id="rId303" Type="http://schemas.openxmlformats.org/officeDocument/2006/relationships/hyperlink" Target="https://www.linkedin.com/in/marie-goavec-392a08a5/" TargetMode="External"/><Relationship Id="rId748" Type="http://schemas.openxmlformats.org/officeDocument/2006/relationships/hyperlink" Target="https://www.linkedin.com/in/marcosgomesborges/" TargetMode="External"/><Relationship Id="rId955" Type="http://schemas.openxmlformats.org/officeDocument/2006/relationships/hyperlink" Target="https://www.linkedin.com/in/fernandogarridocarpio/" TargetMode="External"/><Relationship Id="rId1140" Type="http://schemas.openxmlformats.org/officeDocument/2006/relationships/hyperlink" Target="https://www.linkedin.com/in/salah-eddine-hajri-ph-d-1a4b83a0/" TargetMode="External"/><Relationship Id="rId1378" Type="http://schemas.openxmlformats.org/officeDocument/2006/relationships/hyperlink" Target="https://www.linkedin.com/in/ctnitschke/" TargetMode="External"/><Relationship Id="rId1585" Type="http://schemas.openxmlformats.org/officeDocument/2006/relationships/hyperlink" Target="https://www.linkedin.com/in/farzad-foadian-26033049/" TargetMode="External"/><Relationship Id="rId1792" Type="http://schemas.openxmlformats.org/officeDocument/2006/relationships/hyperlink" Target="https://www.linkedin.com/company/nowi/" TargetMode="External"/><Relationship Id="rId84" Type="http://schemas.openxmlformats.org/officeDocument/2006/relationships/hyperlink" Target="https://www.linkedin.com/in/jean-r%C3%A9my-gloaguen-a6365aa6/" TargetMode="External"/><Relationship Id="rId510" Type="http://schemas.openxmlformats.org/officeDocument/2006/relationships/hyperlink" Target="https://www.linkedin.com/in/emmanuelle-ferrero-8572b475/" TargetMode="External"/><Relationship Id="rId608" Type="http://schemas.openxmlformats.org/officeDocument/2006/relationships/hyperlink" Target="https://www.linkedin.com/in/denisbujoreanu/" TargetMode="External"/><Relationship Id="rId815" Type="http://schemas.openxmlformats.org/officeDocument/2006/relationships/hyperlink" Target="https://www.linkedin.com/in/ana%C3%ABl-lohou-54a06014a/" TargetMode="External"/><Relationship Id="rId1238" Type="http://schemas.openxmlformats.org/officeDocument/2006/relationships/hyperlink" Target="https://www.linkedin.com/in/abhijeet-dasgupta-8b8859aa/" TargetMode="External"/><Relationship Id="rId1445" Type="http://schemas.openxmlformats.org/officeDocument/2006/relationships/hyperlink" Target="https://www.linkedin.com/in/nomena-andrianjohany-0390a890/" TargetMode="External"/><Relationship Id="rId1652" Type="http://schemas.openxmlformats.org/officeDocument/2006/relationships/hyperlink" Target="https://www.linkedin.com/in/sergiu-t-popescu-5b74109/" TargetMode="External"/><Relationship Id="rId1000" Type="http://schemas.openxmlformats.org/officeDocument/2006/relationships/hyperlink" Target="https://www.linkedin.com/in/loicguillemot/" TargetMode="External"/><Relationship Id="rId1305" Type="http://schemas.openxmlformats.org/officeDocument/2006/relationships/hyperlink" Target="https://www.linkedin.com/in/chantal-kassargy/" TargetMode="External"/><Relationship Id="rId1957" Type="http://schemas.openxmlformats.org/officeDocument/2006/relationships/hyperlink" Target="https://www.linkedin.com/company/oak-ridge-national-laboratory/" TargetMode="External"/><Relationship Id="rId1512" Type="http://schemas.openxmlformats.org/officeDocument/2006/relationships/hyperlink" Target="https://www.linkedin.com/company/rte_245681/" TargetMode="External"/><Relationship Id="rId1817" Type="http://schemas.openxmlformats.org/officeDocument/2006/relationships/hyperlink" Target="https://www.linkedin.com/company/chu-de-bordeaux/" TargetMode="External"/><Relationship Id="rId11" Type="http://schemas.openxmlformats.org/officeDocument/2006/relationships/hyperlink" Target="https://www.linkedin.com/in/kayumjimenez/" TargetMode="External"/><Relationship Id="rId398" Type="http://schemas.openxmlformats.org/officeDocument/2006/relationships/hyperlink" Target="https://www.linkedin.com/company/saint-gobain/" TargetMode="External"/><Relationship Id="rId160" Type="http://schemas.openxmlformats.org/officeDocument/2006/relationships/hyperlink" Target="https://www.linkedin.com/in/pedro-rynkiewicz-ba8790170/" TargetMode="External"/><Relationship Id="rId258" Type="http://schemas.openxmlformats.org/officeDocument/2006/relationships/hyperlink" Target="https://www.linkedin.com/in/florian-guillois-178974171/" TargetMode="External"/><Relationship Id="rId465" Type="http://schemas.openxmlformats.org/officeDocument/2006/relationships/hyperlink" Target="https://www.linkedin.com/in/laurent-joblot-69621153/" TargetMode="External"/><Relationship Id="rId672" Type="http://schemas.openxmlformats.org/officeDocument/2006/relationships/hyperlink" Target="https://www.linkedin.com/in/maxime-agaty-a4189815b/" TargetMode="External"/><Relationship Id="rId1095" Type="http://schemas.openxmlformats.org/officeDocument/2006/relationships/hyperlink" Target="https://www.linkedin.com/in/victormanueltn/" TargetMode="External"/><Relationship Id="rId118" Type="http://schemas.openxmlformats.org/officeDocument/2006/relationships/hyperlink" Target="https://www.linkedin.com/in/zeineb-baklouti-13545823/" TargetMode="External"/><Relationship Id="rId325" Type="http://schemas.openxmlformats.org/officeDocument/2006/relationships/hyperlink" Target="https://www.linkedin.com/in/petr-levinsky-523b7a153/" TargetMode="External"/><Relationship Id="rId532" Type="http://schemas.openxmlformats.org/officeDocument/2006/relationships/hyperlink" Target="https://www.linkedin.com/in/jean-de-sauvage-b054a191/" TargetMode="External"/><Relationship Id="rId977" Type="http://schemas.openxmlformats.org/officeDocument/2006/relationships/hyperlink" Target="https://www.linkedin.com/in/jchoukroun/" TargetMode="External"/><Relationship Id="rId1162" Type="http://schemas.openxmlformats.org/officeDocument/2006/relationships/hyperlink" Target="https://www.linkedin.com/in/fabien-labb%C3%A9-8bab8084/" TargetMode="External"/><Relationship Id="rId837" Type="http://schemas.openxmlformats.org/officeDocument/2006/relationships/hyperlink" Target="https://www.linkedin.com/company/cea/" TargetMode="External"/><Relationship Id="rId1022" Type="http://schemas.openxmlformats.org/officeDocument/2006/relationships/hyperlink" Target="https://www.linkedin.com/in/dr-mohamed-gassoumi-86a763a1/" TargetMode="External"/><Relationship Id="rId1467" Type="http://schemas.openxmlformats.org/officeDocument/2006/relationships/hyperlink" Target="https://www.linkedin.com/in/ramonjerezmesa/" TargetMode="External"/><Relationship Id="rId1674" Type="http://schemas.openxmlformats.org/officeDocument/2006/relationships/hyperlink" Target="https://www.linkedin.com/in/zheng-ren-b64626153/" TargetMode="External"/><Relationship Id="rId1881" Type="http://schemas.openxmlformats.org/officeDocument/2006/relationships/hyperlink" Target="https://www.linkedin.com/company/bertin-technologies/" TargetMode="External"/><Relationship Id="rId904" Type="http://schemas.openxmlformats.org/officeDocument/2006/relationships/hyperlink" Target="https://www.linkedin.com/in/acspaulino/" TargetMode="External"/><Relationship Id="rId1327" Type="http://schemas.openxmlformats.org/officeDocument/2006/relationships/hyperlink" Target="https://www.linkedin.com/in/paulinelacom/" TargetMode="External"/><Relationship Id="rId1534" Type="http://schemas.openxmlformats.org/officeDocument/2006/relationships/hyperlink" Target="https://www.linkedin.com/in/pascal-pomar%C3%A8de-3517a59b/" TargetMode="External"/><Relationship Id="rId1741" Type="http://schemas.openxmlformats.org/officeDocument/2006/relationships/hyperlink" Target="https://www.linkedin.com/in/ninon-candalh-touta-phd-13b1873b/" TargetMode="External"/><Relationship Id="rId33" Type="http://schemas.openxmlformats.org/officeDocument/2006/relationships/hyperlink" Target="https://www.linkedin.com/in/damien-nouguier-82803b135/" TargetMode="External"/><Relationship Id="rId1601" Type="http://schemas.openxmlformats.org/officeDocument/2006/relationships/hyperlink" Target="https://www.linkedin.com/in/itzel-de-jesus-gonzalez-ojeda-8551218a/" TargetMode="External"/><Relationship Id="rId1839" Type="http://schemas.openxmlformats.org/officeDocument/2006/relationships/hyperlink" Target="https://www.linkedin.com/company/geown-data-solutions/about/" TargetMode="External"/><Relationship Id="rId182" Type="http://schemas.openxmlformats.org/officeDocument/2006/relationships/hyperlink" Target="https://www.linkedin.com/in/%E9%99%88-%E5%88%98-807618189/" TargetMode="External"/><Relationship Id="rId1906" Type="http://schemas.openxmlformats.org/officeDocument/2006/relationships/hyperlink" Target="https://www.linkedin.com/company/onera/" TargetMode="External"/><Relationship Id="rId487" Type="http://schemas.openxmlformats.org/officeDocument/2006/relationships/hyperlink" Target="https://www.linkedin.com/in/bastien-rigaud-24bb94a7/" TargetMode="External"/><Relationship Id="rId694" Type="http://schemas.openxmlformats.org/officeDocument/2006/relationships/hyperlink" Target="https://www.linkedin.com/in/kalparupa-mukherjee-80453687/" TargetMode="External"/><Relationship Id="rId347" Type="http://schemas.openxmlformats.org/officeDocument/2006/relationships/hyperlink" Target="https://www.linkedin.com/company/esaestec/about/" TargetMode="External"/><Relationship Id="rId999" Type="http://schemas.openxmlformats.org/officeDocument/2006/relationships/hyperlink" Target="https://www.linkedin.com/in/lila-kaci-42a0aa107/" TargetMode="External"/><Relationship Id="rId1184" Type="http://schemas.openxmlformats.org/officeDocument/2006/relationships/hyperlink" Target="https://www.linkedin.com/in/l%C3%A9o-savonnet-897329151/" TargetMode="External"/><Relationship Id="rId554" Type="http://schemas.openxmlformats.org/officeDocument/2006/relationships/hyperlink" Target="https://www.linkedin.com/in/matthieu-gerstenmayer-37017566/" TargetMode="External"/><Relationship Id="rId761" Type="http://schemas.openxmlformats.org/officeDocument/2006/relationships/hyperlink" Target="https://www.linkedin.com/in/tian-geng-21a68289/" TargetMode="External"/><Relationship Id="rId859" Type="http://schemas.openxmlformats.org/officeDocument/2006/relationships/hyperlink" Target="https://www.linkedin.com/company/sa-uteam/about/" TargetMode="External"/><Relationship Id="rId1391" Type="http://schemas.openxmlformats.org/officeDocument/2006/relationships/hyperlink" Target="https://www.linkedin.com/in/eric-fotso/" TargetMode="External"/><Relationship Id="rId1489" Type="http://schemas.openxmlformats.org/officeDocument/2006/relationships/hyperlink" Target="https://www.linkedin.com/in/tanguy-pouzol-80a937b6/" TargetMode="External"/><Relationship Id="rId1696" Type="http://schemas.openxmlformats.org/officeDocument/2006/relationships/hyperlink" Target="https://www.linkedin.com/company/adient/" TargetMode="External"/><Relationship Id="rId207" Type="http://schemas.openxmlformats.org/officeDocument/2006/relationships/hyperlink" Target="https://www.linkedin.com/in/teresa-gerhalter-1693b986/" TargetMode="External"/><Relationship Id="rId414" Type="http://schemas.openxmlformats.org/officeDocument/2006/relationships/hyperlink" Target="https://www.linkedin.com/company/satt-axlr/" TargetMode="External"/><Relationship Id="rId621" Type="http://schemas.openxmlformats.org/officeDocument/2006/relationships/hyperlink" Target="https://www.linkedin.com/in/benjamin-li%C3%A9gard-87a931172/" TargetMode="External"/><Relationship Id="rId1044" Type="http://schemas.openxmlformats.org/officeDocument/2006/relationships/hyperlink" Target="https://www.linkedin.com/in/oumeima-ben-maaouia-5b242858/" TargetMode="External"/><Relationship Id="rId1251" Type="http://schemas.openxmlformats.org/officeDocument/2006/relationships/hyperlink" Target="https://www.linkedin.com/in/krishnan-srinivasarengan-08030b8/" TargetMode="External"/><Relationship Id="rId1349" Type="http://schemas.openxmlformats.org/officeDocument/2006/relationships/hyperlink" Target="https://www.linkedin.com/in/hussain-najmi-phd/" TargetMode="External"/><Relationship Id="rId719" Type="http://schemas.openxmlformats.org/officeDocument/2006/relationships/hyperlink" Target="https://www.linkedin.com/in/umber-noreen-46453732/" TargetMode="External"/><Relationship Id="rId926" Type="http://schemas.openxmlformats.org/officeDocument/2006/relationships/hyperlink" Target="https://www.linkedin.com/in/bryan-penin-117481a3/" TargetMode="External"/><Relationship Id="rId1111" Type="http://schemas.openxmlformats.org/officeDocument/2006/relationships/hyperlink" Target="https://www.linkedin.com/in/asma-ghorbel-12669554/" TargetMode="External"/><Relationship Id="rId1556" Type="http://schemas.openxmlformats.org/officeDocument/2006/relationships/hyperlink" Target="https://www.linkedin.com/in/amine-rabehi-phd/" TargetMode="External"/><Relationship Id="rId1763" Type="http://schemas.openxmlformats.org/officeDocument/2006/relationships/hyperlink" Target="https://www.linkedin.com/in/vitalys-mba-ekomo-37b29a122/" TargetMode="External"/><Relationship Id="rId55" Type="http://schemas.openxmlformats.org/officeDocument/2006/relationships/hyperlink" Target="https://www.linkedin.com/in/faroukfrigui/" TargetMode="External"/><Relationship Id="rId1209" Type="http://schemas.openxmlformats.org/officeDocument/2006/relationships/hyperlink" Target="https://www.linkedin.com/in/maxime-bizouerne-bbb55684/" TargetMode="External"/><Relationship Id="rId1416" Type="http://schemas.openxmlformats.org/officeDocument/2006/relationships/hyperlink" Target="https://www.linkedin.com/in/julien-caroux-a75644192/" TargetMode="External"/><Relationship Id="rId1623" Type="http://schemas.openxmlformats.org/officeDocument/2006/relationships/hyperlink" Target="https://www.linkedin.com/in/mathias-dolci-46a525175/" TargetMode="External"/><Relationship Id="rId1830" Type="http://schemas.openxmlformats.org/officeDocument/2006/relationships/hyperlink" Target="https://www.linkedin.com/in/pierrick-dufr%C3%A9noy-80487811b/" TargetMode="External"/><Relationship Id="rId1928" Type="http://schemas.openxmlformats.org/officeDocument/2006/relationships/hyperlink" Target="https://www.linkedin.com/company/nymphaea-carbon-capture/" TargetMode="External"/><Relationship Id="rId271" Type="http://schemas.openxmlformats.org/officeDocument/2006/relationships/hyperlink" Target="https://www.linkedin.com/in/bei-li-b100ab41/" TargetMode="External"/><Relationship Id="rId131" Type="http://schemas.openxmlformats.org/officeDocument/2006/relationships/hyperlink" Target="https://www.linkedin.com/in/tobias-horstmann-45313a43/" TargetMode="External"/><Relationship Id="rId369" Type="http://schemas.openxmlformats.org/officeDocument/2006/relationships/hyperlink" Target="https://www.linkedin.com/company/expleo-group/" TargetMode="External"/><Relationship Id="rId576" Type="http://schemas.openxmlformats.org/officeDocument/2006/relationships/hyperlink" Target="https://www.linkedin.com/in/maireresearch/" TargetMode="External"/><Relationship Id="rId783" Type="http://schemas.openxmlformats.org/officeDocument/2006/relationships/hyperlink" Target="https://www.linkedin.com/in/quentinbalme/" TargetMode="External"/><Relationship Id="rId990" Type="http://schemas.openxmlformats.org/officeDocument/2006/relationships/hyperlink" Target="https://www.linkedin.com/in/kalyanagopala/" TargetMode="External"/><Relationship Id="rId229" Type="http://schemas.openxmlformats.org/officeDocument/2006/relationships/hyperlink" Target="https://www.linkedin.com/in/yosra-hichri-110711106/" TargetMode="External"/><Relationship Id="rId436" Type="http://schemas.openxmlformats.org/officeDocument/2006/relationships/hyperlink" Target="https://www.linkedin.com/company/renault/" TargetMode="External"/><Relationship Id="rId643" Type="http://schemas.openxmlformats.org/officeDocument/2006/relationships/hyperlink" Target="https://www.linkedin.com/in/nathan-fouchier-phd-823b15175/" TargetMode="External"/><Relationship Id="rId1066" Type="http://schemas.openxmlformats.org/officeDocument/2006/relationships/hyperlink" Target="https://www.linkedin.com/in/richard-daubriac-3091b0b9/" TargetMode="External"/><Relationship Id="rId1273" Type="http://schemas.openxmlformats.org/officeDocument/2006/relationships/hyperlink" Target="https://www.linkedin.com/in/mahmoud-harzallah-92a41360/" TargetMode="External"/><Relationship Id="rId1480" Type="http://schemas.openxmlformats.org/officeDocument/2006/relationships/hyperlink" Target="https://www.linkedin.com/in/souhir-mhira-540b0782/" TargetMode="External"/><Relationship Id="rId850" Type="http://schemas.openxmlformats.org/officeDocument/2006/relationships/hyperlink" Target="https://www.linkedin.com/company/centre-de-d-veloppement-des-technologies-avanc-es/about/" TargetMode="External"/><Relationship Id="rId948" Type="http://schemas.openxmlformats.org/officeDocument/2006/relationships/hyperlink" Target="https://www.linkedin.com/in/enora-denimal-2699025a/" TargetMode="External"/><Relationship Id="rId1133" Type="http://schemas.openxmlformats.org/officeDocument/2006/relationships/hyperlink" Target="https://www.linkedin.com/in/tan-quang-duong-045532155/" TargetMode="External"/><Relationship Id="rId1578" Type="http://schemas.openxmlformats.org/officeDocument/2006/relationships/hyperlink" Target="https://www.linkedin.com/company/dxo-labs/" TargetMode="External"/><Relationship Id="rId1785" Type="http://schemas.openxmlformats.org/officeDocument/2006/relationships/hyperlink" Target="https://www.linkedin.com/in/md-abdul-aziz-suzon/" TargetMode="External"/><Relationship Id="rId77" Type="http://schemas.openxmlformats.org/officeDocument/2006/relationships/hyperlink" Target="https://www.linkedin.com/in/guillaume-alcalay-92218a46/" TargetMode="External"/><Relationship Id="rId503" Type="http://schemas.openxmlformats.org/officeDocument/2006/relationships/hyperlink" Target="https://www.linkedin.com/in/pierremariedamon/" TargetMode="External"/><Relationship Id="rId710" Type="http://schemas.openxmlformats.org/officeDocument/2006/relationships/hyperlink" Target="https://www.linkedin.com/in/dr-mame-mor-diarra-n-6b0b0242/" TargetMode="External"/><Relationship Id="rId808" Type="http://schemas.openxmlformats.org/officeDocument/2006/relationships/hyperlink" Target="https://www.linkedin.com/in/fabio-landuzzi-9ba13a6a/" TargetMode="External"/><Relationship Id="rId1340" Type="http://schemas.openxmlformats.org/officeDocument/2006/relationships/hyperlink" Target="https://www.linkedin.com/in/pamela-moceri-3a8211153/" TargetMode="External"/><Relationship Id="rId1438" Type="http://schemas.openxmlformats.org/officeDocument/2006/relationships/hyperlink" Target="https://www.linkedin.com/in/maximesemard/" TargetMode="External"/><Relationship Id="rId1645" Type="http://schemas.openxmlformats.org/officeDocument/2006/relationships/hyperlink" Target="https://www.linkedin.com/in/quentin-sabatier-68ba9314b/" TargetMode="External"/><Relationship Id="rId1200" Type="http://schemas.openxmlformats.org/officeDocument/2006/relationships/hyperlink" Target="https://www.linkedin.com/in/antoine-laurent-978a04118/" TargetMode="External"/><Relationship Id="rId1852" Type="http://schemas.openxmlformats.org/officeDocument/2006/relationships/hyperlink" Target="https://www.linkedin.com/in/philipp-schlehuber-caissier/" TargetMode="External"/><Relationship Id="rId1505" Type="http://schemas.openxmlformats.org/officeDocument/2006/relationships/hyperlink" Target="https://www.linkedin.com/in/yasmine-baloul-944878b0/" TargetMode="External"/><Relationship Id="rId1712" Type="http://schemas.openxmlformats.org/officeDocument/2006/relationships/hyperlink" Target="https://www.linkedin.com/company/intento-design/" TargetMode="External"/><Relationship Id="rId293" Type="http://schemas.openxmlformats.org/officeDocument/2006/relationships/hyperlink" Target="https://www.linkedin.com/in/hayat-abdesselam-59549480/" TargetMode="External"/><Relationship Id="rId153" Type="http://schemas.openxmlformats.org/officeDocument/2006/relationships/hyperlink" Target="https://www.linkedin.com/in/olivier-clamens-27724074/" TargetMode="External"/><Relationship Id="rId360" Type="http://schemas.openxmlformats.org/officeDocument/2006/relationships/hyperlink" Target="https://www.linkedin.com/company/cardem/" TargetMode="External"/><Relationship Id="rId598" Type="http://schemas.openxmlformats.org/officeDocument/2006/relationships/hyperlink" Target="https://www.linkedin.com/in/nils-petitdidier-b1468615b/" TargetMode="External"/><Relationship Id="rId220" Type="http://schemas.openxmlformats.org/officeDocument/2006/relationships/hyperlink" Target="https://www.linkedin.com/in/marco-tognon-38b83673/" TargetMode="External"/><Relationship Id="rId458" Type="http://schemas.openxmlformats.org/officeDocument/2006/relationships/hyperlink" Target="https://www.linkedin.com/in/nicolas-lopez-ferber-6b60b980/" TargetMode="External"/><Relationship Id="rId665" Type="http://schemas.openxmlformats.org/officeDocument/2006/relationships/hyperlink" Target="https://www.linkedin.com/in/sylvain-lanzeray-56613363/" TargetMode="External"/><Relationship Id="rId872" Type="http://schemas.openxmlformats.org/officeDocument/2006/relationships/hyperlink" Target="https://www.linkedin.com/company/corys/" TargetMode="External"/><Relationship Id="rId1088" Type="http://schemas.openxmlformats.org/officeDocument/2006/relationships/hyperlink" Target="https://www.linkedin.com/in/thomas-cabaret-901351bb/" TargetMode="External"/><Relationship Id="rId1295" Type="http://schemas.openxmlformats.org/officeDocument/2006/relationships/hyperlink" Target="https://www.linkedin.com/in/sophie-claude-304a84114/" TargetMode="External"/><Relationship Id="rId318" Type="http://schemas.openxmlformats.org/officeDocument/2006/relationships/hyperlink" Target="https://www.linkedin.com/in/safaa-abd-ali-a6098777/" TargetMode="External"/><Relationship Id="rId525" Type="http://schemas.openxmlformats.org/officeDocument/2006/relationships/hyperlink" Target="https://www.linkedin.com/in/souad-hadj-said-ba51388b/" TargetMode="External"/><Relationship Id="rId732" Type="http://schemas.openxmlformats.org/officeDocument/2006/relationships/hyperlink" Target="https://www.linkedin.com/in/benoit-chezeau-11418913a/" TargetMode="External"/><Relationship Id="rId1155" Type="http://schemas.openxmlformats.org/officeDocument/2006/relationships/hyperlink" Target="https://www.linkedin.com/in/c%C3%A9dric-mehl-15537952/" TargetMode="External"/><Relationship Id="rId1362" Type="http://schemas.openxmlformats.org/officeDocument/2006/relationships/hyperlink" Target="https://www.linkedin.com/in/arturo-g%C3%B3mez-ortega-65270445/" TargetMode="External"/><Relationship Id="rId99" Type="http://schemas.openxmlformats.org/officeDocument/2006/relationships/hyperlink" Target="https://www.linkedin.com/in/luc-milhem/" TargetMode="External"/><Relationship Id="rId1015" Type="http://schemas.openxmlformats.org/officeDocument/2006/relationships/hyperlink" Target="https://www.linkedin.com/in/%E6%A2%A6%E9%9B%85-%E6%9D%8E-032389108/" TargetMode="External"/><Relationship Id="rId1222" Type="http://schemas.openxmlformats.org/officeDocument/2006/relationships/hyperlink" Target="https://www.linkedin.com/in/sylvainhansmetzger/" TargetMode="External"/><Relationship Id="rId1667" Type="http://schemas.openxmlformats.org/officeDocument/2006/relationships/hyperlink" Target="https://www.linkedin.com/in/liu-yinghui-6162a15b/" TargetMode="External"/><Relationship Id="rId1874" Type="http://schemas.openxmlformats.org/officeDocument/2006/relationships/hyperlink" Target="https://www.linkedin.com/company/optimal-gestion/" TargetMode="External"/><Relationship Id="rId1527" Type="http://schemas.openxmlformats.org/officeDocument/2006/relationships/hyperlink" Target="https://www.linkedin.com/in/kesavanraviphd/" TargetMode="External"/><Relationship Id="rId1734" Type="http://schemas.openxmlformats.org/officeDocument/2006/relationships/hyperlink" Target="https://www.linkedin.com/in/marie-romedenne-45199a80/" TargetMode="External"/><Relationship Id="rId1941" Type="http://schemas.openxmlformats.org/officeDocument/2006/relationships/hyperlink" Target="https://www.linkedin.com/company/france-energies-marines/" TargetMode="External"/><Relationship Id="rId26" Type="http://schemas.openxmlformats.org/officeDocument/2006/relationships/hyperlink" Target="https://www.linkedin.com/in/camille-goudenhooft-41228386/" TargetMode="External"/><Relationship Id="rId175" Type="http://schemas.openxmlformats.org/officeDocument/2006/relationships/hyperlink" Target="https://www.linkedin.com/in/ga%C3%ABlle-faure-54229728/" TargetMode="External"/><Relationship Id="rId1801" Type="http://schemas.openxmlformats.org/officeDocument/2006/relationships/hyperlink" Target="https://www.linkedin.com/company/taj-societe-avocats/" TargetMode="External"/><Relationship Id="rId382" Type="http://schemas.openxmlformats.org/officeDocument/2006/relationships/hyperlink" Target="https://www.linkedin.com/company/amadeus/" TargetMode="External"/><Relationship Id="rId687" Type="http://schemas.openxmlformats.org/officeDocument/2006/relationships/hyperlink" Target="https://www.linkedin.com/in/victor-malherbe-77298781/" TargetMode="External"/><Relationship Id="rId242" Type="http://schemas.openxmlformats.org/officeDocument/2006/relationships/hyperlink" Target="https://www.linkedin.com/in/rekia-meriem-ahmed-bacha-06b395171/" TargetMode="External"/><Relationship Id="rId894" Type="http://schemas.openxmlformats.org/officeDocument/2006/relationships/hyperlink" Target="https://www.linkedin.com/in/ahlem-sassi-414155139/" TargetMode="External"/><Relationship Id="rId1177" Type="http://schemas.openxmlformats.org/officeDocument/2006/relationships/hyperlink" Target="https://www.linkedin.com/in/quang-linh-lam-b860b6120/" TargetMode="External"/><Relationship Id="rId102" Type="http://schemas.openxmlformats.org/officeDocument/2006/relationships/hyperlink" Target="https://www.linkedin.com/in/maherizo-andrianarison-ph-d-92a05784/" TargetMode="External"/><Relationship Id="rId547" Type="http://schemas.openxmlformats.org/officeDocument/2006/relationships/hyperlink" Target="https://www.linkedin.com/in/marie-poline-6a143992/" TargetMode="External"/><Relationship Id="rId754" Type="http://schemas.openxmlformats.org/officeDocument/2006/relationships/hyperlink" Target="https://www.linkedin.com/in/adrien-renaud-95b74b177/" TargetMode="External"/><Relationship Id="rId961" Type="http://schemas.openxmlformats.org/officeDocument/2006/relationships/hyperlink" Target="https://www.linkedin.com/in/francoisdelassaux/" TargetMode="External"/><Relationship Id="rId1384" Type="http://schemas.openxmlformats.org/officeDocument/2006/relationships/hyperlink" Target="https://www.linkedin.com/in/constance-robeyns/" TargetMode="External"/><Relationship Id="rId1591" Type="http://schemas.openxmlformats.org/officeDocument/2006/relationships/hyperlink" Target="https://www.linkedin.com/in/houkraou/" TargetMode="External"/><Relationship Id="rId1689" Type="http://schemas.openxmlformats.org/officeDocument/2006/relationships/hyperlink" Target="https://www.linkedin.com/company/wakeo/" TargetMode="External"/><Relationship Id="rId90" Type="http://schemas.openxmlformats.org/officeDocument/2006/relationships/hyperlink" Target="https://www.linkedin.com/in/k%C3%A9vin-attonaty-513484a6/" TargetMode="External"/><Relationship Id="rId407" Type="http://schemas.openxmlformats.org/officeDocument/2006/relationships/hyperlink" Target="https://www.linkedin.com/company/itk_2/" TargetMode="External"/><Relationship Id="rId614" Type="http://schemas.openxmlformats.org/officeDocument/2006/relationships/hyperlink" Target="https://www.linkedin.com/in/sebin-gracy-872a7162/" TargetMode="External"/><Relationship Id="rId821" Type="http://schemas.openxmlformats.org/officeDocument/2006/relationships/hyperlink" Target="https://www.linkedin.com/in/bertille-claude/" TargetMode="External"/><Relationship Id="rId1037" Type="http://schemas.openxmlformats.org/officeDocument/2006/relationships/hyperlink" Target="https://www.linkedin.com/in/noelia-devesa-canicoba-b48342178/" TargetMode="External"/><Relationship Id="rId1244" Type="http://schemas.openxmlformats.org/officeDocument/2006/relationships/hyperlink" Target="https://www.linkedin.com/in/mahfoudhtalebali/" TargetMode="External"/><Relationship Id="rId1451" Type="http://schemas.openxmlformats.org/officeDocument/2006/relationships/hyperlink" Target="https://www.linkedin.com/in/paul-le-baillif-94674295/" TargetMode="External"/><Relationship Id="rId1896" Type="http://schemas.openxmlformats.org/officeDocument/2006/relationships/hyperlink" Target="https://www.linkedin.com/in/ilaria-scala-phd-6a75ab12b/" TargetMode="External"/><Relationship Id="rId919" Type="http://schemas.openxmlformats.org/officeDocument/2006/relationships/hyperlink" Target="https://www.linkedin.com/in/aurore-ecarnot-27b1b7a6/" TargetMode="External"/><Relationship Id="rId1104" Type="http://schemas.openxmlformats.org/officeDocument/2006/relationships/hyperlink" Target="https://www.linkedin.com/in/yethreb-ben-messaoud-phd-eng-90672b54/" TargetMode="External"/><Relationship Id="rId1311" Type="http://schemas.openxmlformats.org/officeDocument/2006/relationships/hyperlink" Target="https://www.linkedin.com/in/kersane-zoubert-ousseni-a8b03066/" TargetMode="External"/><Relationship Id="rId1549" Type="http://schemas.openxmlformats.org/officeDocument/2006/relationships/hyperlink" Target="https://www.linkedin.com/in/alexandra-pavlova-8b613084/" TargetMode="External"/><Relationship Id="rId1756" Type="http://schemas.openxmlformats.org/officeDocument/2006/relationships/hyperlink" Target="https://www.linkedin.com/in/sofia-housni-80a7b378/" TargetMode="External"/><Relationship Id="rId48" Type="http://schemas.openxmlformats.org/officeDocument/2006/relationships/hyperlink" Target="https://www.linkedin.com/in/ivens-saber-phd-a3b78192/" TargetMode="External"/><Relationship Id="rId1409" Type="http://schemas.openxmlformats.org/officeDocument/2006/relationships/hyperlink" Target="https://www.linkedin.com/in/ibrahim-niang-ph-d-316135195/" TargetMode="External"/><Relationship Id="rId1616" Type="http://schemas.openxmlformats.org/officeDocument/2006/relationships/hyperlink" Target="https://www.linkedin.com/in/mamadou-aliou-barry-66245353/" TargetMode="External"/><Relationship Id="rId1823" Type="http://schemas.openxmlformats.org/officeDocument/2006/relationships/hyperlink" Target="https://www.linkedin.com/in/majdalachhab/" TargetMode="External"/><Relationship Id="rId197" Type="http://schemas.openxmlformats.org/officeDocument/2006/relationships/hyperlink" Target="https://www.linkedin.com/in/jean-edouard-bigot-65848129/" TargetMode="External"/><Relationship Id="rId264" Type="http://schemas.openxmlformats.org/officeDocument/2006/relationships/hyperlink" Target="https://www.linkedin.com/in/constant-ramard-79789913a/" TargetMode="External"/><Relationship Id="rId471" Type="http://schemas.openxmlformats.org/officeDocument/2006/relationships/hyperlink" Target="https://www.linkedin.com/in/zhang-jian-87270ab0/" TargetMode="External"/><Relationship Id="rId59" Type="http://schemas.openxmlformats.org/officeDocument/2006/relationships/hyperlink" Target="https://www.linkedin.com/in/dorian-michaud/" TargetMode="External"/><Relationship Id="rId124" Type="http://schemas.openxmlformats.org/officeDocument/2006/relationships/hyperlink" Target="https://www.linkedin.com/in/vincent-l-84859971/" TargetMode="External"/><Relationship Id="rId569" Type="http://schemas.openxmlformats.org/officeDocument/2006/relationships/hyperlink" Target="https://www.linkedin.com/in/paul-emile-meunier-b22b4a68/" TargetMode="External"/><Relationship Id="rId776" Type="http://schemas.openxmlformats.org/officeDocument/2006/relationships/hyperlink" Target="https://www.linkedin.com/in/noura-khalil-933a6491/" TargetMode="External"/><Relationship Id="rId983" Type="http://schemas.openxmlformats.org/officeDocument/2006/relationships/hyperlink" Target="https://www.linkedin.com/in/jocelynclenet/" TargetMode="External"/><Relationship Id="rId1199" Type="http://schemas.openxmlformats.org/officeDocument/2006/relationships/hyperlink" Target="https://www.linkedin.com/in/huyen-ma-thi-thuong-44137860/" TargetMode="External"/><Relationship Id="rId1627" Type="http://schemas.openxmlformats.org/officeDocument/2006/relationships/hyperlink" Target="https://www.linkedin.com/company/kds/" TargetMode="External"/><Relationship Id="rId1834" Type="http://schemas.openxmlformats.org/officeDocument/2006/relationships/hyperlink" Target="https://www.linkedin.com/in/romain-courault-54a53674/" TargetMode="External"/><Relationship Id="rId331" Type="http://schemas.openxmlformats.org/officeDocument/2006/relationships/hyperlink" Target="https://www.linkedin.com/company/imasonic/about/" TargetMode="External"/><Relationship Id="rId429" Type="http://schemas.openxmlformats.org/officeDocument/2006/relationships/hyperlink" Target="Docteurs%20SPI/PROMOTIONS/2018/2018Re&#769;cent/IFSTTAR" TargetMode="External"/><Relationship Id="rId636" Type="http://schemas.openxmlformats.org/officeDocument/2006/relationships/hyperlink" Target="https://www.linkedin.com/in/romeu-gomes-656aa2180/" TargetMode="External"/><Relationship Id="rId1059" Type="http://schemas.openxmlformats.org/officeDocument/2006/relationships/hyperlink" Target="https://www.linkedin.com/in/rana-nakar-37a110167/" TargetMode="External"/><Relationship Id="rId1266" Type="http://schemas.openxmlformats.org/officeDocument/2006/relationships/hyperlink" Target="https://www.linkedin.com/in/alexy-dianoux-2138627b/" TargetMode="External"/><Relationship Id="rId1473" Type="http://schemas.openxmlformats.org/officeDocument/2006/relationships/hyperlink" Target="https://www.linkedin.com/in/samantha-saxer/" TargetMode="External"/><Relationship Id="rId843" Type="http://schemas.openxmlformats.org/officeDocument/2006/relationships/hyperlink" Target="https://www.linkedin.com/company/cea/" TargetMode="External"/><Relationship Id="rId1126" Type="http://schemas.openxmlformats.org/officeDocument/2006/relationships/hyperlink" Target="https://www.linkedin.com/in/alfonso-panunzio-5888b26a/" TargetMode="External"/><Relationship Id="rId1680" Type="http://schemas.openxmlformats.org/officeDocument/2006/relationships/hyperlink" Target="https://www.linkedin.com/in/alexis-bazin/" TargetMode="External"/><Relationship Id="rId1778" Type="http://schemas.openxmlformats.org/officeDocument/2006/relationships/hyperlink" Target="https://www.linkedin.com/in/khadim-daffe-047212176/" TargetMode="External"/><Relationship Id="rId1901" Type="http://schemas.openxmlformats.org/officeDocument/2006/relationships/hyperlink" Target="https://www.linkedin.com/company/onera/" TargetMode="External"/><Relationship Id="rId275" Type="http://schemas.openxmlformats.org/officeDocument/2006/relationships/hyperlink" Target="https://www.linkedin.com/in/ali-bouzrara-7bb61a32/" TargetMode="External"/><Relationship Id="rId482" Type="http://schemas.openxmlformats.org/officeDocument/2006/relationships/hyperlink" Target="https://www.linkedin.com/in/narasimhamanyam/" TargetMode="External"/><Relationship Id="rId703" Type="http://schemas.openxmlformats.org/officeDocument/2006/relationships/hyperlink" Target="https://www.linkedin.com/in/yohann-maillot/" TargetMode="External"/><Relationship Id="rId910" Type="http://schemas.openxmlformats.org/officeDocument/2006/relationships/hyperlink" Target="https://www.linkedin.com/in/arbi-maalaoui-phd-51303794/" TargetMode="External"/><Relationship Id="rId1333" Type="http://schemas.openxmlformats.org/officeDocument/2006/relationships/hyperlink" Target="https://www.linkedin.com/in/gaetan-galeron/" TargetMode="External"/><Relationship Id="rId1540" Type="http://schemas.openxmlformats.org/officeDocument/2006/relationships/hyperlink" Target="https://www.linkedin.com/in/ismat-yahia-chaib-draa-phd-75980a68/" TargetMode="External"/><Relationship Id="rId1638" Type="http://schemas.openxmlformats.org/officeDocument/2006/relationships/hyperlink" Target="https://www.linkedin.com/company/predict-services/" TargetMode="External"/><Relationship Id="rId135" Type="http://schemas.openxmlformats.org/officeDocument/2006/relationships/hyperlink" Target="https://www.linkedin.com/in/thea-lancien-88864953/" TargetMode="External"/><Relationship Id="rId342" Type="http://schemas.openxmlformats.org/officeDocument/2006/relationships/hyperlink" Target="https://www.linkedin.com/company/bim-in-motion/" TargetMode="External"/><Relationship Id="rId787" Type="http://schemas.openxmlformats.org/officeDocument/2006/relationships/hyperlink" Target="https://www.linkedin.com/in/violaine-dalmas-b3686860/" TargetMode="External"/><Relationship Id="rId994" Type="http://schemas.openxmlformats.org/officeDocument/2006/relationships/hyperlink" Target="https://www.linkedin.com/in/k%C3%A9vin-malleron-543159174/" TargetMode="External"/><Relationship Id="rId1400" Type="http://schemas.openxmlformats.org/officeDocument/2006/relationships/hyperlink" Target="https://www.linkedin.com/in/gilles-duteil-rf/" TargetMode="External"/><Relationship Id="rId1845" Type="http://schemas.openxmlformats.org/officeDocument/2006/relationships/hyperlink" Target="https://www.linkedin.com/company/elno-defence-&amp;-security/" TargetMode="External"/><Relationship Id="rId202" Type="http://schemas.openxmlformats.org/officeDocument/2006/relationships/hyperlink" Target="https://www.linkedin.com/in/jacob-kennedy-425aa6170/" TargetMode="External"/><Relationship Id="rId647" Type="http://schemas.openxmlformats.org/officeDocument/2006/relationships/hyperlink" Target="https://www.linkedin.com/in/thomas-roncen-955773164/" TargetMode="External"/><Relationship Id="rId854" Type="http://schemas.openxmlformats.org/officeDocument/2006/relationships/hyperlink" Target="https://www.linkedin.com/company/plateformebio-valo/about/" TargetMode="External"/><Relationship Id="rId1277" Type="http://schemas.openxmlformats.org/officeDocument/2006/relationships/hyperlink" Target="https://www.linkedin.com/in/antoineauger1/" TargetMode="External"/><Relationship Id="rId1484" Type="http://schemas.openxmlformats.org/officeDocument/2006/relationships/hyperlink" Target="https://www.linkedin.com/in/susanasanchezr/" TargetMode="External"/><Relationship Id="rId1691" Type="http://schemas.openxmlformats.org/officeDocument/2006/relationships/hyperlink" Target="https://www.linkedin.com/in/boutheina-maaloul-34b89b2a/" TargetMode="External"/><Relationship Id="rId1705" Type="http://schemas.openxmlformats.org/officeDocument/2006/relationships/hyperlink" Target="https://www.linkedin.com/company/total/" TargetMode="External"/><Relationship Id="rId1912" Type="http://schemas.openxmlformats.org/officeDocument/2006/relationships/hyperlink" Target="https://www.linkedin.com/company/anr/" TargetMode="External"/><Relationship Id="rId286" Type="http://schemas.openxmlformats.org/officeDocument/2006/relationships/hyperlink" Target="https://www.linkedin.com/in/gaetan-beneux-8a797295/" TargetMode="External"/><Relationship Id="rId493" Type="http://schemas.openxmlformats.org/officeDocument/2006/relationships/hyperlink" Target="https://www.linkedin.com/in/nicolas-grollier-profile/" TargetMode="External"/><Relationship Id="rId507" Type="http://schemas.openxmlformats.org/officeDocument/2006/relationships/hyperlink" Target="https://www.linkedin.com/in/jeanmariekai/" TargetMode="External"/><Relationship Id="rId714" Type="http://schemas.openxmlformats.org/officeDocument/2006/relationships/hyperlink" Target="https://www.linkedin.com/in/mounir-hammouche-b03553134/" TargetMode="External"/><Relationship Id="rId921" Type="http://schemas.openxmlformats.org/officeDocument/2006/relationships/hyperlink" Target="https://www.linkedin.com/in/mainvis/" TargetMode="External"/><Relationship Id="rId1137" Type="http://schemas.openxmlformats.org/officeDocument/2006/relationships/hyperlink" Target="https://www.linkedin.com/in/hassen-meftah-a33446144/" TargetMode="External"/><Relationship Id="rId1344" Type="http://schemas.openxmlformats.org/officeDocument/2006/relationships/hyperlink" Target="https://www.linkedin.com/in/mohammed-ali-benhamida-b40b2470/" TargetMode="External"/><Relationship Id="rId1551" Type="http://schemas.openxmlformats.org/officeDocument/2006/relationships/hyperlink" Target="https://www.linkedin.com/in/alexandre-hiricoiu-7241392a/" TargetMode="External"/><Relationship Id="rId1789" Type="http://schemas.openxmlformats.org/officeDocument/2006/relationships/hyperlink" Target="https://www.linkedin.com/company/agap2/" TargetMode="External"/><Relationship Id="rId50" Type="http://schemas.openxmlformats.org/officeDocument/2006/relationships/hyperlink" Target="https://www.linkedin.com/in/gaetan-perez-954b94a4/" TargetMode="External"/><Relationship Id="rId146" Type="http://schemas.openxmlformats.org/officeDocument/2006/relationships/hyperlink" Target="https://www.linkedin.com/in/mohamad-moezzibadi/" TargetMode="External"/><Relationship Id="rId353" Type="http://schemas.openxmlformats.org/officeDocument/2006/relationships/hyperlink" Target="https://www.linkedin.com/company/go-touch-vr/" TargetMode="External"/><Relationship Id="rId560" Type="http://schemas.openxmlformats.org/officeDocument/2006/relationships/hyperlink" Target="https://www.linkedin.com/in/cassandre-piriou-38b353161/" TargetMode="External"/><Relationship Id="rId798" Type="http://schemas.openxmlformats.org/officeDocument/2006/relationships/hyperlink" Target="https://www.linkedin.com/in/sayoloto/" TargetMode="External"/><Relationship Id="rId1190" Type="http://schemas.openxmlformats.org/officeDocument/2006/relationships/hyperlink" Target="https://www.linkedin.com/in/anil-kumar-bharwal-4a4183159/" TargetMode="External"/><Relationship Id="rId1204" Type="http://schemas.openxmlformats.org/officeDocument/2006/relationships/hyperlink" Target="https://www.linkedin.com/in/francois-olivier-680152105/" TargetMode="External"/><Relationship Id="rId1411" Type="http://schemas.openxmlformats.org/officeDocument/2006/relationships/hyperlink" Target="https://www.linkedin.com/in/gitto-jp/" TargetMode="External"/><Relationship Id="rId1649" Type="http://schemas.openxmlformats.org/officeDocument/2006/relationships/hyperlink" Target="https://www.linkedin.com/in/samuel-leleu/" TargetMode="External"/><Relationship Id="rId1856" Type="http://schemas.openxmlformats.org/officeDocument/2006/relationships/hyperlink" Target="https://www.linkedin.com/in/thomas-lacour-a70556b6/" TargetMode="External"/><Relationship Id="rId213" Type="http://schemas.openxmlformats.org/officeDocument/2006/relationships/hyperlink" Target="https://www.linkedin.com/in/inderjeet-singh-26bb341a/" TargetMode="External"/><Relationship Id="rId420" Type="http://schemas.openxmlformats.org/officeDocument/2006/relationships/hyperlink" Target="https://www.linkedin.com/company/melexis/" TargetMode="External"/><Relationship Id="rId658" Type="http://schemas.openxmlformats.org/officeDocument/2006/relationships/hyperlink" Target="https://www.linkedin.com/in/lionel-ecay-docteur-genie-civil/" TargetMode="External"/><Relationship Id="rId865" Type="http://schemas.openxmlformats.org/officeDocument/2006/relationships/hyperlink" Target="https://www.linkedin.com/company/techviz/" TargetMode="External"/><Relationship Id="rId1050" Type="http://schemas.openxmlformats.org/officeDocument/2006/relationships/hyperlink" Target="https://www.linkedin.com/in/pavel-rizo-ph-d-aa04a845/" TargetMode="External"/><Relationship Id="rId1288" Type="http://schemas.openxmlformats.org/officeDocument/2006/relationships/hyperlink" Target="https://www.linkedin.com/in/s%C3%A9bastien-wahl-7a2211142/" TargetMode="External"/><Relationship Id="rId1495" Type="http://schemas.openxmlformats.org/officeDocument/2006/relationships/hyperlink" Target="https://www.linkedin.com/in/ting-yu-4871a5152/" TargetMode="External"/><Relationship Id="rId1509" Type="http://schemas.openxmlformats.org/officeDocument/2006/relationships/hyperlink" Target="https://www.linkedin.com/in/zeinabou-nouhou-bako-2b518b148/" TargetMode="External"/><Relationship Id="rId1716" Type="http://schemas.openxmlformats.org/officeDocument/2006/relationships/hyperlink" Target="Docteurs%20SPI/PROMOTIONS/2018/2018Re&#769;cent/Safran" TargetMode="External"/><Relationship Id="rId1923" Type="http://schemas.openxmlformats.org/officeDocument/2006/relationships/hyperlink" Target="https://www.linkedin.com/company/plateforme-tipee/" TargetMode="External"/><Relationship Id="rId297" Type="http://schemas.openxmlformats.org/officeDocument/2006/relationships/hyperlink" Target="https://www.linkedin.com/in/juan-de-dios-rodriguez-ramirez/" TargetMode="External"/><Relationship Id="rId518" Type="http://schemas.openxmlformats.org/officeDocument/2006/relationships/hyperlink" Target="https://www.linkedin.com/in/oleksandr-gatsa-77b8208a/" TargetMode="External"/><Relationship Id="rId725" Type="http://schemas.openxmlformats.org/officeDocument/2006/relationships/hyperlink" Target="https://www.linkedin.com/in/nicolas-leli%C3%A8vre-b1809385/" TargetMode="External"/><Relationship Id="rId932" Type="http://schemas.openxmlformats.org/officeDocument/2006/relationships/hyperlink" Target="https://www.linkedin.com/in/chayan-nadjahi-90543797/" TargetMode="External"/><Relationship Id="rId1148" Type="http://schemas.openxmlformats.org/officeDocument/2006/relationships/hyperlink" Target="https://www.linkedin.com/in/fadi-zaki-phd-878436147/" TargetMode="External"/><Relationship Id="rId1355" Type="http://schemas.openxmlformats.org/officeDocument/2006/relationships/hyperlink" Target="https://www.linkedin.com/in/alexandre-favard-4b0995178/" TargetMode="External"/><Relationship Id="rId1562" Type="http://schemas.openxmlformats.org/officeDocument/2006/relationships/hyperlink" Target="https://www.linkedin.com/in/akarami60221415/" TargetMode="External"/><Relationship Id="rId157" Type="http://schemas.openxmlformats.org/officeDocument/2006/relationships/hyperlink" Target="https://www.linkedin.com/in/roberto-mostallino-2a795852/" TargetMode="External"/><Relationship Id="rId364" Type="http://schemas.openxmlformats.org/officeDocument/2006/relationships/hyperlink" Target="https://www.linkedin.com/company/toray-films-europe/" TargetMode="External"/><Relationship Id="rId1008" Type="http://schemas.openxmlformats.org/officeDocument/2006/relationships/hyperlink" Target="https://www.linkedin.com/in/margaux-caia-b57666a2/" TargetMode="External"/><Relationship Id="rId1215" Type="http://schemas.openxmlformats.org/officeDocument/2006/relationships/hyperlink" Target="https://www.linkedin.com/in/timothee-allenet/" TargetMode="External"/><Relationship Id="rId1422" Type="http://schemas.openxmlformats.org/officeDocument/2006/relationships/hyperlink" Target="https://www.linkedin.com/in/le%C3%AFla-nguimpi-langue-5530bb94/" TargetMode="External"/><Relationship Id="rId1867" Type="http://schemas.openxmlformats.org/officeDocument/2006/relationships/hyperlink" Target="https://www.linkedin.com/company/dracula-technologies/" TargetMode="External"/><Relationship Id="rId61" Type="http://schemas.openxmlformats.org/officeDocument/2006/relationships/hyperlink" Target="https://www.linkedin.com/in/david-buffeteau-42204583/" TargetMode="External"/><Relationship Id="rId571" Type="http://schemas.openxmlformats.org/officeDocument/2006/relationships/hyperlink" Target="https://www.linkedin.com/in/jaime-destouesse-ph-d-63202810a/" TargetMode="External"/><Relationship Id="rId669" Type="http://schemas.openxmlformats.org/officeDocument/2006/relationships/hyperlink" Target="https://www.linkedin.com/in/maxime-beauchamp-68482858/" TargetMode="External"/><Relationship Id="rId876" Type="http://schemas.openxmlformats.org/officeDocument/2006/relationships/hyperlink" Target="https://www.linkedin.com/company/mentor_graphics/" TargetMode="External"/><Relationship Id="rId1299" Type="http://schemas.openxmlformats.org/officeDocument/2006/relationships/hyperlink" Target="https://www.linkedin.com/in/perez-trenard-diego-oswaldo-973a9682/" TargetMode="External"/><Relationship Id="rId1727" Type="http://schemas.openxmlformats.org/officeDocument/2006/relationships/hyperlink" Target="https://www.linkedin.com/in/khadija-bousmar-53229726/" TargetMode="External"/><Relationship Id="rId1934" Type="http://schemas.openxmlformats.org/officeDocument/2006/relationships/hyperlink" Target="https://www.linkedin.com/company/sword-group/" TargetMode="External"/><Relationship Id="rId19" Type="http://schemas.openxmlformats.org/officeDocument/2006/relationships/hyperlink" Target="https://www.linkedin.com/in/aur%C3%A9lien-mondiere-216871151/" TargetMode="External"/><Relationship Id="rId224" Type="http://schemas.openxmlformats.org/officeDocument/2006/relationships/hyperlink" Target="https://www.linkedin.com/in/marija-radmilovic-1075aa30/" TargetMode="External"/><Relationship Id="rId431" Type="http://schemas.openxmlformats.org/officeDocument/2006/relationships/hyperlink" Target="https://www.linkedin.com/company/direction-generale-de-l'aviation-civile/" TargetMode="External"/><Relationship Id="rId529" Type="http://schemas.openxmlformats.org/officeDocument/2006/relationships/hyperlink" Target="https://www.linkedin.com/in/loic-vallance/" TargetMode="External"/><Relationship Id="rId736" Type="http://schemas.openxmlformats.org/officeDocument/2006/relationships/hyperlink" Target="https://www.linkedin.com/in/franck-li/" TargetMode="External"/><Relationship Id="rId1061" Type="http://schemas.openxmlformats.org/officeDocument/2006/relationships/hyperlink" Target="https://www.linkedin.com/in/remi-pacaud-741852a1/" TargetMode="External"/><Relationship Id="rId1159" Type="http://schemas.openxmlformats.org/officeDocument/2006/relationships/hyperlink" Target="https://www.linkedin.com/in/montassar-khammassi-4862a083/" TargetMode="External"/><Relationship Id="rId1366" Type="http://schemas.openxmlformats.org/officeDocument/2006/relationships/hyperlink" Target="https://www.linkedin.com/in/benjamin-megevand-6a7858186/" TargetMode="External"/><Relationship Id="rId168" Type="http://schemas.openxmlformats.org/officeDocument/2006/relationships/hyperlink" Target="https://www.linkedin.com/in/olivier-arguence-6b3080ba/" TargetMode="External"/><Relationship Id="rId943" Type="http://schemas.openxmlformats.org/officeDocument/2006/relationships/hyperlink" Target="https://www.linkedin.com/in/edouard-moine-0095b1102/" TargetMode="External"/><Relationship Id="rId1019" Type="http://schemas.openxmlformats.org/officeDocument/2006/relationships/hyperlink" Target="https://www.linkedin.com/in/mike-dentinger/" TargetMode="External"/><Relationship Id="rId1573" Type="http://schemas.openxmlformats.org/officeDocument/2006/relationships/hyperlink" Target="https://www.linkedin.com/in/cl%C3%A9ment-gazzino-b993b769/" TargetMode="External"/><Relationship Id="rId1780" Type="http://schemas.openxmlformats.org/officeDocument/2006/relationships/hyperlink" Target="https://www.linkedin.com/company/allice-efficacite-energetique/" TargetMode="External"/><Relationship Id="rId1878" Type="http://schemas.openxmlformats.org/officeDocument/2006/relationships/hyperlink" Target="https://www.linkedin.com/company/geown-data-solutions/" TargetMode="External"/><Relationship Id="rId72" Type="http://schemas.openxmlformats.org/officeDocument/2006/relationships/hyperlink" Target="https://www.linkedin.com/in/giap-luong-61268b88/" TargetMode="External"/><Relationship Id="rId375" Type="http://schemas.openxmlformats.org/officeDocument/2006/relationships/hyperlink" Target="https://www.linkedin.com/company/naval-energies/" TargetMode="External"/><Relationship Id="rId582" Type="http://schemas.openxmlformats.org/officeDocument/2006/relationships/hyperlink" Target="https://www.linkedin.com/in/cl%C3%A9ment-ab%C3%A9lard-709a01b8/" TargetMode="External"/><Relationship Id="rId803" Type="http://schemas.openxmlformats.org/officeDocument/2006/relationships/hyperlink" Target="https://www.linkedin.com/in/brahim-mazian-5949a4161/" TargetMode="External"/><Relationship Id="rId1226" Type="http://schemas.openxmlformats.org/officeDocument/2006/relationships/hyperlink" Target="https://www.linkedin.com/in/j%C3%A9r%C3%A9mie-faham-0436335a/" TargetMode="External"/><Relationship Id="rId1433" Type="http://schemas.openxmlformats.org/officeDocument/2006/relationships/hyperlink" Target="https://www.linkedin.com/in/matthieu-denaux-58b220b6/" TargetMode="External"/><Relationship Id="rId1640" Type="http://schemas.openxmlformats.org/officeDocument/2006/relationships/hyperlink" Target="https://www.linkedin.com/company/irt-saintex/" TargetMode="External"/><Relationship Id="rId1738" Type="http://schemas.openxmlformats.org/officeDocument/2006/relationships/hyperlink" Target="https://www.linkedin.com/in/mathilde-schoenauer-sebag-35694096/" TargetMode="External"/><Relationship Id="rId3" Type="http://schemas.openxmlformats.org/officeDocument/2006/relationships/hyperlink" Target="https://www.linkedin.com/in/florian-allard-75980a116/" TargetMode="External"/><Relationship Id="rId235" Type="http://schemas.openxmlformats.org/officeDocument/2006/relationships/hyperlink" Target="https://www.linkedin.com/in/sally-el-kantar-a7611116b/" TargetMode="External"/><Relationship Id="rId442" Type="http://schemas.openxmlformats.org/officeDocument/2006/relationships/hyperlink" Target="https://www.linkedin.com/in/claire-danet-3738a533/" TargetMode="External"/><Relationship Id="rId887" Type="http://schemas.openxmlformats.org/officeDocument/2006/relationships/hyperlink" Target="https://www.linkedin.com/company/airbusgroup/" TargetMode="External"/><Relationship Id="rId1072" Type="http://schemas.openxmlformats.org/officeDocument/2006/relationships/hyperlink" Target="https://www.linkedin.com/in/sebastien-grosjean-605586a0/" TargetMode="External"/><Relationship Id="rId1500" Type="http://schemas.openxmlformats.org/officeDocument/2006/relationships/hyperlink" Target="https://www.linkedin.com/in/gao-wenjun-14ab30102/" TargetMode="External"/><Relationship Id="rId1945" Type="http://schemas.openxmlformats.org/officeDocument/2006/relationships/hyperlink" Target="https://www.linkedin.com/company/adfast-corp/" TargetMode="External"/><Relationship Id="rId302" Type="http://schemas.openxmlformats.org/officeDocument/2006/relationships/hyperlink" Target="https://www.linkedin.com/in/magali-castres-b8797099/" TargetMode="External"/><Relationship Id="rId747" Type="http://schemas.openxmlformats.org/officeDocument/2006/relationships/hyperlink" Target="https://www.linkedin.com/in/lopez-zazueta-claudia-59a416a9/" TargetMode="External"/><Relationship Id="rId954" Type="http://schemas.openxmlformats.org/officeDocument/2006/relationships/hyperlink" Target="https://www.linkedin.com/in/feda-seblany-969464108/" TargetMode="External"/><Relationship Id="rId1377" Type="http://schemas.openxmlformats.org/officeDocument/2006/relationships/hyperlink" Target="https://www.linkedin.com/in/chris-hartmann/" TargetMode="External"/><Relationship Id="rId1584" Type="http://schemas.openxmlformats.org/officeDocument/2006/relationships/hyperlink" Target="https://www.linkedin.com/company/bcg-gamma/" TargetMode="External"/><Relationship Id="rId1791" Type="http://schemas.openxmlformats.org/officeDocument/2006/relationships/hyperlink" Target="https://www.linkedin.com/in/abanobabdelnour/" TargetMode="External"/><Relationship Id="rId1805" Type="http://schemas.openxmlformats.org/officeDocument/2006/relationships/hyperlink" Target="https://www.linkedin.com/in/brice-rogi%C3%A9-1334038b/" TargetMode="External"/><Relationship Id="rId83" Type="http://schemas.openxmlformats.org/officeDocument/2006/relationships/hyperlink" Target="https://www.linkedin.com/in/jean-charles-watrin-6179b160/" TargetMode="External"/><Relationship Id="rId179" Type="http://schemas.openxmlformats.org/officeDocument/2006/relationships/hyperlink" Target="https://www.linkedin.com/in/dsdhungana/" TargetMode="External"/><Relationship Id="rId386" Type="http://schemas.openxmlformats.org/officeDocument/2006/relationships/hyperlink" Target="https://www.linkedin.com/in/matthieu-occelli-phd-4972a567/" TargetMode="External"/><Relationship Id="rId593" Type="http://schemas.openxmlformats.org/officeDocument/2006/relationships/hyperlink" Target="https://www.linkedin.com/in/meng-zhou-34383b108/" TargetMode="External"/><Relationship Id="rId607" Type="http://schemas.openxmlformats.org/officeDocument/2006/relationships/hyperlink" Target="https://www.linkedin.com/in/jeanbegaint/" TargetMode="External"/><Relationship Id="rId814" Type="http://schemas.openxmlformats.org/officeDocument/2006/relationships/hyperlink" Target="https://www.linkedin.com/in/baptistecroissant/" TargetMode="External"/><Relationship Id="rId1237" Type="http://schemas.openxmlformats.org/officeDocument/2006/relationships/hyperlink" Target="https://www.linkedin.com/in/j%C3%A9r%C3%A9mie-grandjean-749b5561/" TargetMode="External"/><Relationship Id="rId1444" Type="http://schemas.openxmlformats.org/officeDocument/2006/relationships/hyperlink" Target="https://www.linkedin.com/in/nilla-olsson-4b0b563/" TargetMode="External"/><Relationship Id="rId1651" Type="http://schemas.openxmlformats.org/officeDocument/2006/relationships/hyperlink" Target="https://www.linkedin.com/in/satyajit-das-1105a86a/" TargetMode="External"/><Relationship Id="rId1889" Type="http://schemas.openxmlformats.org/officeDocument/2006/relationships/hyperlink" Target="https://www.linkedin.com/company/hirex-engineering/" TargetMode="External"/><Relationship Id="rId246" Type="http://schemas.openxmlformats.org/officeDocument/2006/relationships/hyperlink" Target="https://www.linkedin.com/in/rania-rizk-76a1958a/" TargetMode="External"/><Relationship Id="rId453" Type="http://schemas.openxmlformats.org/officeDocument/2006/relationships/hyperlink" Target="https://www.linkedin.com/in/hajar-saikouk-8733b161/" TargetMode="External"/><Relationship Id="rId660" Type="http://schemas.openxmlformats.org/officeDocument/2006/relationships/hyperlink" Target="https://www.linkedin.com/in/ayoub-soltane-46919950/" TargetMode="External"/><Relationship Id="rId898" Type="http://schemas.openxmlformats.org/officeDocument/2006/relationships/hyperlink" Target="https://www.linkedin.com/in/alessandro-quattropani/" TargetMode="External"/><Relationship Id="rId1083" Type="http://schemas.openxmlformats.org/officeDocument/2006/relationships/hyperlink" Target="https://www.linkedin.com/in/teng-zhang-920245150/" TargetMode="External"/><Relationship Id="rId1290" Type="http://schemas.openxmlformats.org/officeDocument/2006/relationships/hyperlink" Target="https://www.linkedin.com/in/antoine-grosjean-250839a3/" TargetMode="External"/><Relationship Id="rId1304" Type="http://schemas.openxmlformats.org/officeDocument/2006/relationships/hyperlink" Target="https://www.linkedin.com/in/pedro-alfonso-patlan/" TargetMode="External"/><Relationship Id="rId1511" Type="http://schemas.openxmlformats.org/officeDocument/2006/relationships/hyperlink" Target="https://www.linkedin.com/in/abel-rapetti-72b16049/" TargetMode="External"/><Relationship Id="rId1749" Type="http://schemas.openxmlformats.org/officeDocument/2006/relationships/hyperlink" Target="https://www.linkedin.com/company/edison-ways/about/" TargetMode="External"/><Relationship Id="rId1956" Type="http://schemas.openxmlformats.org/officeDocument/2006/relationships/hyperlink" Target="https://www.linkedin.com/company/capgemini-engineering/" TargetMode="External"/><Relationship Id="rId106" Type="http://schemas.openxmlformats.org/officeDocument/2006/relationships/hyperlink" Target="https://www.linkedin.com/in/mathias-le-guyadec-a7357518b/" TargetMode="External"/><Relationship Id="rId313" Type="http://schemas.openxmlformats.org/officeDocument/2006/relationships/hyperlink" Target="https://www.linkedin.com/in/thomas-cadu/" TargetMode="External"/><Relationship Id="rId758" Type="http://schemas.openxmlformats.org/officeDocument/2006/relationships/hyperlink" Target="https://www.linkedin.com/in/abderrahmane-rhardane-9b50807b/" TargetMode="External"/><Relationship Id="rId965" Type="http://schemas.openxmlformats.org/officeDocument/2006/relationships/hyperlink" Target="https://www.linkedin.com/in/giacomo-galli-7405a88a/" TargetMode="External"/><Relationship Id="rId1150" Type="http://schemas.openxmlformats.org/officeDocument/2006/relationships/hyperlink" Target="https://www.linkedin.com/in/mahamat-chabakata-8b3a5a13b/" TargetMode="External"/><Relationship Id="rId1388" Type="http://schemas.openxmlformats.org/officeDocument/2006/relationships/hyperlink" Target="https://www.linkedin.com/in/doha-el-hellani-921a1a135/" TargetMode="External"/><Relationship Id="rId1595" Type="http://schemas.openxmlformats.org/officeDocument/2006/relationships/hyperlink" Target="https://www.linkedin.com/in/hua-lu-14a5a2161/" TargetMode="External"/><Relationship Id="rId1609" Type="http://schemas.openxmlformats.org/officeDocument/2006/relationships/hyperlink" Target="https://www.linkedin.com/company/audensiel-technologies/" TargetMode="External"/><Relationship Id="rId1816" Type="http://schemas.openxmlformats.org/officeDocument/2006/relationships/hyperlink" Target="https://www.linkedin.com/in/haythem-najah-608b7a153/" TargetMode="External"/><Relationship Id="rId10" Type="http://schemas.openxmlformats.org/officeDocument/2006/relationships/hyperlink" Target="https://www.linkedin.com/in/ada-czesnakowska-22242586/" TargetMode="External"/><Relationship Id="rId94" Type="http://schemas.openxmlformats.org/officeDocument/2006/relationships/hyperlink" Target="https://www.linkedin.com/in/lauryanne-teulon-046a98b6/" TargetMode="External"/><Relationship Id="rId397" Type="http://schemas.openxmlformats.org/officeDocument/2006/relationships/hyperlink" Target="https://www.linkedin.com/company/logilab/" TargetMode="External"/><Relationship Id="rId520" Type="http://schemas.openxmlformats.org/officeDocument/2006/relationships/hyperlink" Target="https://www.linkedin.com/in/mohammad-reza-dehghani/" TargetMode="External"/><Relationship Id="rId618" Type="http://schemas.openxmlformats.org/officeDocument/2006/relationships/hyperlink" Target="https://www.linkedin.com/in/yi-hui-1a3580a7/" TargetMode="External"/><Relationship Id="rId825" Type="http://schemas.openxmlformats.org/officeDocument/2006/relationships/hyperlink" Target="https://www.linkedin.com/company/fondasol/" TargetMode="External"/><Relationship Id="rId1248" Type="http://schemas.openxmlformats.org/officeDocument/2006/relationships/hyperlink" Target="https://www.linkedin.com/in/youssef-alilou-phd-96175263/" TargetMode="External"/><Relationship Id="rId1455" Type="http://schemas.openxmlformats.org/officeDocument/2006/relationships/hyperlink" Target="https://www.linkedin.com/in/pierre-emmanuel-leger-39763787/" TargetMode="External"/><Relationship Id="rId1662" Type="http://schemas.openxmlformats.org/officeDocument/2006/relationships/hyperlink" Target="https://www.linkedin.com/in/vincent-gillet-5a222b11a/" TargetMode="External"/><Relationship Id="rId257" Type="http://schemas.openxmlformats.org/officeDocument/2006/relationships/hyperlink" Target="https://www.linkedin.com/in/bernard-odounga-6ba696100/" TargetMode="External"/><Relationship Id="rId464" Type="http://schemas.openxmlformats.org/officeDocument/2006/relationships/hyperlink" Target="https://www.linkedin.com/in/brunelle-marche-66a93b58/" TargetMode="External"/><Relationship Id="rId1010" Type="http://schemas.openxmlformats.org/officeDocument/2006/relationships/hyperlink" Target="https://www.linkedin.com/in/mariem-makni-97a00b2a/" TargetMode="External"/><Relationship Id="rId1094" Type="http://schemas.openxmlformats.org/officeDocument/2006/relationships/hyperlink" Target="https://www.linkedin.com/in/viacheslav-perfilov-5745515b/" TargetMode="External"/><Relationship Id="rId1108" Type="http://schemas.openxmlformats.org/officeDocument/2006/relationships/hyperlink" Target="https://www.linkedin.com/in/yushan-gu-59b705164/" TargetMode="External"/><Relationship Id="rId1315" Type="http://schemas.openxmlformats.org/officeDocument/2006/relationships/hyperlink" Target="https://www.linkedin.com/in/damien-faux-b43360161/" TargetMode="External"/><Relationship Id="rId117" Type="http://schemas.openxmlformats.org/officeDocument/2006/relationships/hyperlink" Target="https://www.linkedin.com/in/miguelgarciagarcia/" TargetMode="External"/><Relationship Id="rId671" Type="http://schemas.openxmlformats.org/officeDocument/2006/relationships/hyperlink" Target="https://www.linkedin.com/in/marina-pecora-aa45b871/" TargetMode="External"/><Relationship Id="rId769" Type="http://schemas.openxmlformats.org/officeDocument/2006/relationships/hyperlink" Target="https://www.linkedin.com/in/chi-hieu-pham-54833aaa/" TargetMode="External"/><Relationship Id="rId976" Type="http://schemas.openxmlformats.org/officeDocument/2006/relationships/hyperlink" Target="https://www.linkedin.com/in/insaf-ajili-07762457/" TargetMode="External"/><Relationship Id="rId1399" Type="http://schemas.openxmlformats.org/officeDocument/2006/relationships/hyperlink" Target="https://www.linkedin.com/in/ghislain-despret-5613246b/" TargetMode="External"/><Relationship Id="rId324" Type="http://schemas.openxmlformats.org/officeDocument/2006/relationships/hyperlink" Target="https://www.linkedin.com/in/paule-labaune/" TargetMode="External"/><Relationship Id="rId531" Type="http://schemas.openxmlformats.org/officeDocument/2006/relationships/hyperlink" Target="https://www.linkedin.com/in/fawzi-hamouche-404191110/" TargetMode="External"/><Relationship Id="rId629" Type="http://schemas.openxmlformats.org/officeDocument/2006/relationships/hyperlink" Target="https://www.linkedin.com/in/mathilde-guilpain/" TargetMode="External"/><Relationship Id="rId1161" Type="http://schemas.openxmlformats.org/officeDocument/2006/relationships/hyperlink" Target="https://www.linkedin.com/in/amarronnier/" TargetMode="External"/><Relationship Id="rId1259" Type="http://schemas.openxmlformats.org/officeDocument/2006/relationships/hyperlink" Target="https://www.linkedin.com/in/roxane-tr%C3%A9horel-9a307386/" TargetMode="External"/><Relationship Id="rId1466" Type="http://schemas.openxmlformats.org/officeDocument/2006/relationships/hyperlink" Target="https://www.linkedin.com/in/radouane-maizia-a395a0a6/" TargetMode="External"/><Relationship Id="rId836" Type="http://schemas.openxmlformats.org/officeDocument/2006/relationships/hyperlink" Target="https://www.linkedin.com/company/daher/" TargetMode="External"/><Relationship Id="rId1021" Type="http://schemas.openxmlformats.org/officeDocument/2006/relationships/hyperlink" Target="https://www.linkedin.com/in/zhang-mo-73412489/" TargetMode="External"/><Relationship Id="rId1119" Type="http://schemas.openxmlformats.org/officeDocument/2006/relationships/hyperlink" Target="https://www.linkedin.com/in/maurin-douix-52a81a71/" TargetMode="External"/><Relationship Id="rId1673" Type="http://schemas.openxmlformats.org/officeDocument/2006/relationships/hyperlink" Target="https://www.linkedin.com/in/chenyurong/" TargetMode="External"/><Relationship Id="rId1880" Type="http://schemas.openxmlformats.org/officeDocument/2006/relationships/hyperlink" Target="https://www.linkedin.com/in/olga-lanceleur-b7685b93/" TargetMode="External"/><Relationship Id="rId903" Type="http://schemas.openxmlformats.org/officeDocument/2006/relationships/hyperlink" Target="https://www.linkedin.com/in/amokrane-boufares-b28a7372/" TargetMode="External"/><Relationship Id="rId1326" Type="http://schemas.openxmlformats.org/officeDocument/2006/relationships/hyperlink" Target="https://www.linkedin.com/in/timoth%C3%A9e-zussy-541735a2/" TargetMode="External"/><Relationship Id="rId1533" Type="http://schemas.openxmlformats.org/officeDocument/2006/relationships/hyperlink" Target="https://www.linkedin.com/in/mathilde-vernay-8a37b34a/" TargetMode="External"/><Relationship Id="rId1740" Type="http://schemas.openxmlformats.org/officeDocument/2006/relationships/hyperlink" Target="https://www.linkedin.com/in/nicolas-maury-b21a7892/" TargetMode="External"/><Relationship Id="rId32" Type="http://schemas.openxmlformats.org/officeDocument/2006/relationships/hyperlink" Target="https://www.linkedin.com/in/cl%C3%A9ment-grenat-7a5153126/" TargetMode="External"/><Relationship Id="rId1600" Type="http://schemas.openxmlformats.org/officeDocument/2006/relationships/hyperlink" Target="https://www.linkedin.com/company/apizee/" TargetMode="External"/><Relationship Id="rId1838" Type="http://schemas.openxmlformats.org/officeDocument/2006/relationships/hyperlink" Target="https://www.linkedin.com/in/truong-giang-nguyen-a1a2b257/" TargetMode="External"/><Relationship Id="rId181" Type="http://schemas.openxmlformats.org/officeDocument/2006/relationships/hyperlink" Target="https://www.linkedin.com/in/ciska-molenaar-9b41239a/" TargetMode="External"/><Relationship Id="rId1905" Type="http://schemas.openxmlformats.org/officeDocument/2006/relationships/hyperlink" Target="https://www.linkedin.com/company/inria/" TargetMode="External"/><Relationship Id="rId279" Type="http://schemas.openxmlformats.org/officeDocument/2006/relationships/hyperlink" Target="https://www.linkedin.com/in/aboubakar-kone-17111093/" TargetMode="External"/><Relationship Id="rId486" Type="http://schemas.openxmlformats.org/officeDocument/2006/relationships/hyperlink" Target="https://www.linkedin.com/in/mariam-fadel-15aa30138/" TargetMode="External"/><Relationship Id="rId693" Type="http://schemas.openxmlformats.org/officeDocument/2006/relationships/hyperlink" Target="https://www.linkedin.com/in/maxime-g-86310bb1/" TargetMode="External"/><Relationship Id="rId139" Type="http://schemas.openxmlformats.org/officeDocument/2006/relationships/hyperlink" Target="https://www.linkedin.com/in/stefano-soresi-8a0838165/" TargetMode="External"/><Relationship Id="rId346" Type="http://schemas.openxmlformats.org/officeDocument/2006/relationships/hyperlink" Target="https://www.linkedin.com/company/onera/" TargetMode="External"/><Relationship Id="rId553" Type="http://schemas.openxmlformats.org/officeDocument/2006/relationships/hyperlink" Target="https://www.linkedin.com/in/saber-chelaghma-245833a2/" TargetMode="External"/><Relationship Id="rId760" Type="http://schemas.openxmlformats.org/officeDocument/2006/relationships/hyperlink" Target="https://www.linkedin.com/in/vincent-leroy-b7852271/" TargetMode="External"/><Relationship Id="rId998" Type="http://schemas.openxmlformats.org/officeDocument/2006/relationships/hyperlink" Target="https://www.linkedin.com/in/lamia-hammadi-3359a550/" TargetMode="External"/><Relationship Id="rId1183" Type="http://schemas.openxmlformats.org/officeDocument/2006/relationships/hyperlink" Target="https://www.linkedin.com/in/cl%C3%A9ment-gayton-4bb681b6/" TargetMode="External"/><Relationship Id="rId1390" Type="http://schemas.openxmlformats.org/officeDocument/2006/relationships/hyperlink" Target="https://www.linkedin.com/in/emilie-vi%C3%A9ville-231b06105/" TargetMode="External"/><Relationship Id="rId206" Type="http://schemas.openxmlformats.org/officeDocument/2006/relationships/hyperlink" Target="https://www.linkedin.com/in/khaled-tamizi-b9507412/" TargetMode="External"/><Relationship Id="rId413" Type="http://schemas.openxmlformats.org/officeDocument/2006/relationships/hyperlink" Target="https://www.linkedin.com/company/slamcore-limited/" TargetMode="External"/><Relationship Id="rId858" Type="http://schemas.openxmlformats.org/officeDocument/2006/relationships/hyperlink" Target="https://www.linkedin.com/company/renault/" TargetMode="External"/><Relationship Id="rId1043" Type="http://schemas.openxmlformats.org/officeDocument/2006/relationships/hyperlink" Target="https://www.linkedin.com/in/orioljorbaferro/" TargetMode="External"/><Relationship Id="rId1488" Type="http://schemas.openxmlformats.org/officeDocument/2006/relationships/hyperlink" Target="https://www.linkedin.com/in/takahiro-sakimoto-b6424385/" TargetMode="External"/><Relationship Id="rId1695" Type="http://schemas.openxmlformats.org/officeDocument/2006/relationships/hyperlink" Target="https://www.linkedin.com/in/chady-khalil/" TargetMode="External"/><Relationship Id="rId620" Type="http://schemas.openxmlformats.org/officeDocument/2006/relationships/hyperlink" Target="https://www.linkedin.com/in/nicolas-le-touz-740560b6/" TargetMode="External"/><Relationship Id="rId718" Type="http://schemas.openxmlformats.org/officeDocument/2006/relationships/hyperlink" Target="https://www.linkedin.com/in/souha-nazir-26810898/" TargetMode="External"/><Relationship Id="rId925" Type="http://schemas.openxmlformats.org/officeDocument/2006/relationships/hyperlink" Target="https://www.linkedin.com/in/atawa-bienvenu-25a51659/" TargetMode="External"/><Relationship Id="rId1250" Type="http://schemas.openxmlformats.org/officeDocument/2006/relationships/hyperlink" Target="https://www.linkedin.com/in/%E5%BB%BA%E6%98%8E-%E6%9D%A8-2b4363162/" TargetMode="External"/><Relationship Id="rId1348" Type="http://schemas.openxmlformats.org/officeDocument/2006/relationships/hyperlink" Target="https://www.linkedin.com/in/mokhles-kouas-692b7a110/" TargetMode="External"/><Relationship Id="rId1555" Type="http://schemas.openxmlformats.org/officeDocument/2006/relationships/hyperlink" Target="https://www.linkedin.com/company/airbusgroup/" TargetMode="External"/><Relationship Id="rId1762" Type="http://schemas.openxmlformats.org/officeDocument/2006/relationships/hyperlink" Target="https://www.linkedin.com/in/van-tho-nguyen-aa71071b/" TargetMode="External"/><Relationship Id="rId1110" Type="http://schemas.openxmlformats.org/officeDocument/2006/relationships/hyperlink" Target="https://www.linkedin.com/in/qiang-chen-94329167/" TargetMode="External"/><Relationship Id="rId1208" Type="http://schemas.openxmlformats.org/officeDocument/2006/relationships/hyperlink" Target="https://www.linkedin.com/in/mateus-antunes-oliveira-leite-575899106/" TargetMode="External"/><Relationship Id="rId1415" Type="http://schemas.openxmlformats.org/officeDocument/2006/relationships/hyperlink" Target="https://www.linkedin.com/in/julian-rolland-63839769/" TargetMode="External"/><Relationship Id="rId54" Type="http://schemas.openxmlformats.org/officeDocument/2006/relationships/hyperlink" Target="https://www.linkedin.com/in/farzan-kalantari-867b16187/" TargetMode="External"/><Relationship Id="rId1622" Type="http://schemas.openxmlformats.org/officeDocument/2006/relationships/hyperlink" Target="https://www.linkedin.com/in/martha-baydoun-b9371948/" TargetMode="External"/><Relationship Id="rId1927" Type="http://schemas.openxmlformats.org/officeDocument/2006/relationships/hyperlink" Target="https://www.linkedin.com/company/be-amocer/" TargetMode="External"/><Relationship Id="rId270" Type="http://schemas.openxmlformats.org/officeDocument/2006/relationships/hyperlink" Target="https://www.linkedin.com/in/benjamin-marchetti-22921499/" TargetMode="External"/><Relationship Id="rId130" Type="http://schemas.openxmlformats.org/officeDocument/2006/relationships/hyperlink" Target="https://www.linkedin.com/in/tom-petit-91b485158/" TargetMode="External"/><Relationship Id="rId368" Type="http://schemas.openxmlformats.org/officeDocument/2006/relationships/hyperlink" Target="https://www.linkedin.com/company/minitubes/about/" TargetMode="External"/><Relationship Id="rId575" Type="http://schemas.openxmlformats.org/officeDocument/2006/relationships/hyperlink" Target="https://www.linkedin.com/in/florian-muller/" TargetMode="External"/><Relationship Id="rId782" Type="http://schemas.openxmlformats.org/officeDocument/2006/relationships/hyperlink" Target="https://www.linkedin.com/in/bolahaga-randrianarizafy/" TargetMode="External"/><Relationship Id="rId228" Type="http://schemas.openxmlformats.org/officeDocument/2006/relationships/hyperlink" Target="https://www.linkedin.com/in/mpigou/" TargetMode="External"/><Relationship Id="rId435" Type="http://schemas.openxmlformats.org/officeDocument/2006/relationships/hyperlink" Target="https://www.linkedin.com/company/eqiom/" TargetMode="External"/><Relationship Id="rId642" Type="http://schemas.openxmlformats.org/officeDocument/2006/relationships/hyperlink" Target="https://www.linkedin.com/in/zhaobin-li-53969846/" TargetMode="External"/><Relationship Id="rId1065" Type="http://schemas.openxmlformats.org/officeDocument/2006/relationships/hyperlink" Target="https://www.linkedin.com/in/ricardo-carrizo-vergara-71989a101/" TargetMode="External"/><Relationship Id="rId1272" Type="http://schemas.openxmlformats.org/officeDocument/2006/relationships/hyperlink" Target="https://www.linkedin.com/in/ali-abakar-64819586/" TargetMode="External"/><Relationship Id="rId502" Type="http://schemas.openxmlformats.org/officeDocument/2006/relationships/hyperlink" Target="https://www.linkedin.com/in/david-busson-39b54a96/" TargetMode="External"/><Relationship Id="rId947" Type="http://schemas.openxmlformats.org/officeDocument/2006/relationships/hyperlink" Target="https://www.linkedin.com/in/emmanuellize/" TargetMode="External"/><Relationship Id="rId1132" Type="http://schemas.openxmlformats.org/officeDocument/2006/relationships/hyperlink" Target="https://www.linkedin.com/in/juliette-pochet-b058134b/" TargetMode="External"/><Relationship Id="rId1577" Type="http://schemas.openxmlformats.org/officeDocument/2006/relationships/hyperlink" Target="https://www.linkedin.com/in/trandaiviet/" TargetMode="External"/><Relationship Id="rId1784" Type="http://schemas.openxmlformats.org/officeDocument/2006/relationships/hyperlink" Target="https://www.linkedin.com/company/ascometal/" TargetMode="External"/><Relationship Id="rId76" Type="http://schemas.openxmlformats.org/officeDocument/2006/relationships/hyperlink" Target="https://www.linkedin.com/in/mickael-brison-7b0485a9/" TargetMode="External"/><Relationship Id="rId807" Type="http://schemas.openxmlformats.org/officeDocument/2006/relationships/hyperlink" Target="https://www.linkedin.com/in/k%C3%A9vin-robert-7b5183100/" TargetMode="External"/><Relationship Id="rId1437" Type="http://schemas.openxmlformats.org/officeDocument/2006/relationships/hyperlink" Target="https://www.linkedin.com/in/maxime-robin-710aa6101/" TargetMode="External"/><Relationship Id="rId1644" Type="http://schemas.openxmlformats.org/officeDocument/2006/relationships/hyperlink" Target="https://www.linkedin.com/company/seres-technologies-page/" TargetMode="External"/><Relationship Id="rId1851" Type="http://schemas.openxmlformats.org/officeDocument/2006/relationships/hyperlink" Target="https://www.linkedin.com/company/cleeven/" TargetMode="External"/><Relationship Id="rId1504" Type="http://schemas.openxmlformats.org/officeDocument/2006/relationships/hyperlink" Target="https://www.linkedin.com/in/yanndesmet/" TargetMode="External"/><Relationship Id="rId1711" Type="http://schemas.openxmlformats.org/officeDocument/2006/relationships/hyperlink" Target="https://www.linkedin.com/in/eric-lao-01498363/" TargetMode="External"/><Relationship Id="rId1949" Type="http://schemas.openxmlformats.org/officeDocument/2006/relationships/hyperlink" Target="https://www.linkedin.com/in/carlos-mas-arab%C3%AD-062b51a4/" TargetMode="External"/><Relationship Id="rId292" Type="http://schemas.openxmlformats.org/officeDocument/2006/relationships/hyperlink" Target="https://www.linkedin.com/in/haohao-ding-56a8b5154/" TargetMode="External"/><Relationship Id="rId1809" Type="http://schemas.openxmlformats.org/officeDocument/2006/relationships/hyperlink" Target="https://www.linkedin.com/company/savencia-/" TargetMode="External"/><Relationship Id="rId597" Type="http://schemas.openxmlformats.org/officeDocument/2006/relationships/hyperlink" Target="https://www.linkedin.com/in/marguerite-marnat/" TargetMode="External"/><Relationship Id="rId152" Type="http://schemas.openxmlformats.org/officeDocument/2006/relationships/hyperlink" Target="https://www.linkedin.com/in/nissrine-boujia-503951164/" TargetMode="External"/><Relationship Id="rId457" Type="http://schemas.openxmlformats.org/officeDocument/2006/relationships/hyperlink" Target="https://www.linkedin.com/in/ferdous-jahan-shaun-44569297/" TargetMode="External"/><Relationship Id="rId1087" Type="http://schemas.openxmlformats.org/officeDocument/2006/relationships/hyperlink" Target="https://www.linkedin.com/in/thibauteude/" TargetMode="External"/><Relationship Id="rId1294" Type="http://schemas.openxmlformats.org/officeDocument/2006/relationships/hyperlink" Target="https://www.linkedin.com/in/marina-atgie-ph-d-844b6a59/" TargetMode="External"/><Relationship Id="rId664" Type="http://schemas.openxmlformats.org/officeDocument/2006/relationships/hyperlink" Target="https://www.linkedin.com/in/grissa-kods-06311073/" TargetMode="External"/><Relationship Id="rId871" Type="http://schemas.openxmlformats.org/officeDocument/2006/relationships/hyperlink" Target="https://www.linkedin.com/company/ct2mc/" TargetMode="External"/><Relationship Id="rId969" Type="http://schemas.openxmlformats.org/officeDocument/2006/relationships/hyperlink" Target="https://www.linkedin.com/in/hamideh-rostami-39bb2a52/" TargetMode="External"/><Relationship Id="rId1599" Type="http://schemas.openxmlformats.org/officeDocument/2006/relationships/hyperlink" Target="https://www.linkedin.com/in/ines-saidi-phd-23b16455/" TargetMode="External"/><Relationship Id="rId317" Type="http://schemas.openxmlformats.org/officeDocument/2006/relationships/hyperlink" Target="https://www.linkedin.com/in/sandra-poeuf-7379997a/" TargetMode="External"/><Relationship Id="rId524" Type="http://schemas.openxmlformats.org/officeDocument/2006/relationships/hyperlink" Target="https://www.linkedin.com/in/benoit-guillo-lohan-0b5053b7/" TargetMode="External"/><Relationship Id="rId731" Type="http://schemas.openxmlformats.org/officeDocument/2006/relationships/hyperlink" Target="https://www.linkedin.com/in/quentin-huchet-phd/" TargetMode="External"/><Relationship Id="rId1154" Type="http://schemas.openxmlformats.org/officeDocument/2006/relationships/hyperlink" Target="https://www.linkedin.com/in/michel-hathout-515581161/" TargetMode="External"/><Relationship Id="rId1361" Type="http://schemas.openxmlformats.org/officeDocument/2006/relationships/hyperlink" Target="https://www.linkedin.com/in/arnaud-sanchez-hachair-bba825114/" TargetMode="External"/><Relationship Id="rId1459" Type="http://schemas.openxmlformats.org/officeDocument/2006/relationships/hyperlink" Target="https://www.linkedin.com/in/quang-huy-truong-58101657/" TargetMode="External"/><Relationship Id="rId98" Type="http://schemas.openxmlformats.org/officeDocument/2006/relationships/hyperlink" Target="https://www.linkedin.com/in/louis-korczowski/" TargetMode="External"/><Relationship Id="rId829" Type="http://schemas.openxmlformats.org/officeDocument/2006/relationships/hyperlink" Target="https://www.linkedin.com/company/altran/" TargetMode="External"/><Relationship Id="rId1014" Type="http://schemas.openxmlformats.org/officeDocument/2006/relationships/hyperlink" Target="https://www.linkedin.com/in/maxime-doublet-911141154/" TargetMode="External"/><Relationship Id="rId1221" Type="http://schemas.openxmlformats.org/officeDocument/2006/relationships/hyperlink" Target="https://www.linkedin.com/in/thibaud-m%C3%A9tivier-00575789/" TargetMode="External"/><Relationship Id="rId1666" Type="http://schemas.openxmlformats.org/officeDocument/2006/relationships/hyperlink" Target="https://www.linkedin.com/in/weizhen-yao-20218a83/" TargetMode="External"/><Relationship Id="rId1873" Type="http://schemas.openxmlformats.org/officeDocument/2006/relationships/hyperlink" Target="https://www.linkedin.com/company/itga/" TargetMode="External"/><Relationship Id="rId1319" Type="http://schemas.openxmlformats.org/officeDocument/2006/relationships/hyperlink" Target="https://www.linkedin.com/in/anthony-graziani-0b5986a0/" TargetMode="External"/><Relationship Id="rId1526" Type="http://schemas.openxmlformats.org/officeDocument/2006/relationships/hyperlink" Target="https://www.linkedin.com/in/katy-tcha-tokey/" TargetMode="External"/><Relationship Id="rId1733" Type="http://schemas.openxmlformats.org/officeDocument/2006/relationships/hyperlink" Target="https://www.linkedin.com/company/evotec/" TargetMode="External"/><Relationship Id="rId1940" Type="http://schemas.openxmlformats.org/officeDocument/2006/relationships/hyperlink" Target="https://www.linkedin.com/company/aramco/" TargetMode="External"/><Relationship Id="rId25" Type="http://schemas.openxmlformats.org/officeDocument/2006/relationships/hyperlink" Target="https://www.linkedin.com/in/camille-fran%C3%A7ois-73736160/" TargetMode="External"/><Relationship Id="rId1800" Type="http://schemas.openxmlformats.org/officeDocument/2006/relationships/hyperlink" Target="https://www.linkedin.com/in/aghoumari/" TargetMode="External"/><Relationship Id="rId174" Type="http://schemas.openxmlformats.org/officeDocument/2006/relationships/hyperlink" Target="https://www.linkedin.com/in/alice-cervellon-3b2bb7a5/" TargetMode="External"/><Relationship Id="rId381" Type="http://schemas.openxmlformats.org/officeDocument/2006/relationships/hyperlink" Target="https://www.linkedin.com/company/suva/" TargetMode="External"/><Relationship Id="rId241" Type="http://schemas.openxmlformats.org/officeDocument/2006/relationships/hyperlink" Target="https://www.linkedin.com/in/patricia-al-alam-318541b2/" TargetMode="External"/><Relationship Id="rId479" Type="http://schemas.openxmlformats.org/officeDocument/2006/relationships/hyperlink" Target="https://www.linkedin.com/in/abir-boujelben-563653a7/" TargetMode="External"/><Relationship Id="rId686" Type="http://schemas.openxmlformats.org/officeDocument/2006/relationships/hyperlink" Target="https://www.linkedin.com/in/coralie-esnoul-334251123/" TargetMode="External"/><Relationship Id="rId893" Type="http://schemas.openxmlformats.org/officeDocument/2006/relationships/hyperlink" Target="https://www.linkedin.com/in/apradeau/" TargetMode="External"/><Relationship Id="rId339" Type="http://schemas.openxmlformats.org/officeDocument/2006/relationships/hyperlink" Target="https://www.linkedin.com/company/grtgaz/" TargetMode="External"/><Relationship Id="rId546" Type="http://schemas.openxmlformats.org/officeDocument/2006/relationships/hyperlink" Target="https://www.linkedin.com/in/st%C3%A9phane-allard-89246243/" TargetMode="External"/><Relationship Id="rId753" Type="http://schemas.openxmlformats.org/officeDocument/2006/relationships/hyperlink" Target="https://www.linkedin.com/in/roberto-capanna-7633835b/" TargetMode="External"/><Relationship Id="rId1176" Type="http://schemas.openxmlformats.org/officeDocument/2006/relationships/hyperlink" Target="https://www.linkedin.com/in/patricia-castillo-moreno-0b41a269/" TargetMode="External"/><Relationship Id="rId1383" Type="http://schemas.openxmlformats.org/officeDocument/2006/relationships/hyperlink" Target="https://www.linkedin.com/in/cl%C3%A9ment-mauduit-54353863/" TargetMode="External"/><Relationship Id="rId101" Type="http://schemas.openxmlformats.org/officeDocument/2006/relationships/hyperlink" Target="https://www.linkedin.com/in/lynda-miloudi-phd-64bbb710b/" TargetMode="External"/><Relationship Id="rId406" Type="http://schemas.openxmlformats.org/officeDocument/2006/relationships/hyperlink" Target="https://www.linkedin.com/company/aist/about/" TargetMode="External"/><Relationship Id="rId960" Type="http://schemas.openxmlformats.org/officeDocument/2006/relationships/hyperlink" Target="https://www.linkedin.com/in/franck-mastrippolito/" TargetMode="External"/><Relationship Id="rId1036" Type="http://schemas.openxmlformats.org/officeDocument/2006/relationships/hyperlink" Target="https://www.linkedin.com/in/julie-chauvin-49905774/" TargetMode="External"/><Relationship Id="rId1243" Type="http://schemas.openxmlformats.org/officeDocument/2006/relationships/hyperlink" Target="https://www.linkedin.com/in/fabien-mesquita/" TargetMode="External"/><Relationship Id="rId1590" Type="http://schemas.openxmlformats.org/officeDocument/2006/relationships/hyperlink" Target="https://www.linkedin.com/company/valeosiemens/about/" TargetMode="External"/><Relationship Id="rId1688" Type="http://schemas.openxmlformats.org/officeDocument/2006/relationships/hyperlink" Target="https://www.linkedin.com/in/audrey-ducourthial-phd-823632137/" TargetMode="External"/><Relationship Id="rId1895" Type="http://schemas.openxmlformats.org/officeDocument/2006/relationships/hyperlink" Target="https://www.linkedin.com/in/marwen-chatti-phd-m-eng-94b46046/" TargetMode="External"/><Relationship Id="rId613" Type="http://schemas.openxmlformats.org/officeDocument/2006/relationships/hyperlink" Target="https://www.linkedin.com/in/fawzia-dardouri-4085a17a/" TargetMode="External"/><Relationship Id="rId820" Type="http://schemas.openxmlformats.org/officeDocument/2006/relationships/hyperlink" Target="https://www.linkedin.com/in/franck-petitdemange-450732b2/" TargetMode="External"/><Relationship Id="rId918" Type="http://schemas.openxmlformats.org/officeDocument/2006/relationships/hyperlink" Target="https://www.linkedin.com/in/aurore-andrieux-953b85b9/" TargetMode="External"/><Relationship Id="rId1450" Type="http://schemas.openxmlformats.org/officeDocument/2006/relationships/hyperlink" Target="https://www.linkedin.com/in/oumar-issiaka-traore-ph-d-5b13899a/" TargetMode="External"/><Relationship Id="rId1548" Type="http://schemas.openxmlformats.org/officeDocument/2006/relationships/hyperlink" Target="https://www.linkedin.com/in/alexandra-delorme-costil-3b99375a/" TargetMode="External"/><Relationship Id="rId1755" Type="http://schemas.openxmlformats.org/officeDocument/2006/relationships/hyperlink" Target="https://www.linkedin.com/in/sixtine-neuv%C3%A9glise-083504a4/" TargetMode="External"/><Relationship Id="rId1103" Type="http://schemas.openxmlformats.org/officeDocument/2006/relationships/hyperlink" Target="https://www.linkedin.com/in/yann-ghanty-a3116258/" TargetMode="External"/><Relationship Id="rId1310" Type="http://schemas.openxmlformats.org/officeDocument/2006/relationships/hyperlink" Target="https://www.linkedin.com/in/du-jinze-60b247b0/" TargetMode="External"/><Relationship Id="rId1408" Type="http://schemas.openxmlformats.org/officeDocument/2006/relationships/hyperlink" Target="https://www.linkedin.com/in/ibrahim-guenoune-a015aabb/" TargetMode="External"/><Relationship Id="rId47" Type="http://schemas.openxmlformats.org/officeDocument/2006/relationships/hyperlink" Target="https://www.linkedin.com/in/jean-patrick-barb%C3%A9-7bb9b7a3/" TargetMode="External"/><Relationship Id="rId1615" Type="http://schemas.openxmlformats.org/officeDocument/2006/relationships/hyperlink" Target="https://www.linkedin.com/in/ludovic-freund/" TargetMode="External"/><Relationship Id="rId1822" Type="http://schemas.openxmlformats.org/officeDocument/2006/relationships/hyperlink" Target="https://www.linkedin.com/in/lucile-barka-b26258104/" TargetMode="External"/><Relationship Id="rId196" Type="http://schemas.openxmlformats.org/officeDocument/2006/relationships/hyperlink" Target="https://www.linkedin.com/in/adrien-m%C3%A9tafiot/" TargetMode="External"/><Relationship Id="rId263" Type="http://schemas.openxmlformats.org/officeDocument/2006/relationships/hyperlink" Target="https://www.linkedin.com/in/emanuelgf/" TargetMode="External"/><Relationship Id="rId470" Type="http://schemas.openxmlformats.org/officeDocument/2006/relationships/hyperlink" Target="https://www.linkedin.com/in/jean-baptiste-perraud-147081171/" TargetMode="External"/><Relationship Id="rId123" Type="http://schemas.openxmlformats.org/officeDocument/2006/relationships/hyperlink" Target="https://www.linkedin.com/in/xavier-fleury-157165115/" TargetMode="External"/><Relationship Id="rId330" Type="http://schemas.openxmlformats.org/officeDocument/2006/relationships/hyperlink" Target="https://www.linkedin.com/company/airliquide/" TargetMode="External"/><Relationship Id="rId568" Type="http://schemas.openxmlformats.org/officeDocument/2006/relationships/hyperlink" Target="https://www.linkedin.com/in/elena-martin-lopez-57ab0a133/" TargetMode="External"/><Relationship Id="rId775" Type="http://schemas.openxmlformats.org/officeDocument/2006/relationships/hyperlink" Target="https://www.linkedin.com/in/axel-dhondt-a88005164/" TargetMode="External"/><Relationship Id="rId982" Type="http://schemas.openxmlformats.org/officeDocument/2006/relationships/hyperlink" Target="https://www.linkedin.com/in/joanna-njeim-b6b11a114/" TargetMode="External"/><Relationship Id="rId1198" Type="http://schemas.openxmlformats.org/officeDocument/2006/relationships/hyperlink" Target="https://www.linkedin.com/in/alvaro-pedraza-975132124/" TargetMode="External"/><Relationship Id="rId428" Type="http://schemas.openxmlformats.org/officeDocument/2006/relationships/hyperlink" Target="https://www.linkedin.com/company/escudi%C3%A9-fermaut-architecture/" TargetMode="External"/><Relationship Id="rId635" Type="http://schemas.openxmlformats.org/officeDocument/2006/relationships/hyperlink" Target="https://www.linkedin.com/in/nasri-mondher-ba16112a/" TargetMode="External"/><Relationship Id="rId842" Type="http://schemas.openxmlformats.org/officeDocument/2006/relationships/hyperlink" Target="https://www.linkedin.com/company/dgentreprises/" TargetMode="External"/><Relationship Id="rId1058" Type="http://schemas.openxmlformats.org/officeDocument/2006/relationships/hyperlink" Target="https://www.linkedin.com/in/quentin-molin-89161b6b/" TargetMode="External"/><Relationship Id="rId1265" Type="http://schemas.openxmlformats.org/officeDocument/2006/relationships/hyperlink" Target="https://www.linkedin.com/in/cl%C3%A9ment-labintan-73b77169/" TargetMode="External"/><Relationship Id="rId1472" Type="http://schemas.openxmlformats.org/officeDocument/2006/relationships/hyperlink" Target="https://www.linkedin.com/in/salimelghouli/" TargetMode="External"/><Relationship Id="rId702" Type="http://schemas.openxmlformats.org/officeDocument/2006/relationships/hyperlink" Target="https://www.linkedin.com/in/david-drouet-76993b43/" TargetMode="External"/><Relationship Id="rId1125" Type="http://schemas.openxmlformats.org/officeDocument/2006/relationships/hyperlink" Target="https://www.linkedin.com/in/dounia-oustad-61a687a1/" TargetMode="External"/><Relationship Id="rId1332" Type="http://schemas.openxmlformats.org/officeDocument/2006/relationships/hyperlink" Target="https://www.linkedin.com/in/alexandremoutte/" TargetMode="External"/><Relationship Id="rId1777" Type="http://schemas.openxmlformats.org/officeDocument/2006/relationships/hyperlink" Target="https://www.linkedin.com/company/rio-tinto/" TargetMode="External"/><Relationship Id="rId69" Type="http://schemas.openxmlformats.org/officeDocument/2006/relationships/hyperlink" Target="https://www.linkedin.com/in/mehdi-abadi/" TargetMode="External"/><Relationship Id="rId1637" Type="http://schemas.openxmlformats.org/officeDocument/2006/relationships/hyperlink" Target="https://www.linkedin.com/in/noemie-frealle/" TargetMode="External"/><Relationship Id="rId1844" Type="http://schemas.openxmlformats.org/officeDocument/2006/relationships/hyperlink" Target="https://www.linkedin.com/in/arthur-lacroix-3b2541180/" TargetMode="External"/><Relationship Id="rId1704" Type="http://schemas.openxmlformats.org/officeDocument/2006/relationships/hyperlink" Target="https://www.linkedin.com/in/ekaterina-shipilova-66099763/" TargetMode="External"/><Relationship Id="rId285" Type="http://schemas.openxmlformats.org/officeDocument/2006/relationships/hyperlink" Target="https://www.linkedin.com/in/melaine-desvaux-b37a9a112/" TargetMode="External"/><Relationship Id="rId1911" Type="http://schemas.openxmlformats.org/officeDocument/2006/relationships/hyperlink" Target="https://www.linkedin.com/company/capgemini-engineering/" TargetMode="External"/><Relationship Id="rId492" Type="http://schemas.openxmlformats.org/officeDocument/2006/relationships/hyperlink" Target="https://www.linkedin.com/in/yvankokar/" TargetMode="External"/><Relationship Id="rId797" Type="http://schemas.openxmlformats.org/officeDocument/2006/relationships/hyperlink" Target="https://www.linkedin.com/in/alexandre-l%C3%A9on-524a2ba7/" TargetMode="External"/><Relationship Id="rId145" Type="http://schemas.openxmlformats.org/officeDocument/2006/relationships/hyperlink" Target="https://www.linkedin.com/in/ronan-thieurmel-70a425170/" TargetMode="External"/><Relationship Id="rId352" Type="http://schemas.openxmlformats.org/officeDocument/2006/relationships/hyperlink" Target="Docteurs%20SPI/PROMOTIONS/2018/2018Re&#769;cent/Acadys" TargetMode="External"/><Relationship Id="rId1287" Type="http://schemas.openxmlformats.org/officeDocument/2006/relationships/hyperlink" Target="https://www.linkedin.com/in/anne-sophie-herbert/" TargetMode="External"/><Relationship Id="rId212" Type="http://schemas.openxmlformats.org/officeDocument/2006/relationships/hyperlink" Target="https://www.linkedin.com/in/tran-huu-viet-2783b79b/" TargetMode="External"/><Relationship Id="rId657" Type="http://schemas.openxmlformats.org/officeDocument/2006/relationships/hyperlink" Target="https://www.linkedin.com/in/mokhtar-korti-04a784176/" TargetMode="External"/><Relationship Id="rId864" Type="http://schemas.openxmlformats.org/officeDocument/2006/relationships/hyperlink" Target="https://www.linkedin.com/company/eomys/about/" TargetMode="External"/><Relationship Id="rId1494" Type="http://schemas.openxmlformats.org/officeDocument/2006/relationships/hyperlink" Target="https://www.linkedin.com/in/ting-su-36056782/" TargetMode="External"/><Relationship Id="rId1799" Type="http://schemas.openxmlformats.org/officeDocument/2006/relationships/hyperlink" Target="https://www.linkedin.com/in/ali-mokh-9638988a/" TargetMode="External"/><Relationship Id="rId517" Type="http://schemas.openxmlformats.org/officeDocument/2006/relationships/hyperlink" Target="https://www.linkedin.com/in/matteo-brucoli-0662267b/" TargetMode="External"/><Relationship Id="rId724" Type="http://schemas.openxmlformats.org/officeDocument/2006/relationships/hyperlink" Target="https://www.linkedin.com/in/aimaderraiy/" TargetMode="External"/><Relationship Id="rId931" Type="http://schemas.openxmlformats.org/officeDocument/2006/relationships/hyperlink" Target="https://www.linkedin.com/in/cedric-louis-15091991/" TargetMode="External"/><Relationship Id="rId1147" Type="http://schemas.openxmlformats.org/officeDocument/2006/relationships/hyperlink" Target="https://www.linkedin.com/in/cintia-hartmann-8b75a8160/" TargetMode="External"/><Relationship Id="rId1354" Type="http://schemas.openxmlformats.org/officeDocument/2006/relationships/hyperlink" Target="https://www.linkedin.com/in/ahmed-yaich-971a6358/" TargetMode="External"/><Relationship Id="rId1561" Type="http://schemas.openxmlformats.org/officeDocument/2006/relationships/hyperlink" Target="https://www.linkedin.com/in/%D0%B0%D0%BD%D1%82%D0%BE%D0%BD-%D0%B4%D0%BE%D0%B3%D0%B0%D0%B4%D0%BE%D0%B2-6a263975/" TargetMode="External"/><Relationship Id="rId60" Type="http://schemas.openxmlformats.org/officeDocument/2006/relationships/hyperlink" Target="https://www.linkedin.com/in/domitillemailley2018/" TargetMode="External"/><Relationship Id="rId1007" Type="http://schemas.openxmlformats.org/officeDocument/2006/relationships/hyperlink" Target="https://www.linkedin.com/in/marc-cloarec-492178a9/" TargetMode="External"/><Relationship Id="rId1214" Type="http://schemas.openxmlformats.org/officeDocument/2006/relationships/hyperlink" Target="https://www.linkedin.com/in/thomas-boussey-5927b059/" TargetMode="External"/><Relationship Id="rId1421" Type="http://schemas.openxmlformats.org/officeDocument/2006/relationships/hyperlink" Target="https://www.linkedin.com/in/layal-ghossein-9b992665/" TargetMode="External"/><Relationship Id="rId1659" Type="http://schemas.openxmlformats.org/officeDocument/2006/relationships/hyperlink" Target="https://www.linkedin.com/in/stefan-ivanovic-phd-838a7a77/" TargetMode="External"/><Relationship Id="rId1866" Type="http://schemas.openxmlformats.org/officeDocument/2006/relationships/hyperlink" Target="https://www.linkedin.com/company/mediamapai/" TargetMode="External"/><Relationship Id="rId1519" Type="http://schemas.openxmlformats.org/officeDocument/2006/relationships/hyperlink" Target="https://www.linkedin.com/in/fabio-gracia-58989a34/" TargetMode="External"/><Relationship Id="rId1726" Type="http://schemas.openxmlformats.org/officeDocument/2006/relationships/hyperlink" Target="https://www.linkedin.com/in/katawoura-beltako-203305117/" TargetMode="External"/><Relationship Id="rId1933" Type="http://schemas.openxmlformats.org/officeDocument/2006/relationships/hyperlink" Target="https://www.linkedin.com/company/lselectric/" TargetMode="External"/><Relationship Id="rId18" Type="http://schemas.openxmlformats.org/officeDocument/2006/relationships/hyperlink" Target="https://www.linkedin.com/in/athmanetadjine/" TargetMode="External"/><Relationship Id="rId167" Type="http://schemas.openxmlformats.org/officeDocument/2006/relationships/hyperlink" Target="https://www.linkedin.com/in/sergio-waitman/" TargetMode="External"/><Relationship Id="rId374" Type="http://schemas.openxmlformats.org/officeDocument/2006/relationships/hyperlink" Target="https://www.linkedin.com/company/cea/" TargetMode="External"/><Relationship Id="rId581" Type="http://schemas.openxmlformats.org/officeDocument/2006/relationships/hyperlink" Target="https://www.linkedin.com/in/tariq-wakrim-3a30a4a2/" TargetMode="External"/><Relationship Id="rId234" Type="http://schemas.openxmlformats.org/officeDocument/2006/relationships/hyperlink" Target="https://www.linkedin.com/in/sara-iben-jellal-1a0245112/" TargetMode="External"/><Relationship Id="rId679" Type="http://schemas.openxmlformats.org/officeDocument/2006/relationships/hyperlink" Target="https://www.linkedin.com/in/h%C3%A9l%C3%A8ne-curmi-129452a7/" TargetMode="External"/><Relationship Id="rId886" Type="http://schemas.openxmlformats.org/officeDocument/2006/relationships/hyperlink" Target="https://www.linkedin.com/in/wafa-khelifi-510214135/" TargetMode="External"/><Relationship Id="rId2" Type="http://schemas.openxmlformats.org/officeDocument/2006/relationships/hyperlink" Target="https://www.linkedin.com/in/alice-robba-32253a142/" TargetMode="External"/><Relationship Id="rId441" Type="http://schemas.openxmlformats.org/officeDocument/2006/relationships/hyperlink" Target="https://www.linkedin.com/in/benjaminbressolette/" TargetMode="External"/><Relationship Id="rId539" Type="http://schemas.openxmlformats.org/officeDocument/2006/relationships/hyperlink" Target="https://www.linkedin.com/in/roberto-frau-79249783/" TargetMode="External"/><Relationship Id="rId746" Type="http://schemas.openxmlformats.org/officeDocument/2006/relationships/hyperlink" Target="https://www.linkedin.com/in/guillermo-gallardo-35342b94/" TargetMode="External"/><Relationship Id="rId1071" Type="http://schemas.openxmlformats.org/officeDocument/2006/relationships/hyperlink" Target="https://www.linkedin.com/in/sebastian-sandu-95802b160/" TargetMode="External"/><Relationship Id="rId1169" Type="http://schemas.openxmlformats.org/officeDocument/2006/relationships/hyperlink" Target="https://www.linkedin.com/in/paul-zehner-a196a184/" TargetMode="External"/><Relationship Id="rId1376" Type="http://schemas.openxmlformats.org/officeDocument/2006/relationships/hyperlink" Target="https://www.linkedin.com/in/charlotte-zborowski-37317912a/" TargetMode="External"/><Relationship Id="rId1583" Type="http://schemas.openxmlformats.org/officeDocument/2006/relationships/hyperlink" Target="https://www.linkedin.com/in/estelle-altazin/" TargetMode="External"/><Relationship Id="rId301" Type="http://schemas.openxmlformats.org/officeDocument/2006/relationships/hyperlink" Target="https://www.linkedin.com/in/lucien-bacharach-68219686/" TargetMode="External"/><Relationship Id="rId953" Type="http://schemas.openxmlformats.org/officeDocument/2006/relationships/hyperlink" Target="https://www.linkedin.com/in/essabti-fatima-9472a458/" TargetMode="External"/><Relationship Id="rId1029" Type="http://schemas.openxmlformats.org/officeDocument/2006/relationships/hyperlink" Target="https://www.linkedin.com/in/nagham-el-ghossein-7127597a/" TargetMode="External"/><Relationship Id="rId1236" Type="http://schemas.openxmlformats.org/officeDocument/2006/relationships/hyperlink" Target="https://www.linkedin.com/in/mohammed-reda-zaki/" TargetMode="External"/><Relationship Id="rId1790" Type="http://schemas.openxmlformats.org/officeDocument/2006/relationships/hyperlink" Target="https://www.linkedin.com/in/wissem-sahmim-ab533a67/" TargetMode="External"/><Relationship Id="rId1888" Type="http://schemas.openxmlformats.org/officeDocument/2006/relationships/hyperlink" Target="https://www.linkedin.com/company/owitech/" TargetMode="External"/><Relationship Id="rId82" Type="http://schemas.openxmlformats.org/officeDocument/2006/relationships/hyperlink" Target="https://www.linkedin.com/in/hussein-jaafar-b987b3139/" TargetMode="External"/><Relationship Id="rId606" Type="http://schemas.openxmlformats.org/officeDocument/2006/relationships/hyperlink" Target="https://www.linkedin.com/in/jcfrutosdordelly/" TargetMode="External"/><Relationship Id="rId813" Type="http://schemas.openxmlformats.org/officeDocument/2006/relationships/hyperlink" Target="https://www.linkedin.com/in/jeremymarie14/" TargetMode="External"/><Relationship Id="rId1443" Type="http://schemas.openxmlformats.org/officeDocument/2006/relationships/hyperlink" Target="https://www.linkedin.com/in/staubnicolas/" TargetMode="External"/><Relationship Id="rId1650" Type="http://schemas.openxmlformats.org/officeDocument/2006/relationships/hyperlink" Target="https://www.linkedin.com/in/sarah-dine-34379b48/" TargetMode="External"/><Relationship Id="rId1748" Type="http://schemas.openxmlformats.org/officeDocument/2006/relationships/hyperlink" Target="https://www.linkedin.com/in/r%C3%A9mi-bonnefoi-010a4466/" TargetMode="External"/><Relationship Id="rId1303" Type="http://schemas.openxmlformats.org/officeDocument/2006/relationships/hyperlink" Target="https://www.linkedin.com/in/nebil-kristou-802b2654/" TargetMode="External"/><Relationship Id="rId1510" Type="http://schemas.openxmlformats.org/officeDocument/2006/relationships/hyperlink" Target="https://www.linkedin.com/in/abdul-sattar-kaddour-phd-eng-b726a257/" TargetMode="External"/><Relationship Id="rId1955" Type="http://schemas.openxmlformats.org/officeDocument/2006/relationships/hyperlink" Target="https://www.linkedin.com/company/alten/" TargetMode="External"/><Relationship Id="rId1608" Type="http://schemas.openxmlformats.org/officeDocument/2006/relationships/hyperlink" Target="https://www.linkedin.com/in/khaled-lameche-5941a557/" TargetMode="External"/><Relationship Id="rId1815" Type="http://schemas.openxmlformats.org/officeDocument/2006/relationships/hyperlink" Target="https://www.linkedin.com/company/detect-r%C3%A9seaux-france/" TargetMode="External"/><Relationship Id="rId189" Type="http://schemas.openxmlformats.org/officeDocument/2006/relationships/hyperlink" Target="https://www.linkedin.com/in/ashish-rajyaguru-a90ba918/" TargetMode="External"/><Relationship Id="rId396" Type="http://schemas.openxmlformats.org/officeDocument/2006/relationships/hyperlink" Target="https://www.linkedin.com/company/huawei/" TargetMode="External"/><Relationship Id="rId256" Type="http://schemas.openxmlformats.org/officeDocument/2006/relationships/hyperlink" Target="https://www.linkedin.com/in/david-bouhjiti-603215a1/" TargetMode="External"/><Relationship Id="rId463" Type="http://schemas.openxmlformats.org/officeDocument/2006/relationships/hyperlink" Target="https://www.linkedin.com/in/mirian-kubo-2745122a/" TargetMode="External"/><Relationship Id="rId670" Type="http://schemas.openxmlformats.org/officeDocument/2006/relationships/hyperlink" Target="https://www.linkedin.com/in/philippe-roux-levy-a97a18a9/" TargetMode="External"/><Relationship Id="rId1093" Type="http://schemas.openxmlformats.org/officeDocument/2006/relationships/hyperlink" Target="https://www.linkedin.com/in/valerio-piazza-a01ba5a9/" TargetMode="External"/><Relationship Id="rId116" Type="http://schemas.openxmlformats.org/officeDocument/2006/relationships/hyperlink" Target="https://www.linkedin.com/in/michel-nowak-9186b75b/" TargetMode="External"/><Relationship Id="rId323" Type="http://schemas.openxmlformats.org/officeDocument/2006/relationships/hyperlink" Target="https://www.linkedin.com/in/oph%C3%A9lie-pollet-50469a27/" TargetMode="External"/><Relationship Id="rId530" Type="http://schemas.openxmlformats.org/officeDocument/2006/relationships/hyperlink" Target="https://www.linkedin.com/in/charlie-stephan-9bb41862/" TargetMode="External"/><Relationship Id="rId768" Type="http://schemas.openxmlformats.org/officeDocument/2006/relationships/hyperlink" Target="https://www.linkedin.com/in/johan-mauny/" TargetMode="External"/><Relationship Id="rId975" Type="http://schemas.openxmlformats.org/officeDocument/2006/relationships/hyperlink" Target="https://www.linkedin.com/in/idir-hamaz/" TargetMode="External"/><Relationship Id="rId1160" Type="http://schemas.openxmlformats.org/officeDocument/2006/relationships/hyperlink" Target="https://www.linkedin.com/in/rodriguespedro/" TargetMode="External"/><Relationship Id="rId1398" Type="http://schemas.openxmlformats.org/officeDocument/2006/relationships/hyperlink" Target="https://www.linkedin.com/in/gaoxuan-wang-a5a7b789/" TargetMode="External"/><Relationship Id="rId628" Type="http://schemas.openxmlformats.org/officeDocument/2006/relationships/hyperlink" Target="https://www.linkedin.com/in/elodie-suard-41222383/" TargetMode="External"/><Relationship Id="rId835" Type="http://schemas.openxmlformats.org/officeDocument/2006/relationships/hyperlink" Target="https://www.linkedin.com/company/em-microelectronic/" TargetMode="External"/><Relationship Id="rId1258" Type="http://schemas.openxmlformats.org/officeDocument/2006/relationships/hyperlink" Target="https://www.linkedin.com/in/milena-walaszek-88992682/" TargetMode="External"/><Relationship Id="rId1465" Type="http://schemas.openxmlformats.org/officeDocument/2006/relationships/hyperlink" Target="https://www.linkedin.com/in/mlika-rabii-ba641872/" TargetMode="External"/><Relationship Id="rId1672" Type="http://schemas.openxmlformats.org/officeDocument/2006/relationships/hyperlink" Target="https://www.linkedin.com/company/safran/" TargetMode="External"/><Relationship Id="rId1020" Type="http://schemas.openxmlformats.org/officeDocument/2006/relationships/hyperlink" Target="https://www.linkedin.com/in/mingguan-yang-8401178a/" TargetMode="External"/><Relationship Id="rId1118" Type="http://schemas.openxmlformats.org/officeDocument/2006/relationships/hyperlink" Target="https://www.linkedin.com/in/marc-borsenberger/" TargetMode="External"/><Relationship Id="rId1325" Type="http://schemas.openxmlformats.org/officeDocument/2006/relationships/hyperlink" Target="https://www.linkedin.com/in/xiaolong-xu-bb7625134/" TargetMode="External"/><Relationship Id="rId1532" Type="http://schemas.openxmlformats.org/officeDocument/2006/relationships/hyperlink" Target="https://www.linkedin.com/in/maryna-sanalatii-90198752/" TargetMode="External"/><Relationship Id="rId902" Type="http://schemas.openxmlformats.org/officeDocument/2006/relationships/hyperlink" Target="https://www.linkedin.com/in/am%C3%A9lie-venerosy-phd-39601086/" TargetMode="External"/><Relationship Id="rId1837" Type="http://schemas.openxmlformats.org/officeDocument/2006/relationships/hyperlink" Target="https://www.linkedin.com/company/mca-ingenierie/" TargetMode="External"/><Relationship Id="rId31" Type="http://schemas.openxmlformats.org/officeDocument/2006/relationships/hyperlink" Target="https://www.linkedin.com/in/claire-nicodeme-phd-513975a8/" TargetMode="External"/><Relationship Id="rId180" Type="http://schemas.openxmlformats.org/officeDocument/2006/relationships/hyperlink" Target="https://www.linkedin.com/in/corentin-lothode/" TargetMode="External"/><Relationship Id="rId278" Type="http://schemas.openxmlformats.org/officeDocument/2006/relationships/hyperlink" Target="https://www.linkedin.com/in/ahmed-belbachir-37997363/" TargetMode="External"/><Relationship Id="rId1904" Type="http://schemas.openxmlformats.org/officeDocument/2006/relationships/hyperlink" Target="https://www.linkedin.com/in/gabriele-p-11632880/" TargetMode="External"/><Relationship Id="rId485" Type="http://schemas.openxmlformats.org/officeDocument/2006/relationships/hyperlink" Target="https://www.linkedin.com/in/cyrine-chahtour-b8140391/" TargetMode="External"/><Relationship Id="rId692" Type="http://schemas.openxmlformats.org/officeDocument/2006/relationships/hyperlink" Target="https://www.linkedin.com/in/doriane-gouyou-0876ba7b/" TargetMode="External"/><Relationship Id="rId138" Type="http://schemas.openxmlformats.org/officeDocument/2006/relationships/hyperlink" Target="https://www.linkedin.com/in/sylvain-corveleyn-5175263b/" TargetMode="External"/><Relationship Id="rId345" Type="http://schemas.openxmlformats.org/officeDocument/2006/relationships/hyperlink" Target="https://www.linkedin.com/company/mi-gso-pcubed/" TargetMode="External"/><Relationship Id="rId552" Type="http://schemas.openxmlformats.org/officeDocument/2006/relationships/hyperlink" Target="https://www.linkedin.com/in/daphn%C3%A9-berthier-93152570/" TargetMode="External"/><Relationship Id="rId997" Type="http://schemas.openxmlformats.org/officeDocument/2006/relationships/hyperlink" Target="https://www.linkedin.com/in/lahoucine-ouhsaine-68241757/" TargetMode="External"/><Relationship Id="rId1182" Type="http://schemas.openxmlformats.org/officeDocument/2006/relationships/hyperlink" Target="https://www.linkedin.com/in/lagomarsiniclara/" TargetMode="External"/><Relationship Id="rId205" Type="http://schemas.openxmlformats.org/officeDocument/2006/relationships/hyperlink" Target="https://www.linkedin.com/in/martina-morassi-8a4b8a75/" TargetMode="External"/><Relationship Id="rId412" Type="http://schemas.openxmlformats.org/officeDocument/2006/relationships/hyperlink" Target="https://www.linkedin.com/company/interdigital-communications/" TargetMode="External"/><Relationship Id="rId857" Type="http://schemas.openxmlformats.org/officeDocument/2006/relationships/hyperlink" Target="https://www.linkedin.com/company/areva/" TargetMode="External"/><Relationship Id="rId1042" Type="http://schemas.openxmlformats.org/officeDocument/2006/relationships/hyperlink" Target="https://www.linkedin.com/in/oriol-avi%C3%B1%C3%B3-3b8181a/" TargetMode="External"/><Relationship Id="rId1487" Type="http://schemas.openxmlformats.org/officeDocument/2006/relationships/hyperlink" Target="https://www.linkedin.com/in/sylvain-le-grill-231351195/" TargetMode="External"/><Relationship Id="rId1694" Type="http://schemas.openxmlformats.org/officeDocument/2006/relationships/hyperlink" Target="https://www.linkedin.com/company/tbr-dental/" TargetMode="External"/><Relationship Id="rId717" Type="http://schemas.openxmlformats.org/officeDocument/2006/relationships/hyperlink" Target="https://www.linkedin.com/in/anastasia-eschevins/" TargetMode="External"/><Relationship Id="rId924" Type="http://schemas.openxmlformats.org/officeDocument/2006/relationships/hyperlink" Target="https://www.linkedin.com/in/bessam-zeramdini-10b286110/" TargetMode="External"/><Relationship Id="rId1347" Type="http://schemas.openxmlformats.org/officeDocument/2006/relationships/hyperlink" Target="https://www.linkedin.com/in/alexiscarbo/" TargetMode="External"/><Relationship Id="rId1554" Type="http://schemas.openxmlformats.org/officeDocument/2006/relationships/hyperlink" Target="https://www.linkedin.com/in/ali-ben-salem-phd-038a5a97/" TargetMode="External"/><Relationship Id="rId1761" Type="http://schemas.openxmlformats.org/officeDocument/2006/relationships/hyperlink" Target="https://www.linkedin.com/in/tom-bauer-236b89128/" TargetMode="External"/><Relationship Id="rId53" Type="http://schemas.openxmlformats.org/officeDocument/2006/relationships/hyperlink" Target="https://www.linkedin.com/in/ferran-yusta-garcia-078a5b28/" TargetMode="External"/><Relationship Id="rId1207" Type="http://schemas.openxmlformats.org/officeDocument/2006/relationships/hyperlink" Target="https://www.linkedin.com/in/jean-baptiste-henry-037ba575/" TargetMode="External"/><Relationship Id="rId1414" Type="http://schemas.openxmlformats.org/officeDocument/2006/relationships/hyperlink" Target="https://www.linkedin.com/in/jonas-bousmat-b87950a0/" TargetMode="External"/><Relationship Id="rId1621" Type="http://schemas.openxmlformats.org/officeDocument/2006/relationships/hyperlink" Target="https://www.linkedin.com/company/ignfrance/" TargetMode="External"/><Relationship Id="rId1859" Type="http://schemas.openxmlformats.org/officeDocument/2006/relationships/hyperlink" Target="NANOZ" TargetMode="External"/><Relationship Id="rId1719" Type="http://schemas.openxmlformats.org/officeDocument/2006/relationships/hyperlink" Target="https://www.linkedin.com/company/edap-tms/" TargetMode="External"/><Relationship Id="rId1926" Type="http://schemas.openxmlformats.org/officeDocument/2006/relationships/hyperlink" Target="EDF" TargetMode="External"/><Relationship Id="rId367" Type="http://schemas.openxmlformats.org/officeDocument/2006/relationships/hyperlink" Target="https://www.linkedin.com/company/aquitaine-science-transfert-satt-aquitaine-/" TargetMode="External"/><Relationship Id="rId574" Type="http://schemas.openxmlformats.org/officeDocument/2006/relationships/hyperlink" Target="https://www.linkedin.com/in/sylvain-chateau-37a08b9b/" TargetMode="External"/><Relationship Id="rId227" Type="http://schemas.openxmlformats.org/officeDocument/2006/relationships/hyperlink" Target="https://www.linkedin.com/in/mathieu-sadot-58b7b6113/" TargetMode="External"/><Relationship Id="rId781" Type="http://schemas.openxmlformats.org/officeDocument/2006/relationships/hyperlink" Target="https://www.linkedin.com/in/jeancollomb/" TargetMode="External"/><Relationship Id="rId879" Type="http://schemas.openxmlformats.org/officeDocument/2006/relationships/hyperlink" Target="https://www.linkedin.com/company/cea-tech/" TargetMode="External"/><Relationship Id="rId434" Type="http://schemas.openxmlformats.org/officeDocument/2006/relationships/hyperlink" Target="https://www.linkedin.com/company/engie/" TargetMode="External"/><Relationship Id="rId641" Type="http://schemas.openxmlformats.org/officeDocument/2006/relationships/hyperlink" Target="https://www.linkedin.com/in/edouard-sorin-022660143/" TargetMode="External"/><Relationship Id="rId739" Type="http://schemas.openxmlformats.org/officeDocument/2006/relationships/hyperlink" Target="https://www.linkedin.com/in/sara-grbcic-erdelj-a5704867/" TargetMode="External"/><Relationship Id="rId1064" Type="http://schemas.openxmlformats.org/officeDocument/2006/relationships/hyperlink" Target="https://www.linkedin.com/in/riadh-abdelhedi-phd-a6472763/" TargetMode="External"/><Relationship Id="rId1271" Type="http://schemas.openxmlformats.org/officeDocument/2006/relationships/hyperlink" Target="https://www.linkedin.com/in/ouardia-sediki-a0073880/" TargetMode="External"/><Relationship Id="rId1369" Type="http://schemas.openxmlformats.org/officeDocument/2006/relationships/hyperlink" Target="https://www.linkedin.com/in/brian-staber-11892b189/" TargetMode="External"/><Relationship Id="rId1576" Type="http://schemas.openxmlformats.org/officeDocument/2006/relationships/hyperlink" Target="https://www.linkedin.com/company/europe-technologies-sonimat/" TargetMode="External"/><Relationship Id="rId501" Type="http://schemas.openxmlformats.org/officeDocument/2006/relationships/hyperlink" Target="https://www.linkedin.com/in/romain-cuer-648251174/" TargetMode="External"/><Relationship Id="rId946" Type="http://schemas.openxmlformats.org/officeDocument/2006/relationships/hyperlink" Target="https://www.linkedin.com/in/el%C3%A9onore-perrin-56007989/" TargetMode="External"/><Relationship Id="rId1131" Type="http://schemas.openxmlformats.org/officeDocument/2006/relationships/hyperlink" Target="https://www.linkedin.com/in/fangyuan-han-59705334/" TargetMode="External"/><Relationship Id="rId1229" Type="http://schemas.openxmlformats.org/officeDocument/2006/relationships/hyperlink" Target="https://www.linkedin.com/in/ibrahima-gueye-0a264aa3/" TargetMode="External"/><Relationship Id="rId1783" Type="http://schemas.openxmlformats.org/officeDocument/2006/relationships/hyperlink" Target="https://www.linkedin.com/in/marvingennesson/" TargetMode="External"/><Relationship Id="rId75" Type="http://schemas.openxmlformats.org/officeDocument/2006/relationships/hyperlink" Target="https://www.linkedin.com/in/martin-leurent-440b0566/" TargetMode="External"/><Relationship Id="rId806" Type="http://schemas.openxmlformats.org/officeDocument/2006/relationships/hyperlink" Target="https://www.linkedin.com/in/navish-lallbeeharry-6aa62885/" TargetMode="External"/><Relationship Id="rId1436" Type="http://schemas.openxmlformats.org/officeDocument/2006/relationships/hyperlink" Target="https://www.linkedin.com/in/maximebourgain/" TargetMode="External"/><Relationship Id="rId1643" Type="http://schemas.openxmlformats.org/officeDocument/2006/relationships/hyperlink" Target="https://www.linkedin.com/in/quan-liu-49612686/" TargetMode="External"/><Relationship Id="rId1850" Type="http://schemas.openxmlformats.org/officeDocument/2006/relationships/hyperlink" Target="https://www.linkedin.com/in/kevin-arth/" TargetMode="External"/><Relationship Id="rId1503" Type="http://schemas.openxmlformats.org/officeDocument/2006/relationships/hyperlink" Target="https://www.linkedin.com/in/yanghao-gong-736073142/" TargetMode="External"/><Relationship Id="rId1710" Type="http://schemas.openxmlformats.org/officeDocument/2006/relationships/hyperlink" Target="https://www.linkedin.com/company/groupe-atlantic/" TargetMode="External"/><Relationship Id="rId1948" Type="http://schemas.openxmlformats.org/officeDocument/2006/relationships/hyperlink" Target="https://www.linkedin.com/company/newport-corporation/" TargetMode="External"/><Relationship Id="rId291" Type="http://schemas.openxmlformats.org/officeDocument/2006/relationships/hyperlink" Target="https://www.linkedin.com/in/riahi-hamza-04354ab0/" TargetMode="External"/><Relationship Id="rId1808" Type="http://schemas.openxmlformats.org/officeDocument/2006/relationships/hyperlink" Target="https://www.linkedin.com/in/florine-eudier-9a0a9883/" TargetMode="External"/><Relationship Id="rId151" Type="http://schemas.openxmlformats.org/officeDocument/2006/relationships/hyperlink" Target="https://www.linkedin.com/in/nikolai-schmitt/" TargetMode="External"/><Relationship Id="rId389" Type="http://schemas.openxmlformats.org/officeDocument/2006/relationships/hyperlink" Target="file:///s:/www.linkedin.com/company/cea" TargetMode="External"/><Relationship Id="rId596" Type="http://schemas.openxmlformats.org/officeDocument/2006/relationships/hyperlink" Target="https://www.linkedin.com/in/reine-fares-b74a8a89/" TargetMode="External"/><Relationship Id="rId249" Type="http://schemas.openxmlformats.org/officeDocument/2006/relationships/hyperlink" Target="https://www.linkedin.com/in/salmen-mraihi-25761112b/" TargetMode="External"/><Relationship Id="rId456" Type="http://schemas.openxmlformats.org/officeDocument/2006/relationships/hyperlink" Target="https://www.linkedin.com/in/daniel-funes-hernando/" TargetMode="External"/><Relationship Id="rId663" Type="http://schemas.openxmlformats.org/officeDocument/2006/relationships/hyperlink" Target="https://www.linkedin.com/in/anani-djato-2301167a/" TargetMode="External"/><Relationship Id="rId870" Type="http://schemas.openxmlformats.org/officeDocument/2006/relationships/hyperlink" Target="Docteurs%20SPI/PROMOTIONS/2018/2018Re&#769;cent/Groupe%20Atlantic" TargetMode="External"/><Relationship Id="rId1086" Type="http://schemas.openxmlformats.org/officeDocument/2006/relationships/hyperlink" Target="https://www.linkedin.com/in/thibaut-dochy-403468138/" TargetMode="External"/><Relationship Id="rId1293" Type="http://schemas.openxmlformats.org/officeDocument/2006/relationships/hyperlink" Target="https://www.linkedin.com/in/mathieu-geisert-b290a38a/" TargetMode="External"/><Relationship Id="rId109" Type="http://schemas.openxmlformats.org/officeDocument/2006/relationships/hyperlink" Target="https://www.linkedin.com/in/matthieu-le-cren-33485a15b/" TargetMode="External"/><Relationship Id="rId316" Type="http://schemas.openxmlformats.org/officeDocument/2006/relationships/hyperlink" Target="https://www.linkedin.com/in/simon-ligier-423a6588/" TargetMode="External"/><Relationship Id="rId523" Type="http://schemas.openxmlformats.org/officeDocument/2006/relationships/hyperlink" Target="https://www.linkedin.com/in/ludwigcron/" TargetMode="External"/><Relationship Id="rId968" Type="http://schemas.openxmlformats.org/officeDocument/2006/relationships/hyperlink" Target="https://www.linkedin.com/in/soleimanzad/" TargetMode="External"/><Relationship Id="rId1153" Type="http://schemas.openxmlformats.org/officeDocument/2006/relationships/hyperlink" Target="https://www.linkedin.com/in/sebasti%C3%A1n-tarando-8a330a72/" TargetMode="External"/><Relationship Id="rId1598" Type="http://schemas.openxmlformats.org/officeDocument/2006/relationships/hyperlink" Target="https://www.linkedin.com/in/ievgen-kurylo-a215881ab/" TargetMode="External"/><Relationship Id="rId97" Type="http://schemas.openxmlformats.org/officeDocument/2006/relationships/hyperlink" Target="https://www.linkedin.com/in/lou-grimaud/" TargetMode="External"/><Relationship Id="rId730" Type="http://schemas.openxmlformats.org/officeDocument/2006/relationships/hyperlink" Target="https://www.linkedin.com/in/zine-elabidine-chebab-02927761/" TargetMode="External"/><Relationship Id="rId828" Type="http://schemas.openxmlformats.org/officeDocument/2006/relationships/hyperlink" Target="https://www.linkedin.com/company/armines/" TargetMode="External"/><Relationship Id="rId1013" Type="http://schemas.openxmlformats.org/officeDocument/2006/relationships/hyperlink" Target="https://www.linkedin.com/in/marwa-abida-440562109/" TargetMode="External"/><Relationship Id="rId1360" Type="http://schemas.openxmlformats.org/officeDocument/2006/relationships/hyperlink" Target="https://www.linkedin.com/in/antoine-gosset-18879985/" TargetMode="External"/><Relationship Id="rId1458" Type="http://schemas.openxmlformats.org/officeDocument/2006/relationships/hyperlink" Target="https://www.linkedin.com/in/dr-praveen-kosappallyillom-muraleedharan-24405b22/" TargetMode="External"/><Relationship Id="rId1665" Type="http://schemas.openxmlformats.org/officeDocument/2006/relationships/hyperlink" Target="https://www.linkedin.com/company/bertin-technologies/" TargetMode="External"/><Relationship Id="rId1872" Type="http://schemas.openxmlformats.org/officeDocument/2006/relationships/hyperlink" Target="https://www.linkedin.com/company/expleo-group/" TargetMode="External"/><Relationship Id="rId1220" Type="http://schemas.openxmlformats.org/officeDocument/2006/relationships/hyperlink" Target="https://www.linkedin.com/in/maxime-limousin-85909a116/" TargetMode="External"/><Relationship Id="rId1318" Type="http://schemas.openxmlformats.org/officeDocument/2006/relationships/hyperlink" Target="https://www.linkedin.com/in/quan-yuan-060b9857/" TargetMode="External"/><Relationship Id="rId1525" Type="http://schemas.openxmlformats.org/officeDocument/2006/relationships/hyperlink" Target="https://www.linkedin.com/in/karthik-periyasamy-5676b219/" TargetMode="External"/><Relationship Id="rId1732" Type="http://schemas.openxmlformats.org/officeDocument/2006/relationships/hyperlink" Target="https://www.linkedin.com/in/magali-p-ferro-448a5269/" TargetMode="External"/><Relationship Id="rId24" Type="http://schemas.openxmlformats.org/officeDocument/2006/relationships/hyperlink" Target="https://www.linkedin.com/in/cchovet/" TargetMode="External"/><Relationship Id="rId173" Type="http://schemas.openxmlformats.org/officeDocument/2006/relationships/hyperlink" Target="https://www.linkedin.com/in/dorra-ibrahim-6964b382/" TargetMode="External"/><Relationship Id="rId380" Type="http://schemas.openxmlformats.org/officeDocument/2006/relationships/hyperlink" Target="https://www.linkedin.com/company/aquila-consulting/" TargetMode="External"/><Relationship Id="rId240" Type="http://schemas.openxmlformats.org/officeDocument/2006/relationships/hyperlink" Target="https://www.linkedin.com/in/no%C3%A9mie-danne-8169037b/" TargetMode="External"/><Relationship Id="rId478" Type="http://schemas.openxmlformats.org/officeDocument/2006/relationships/hyperlink" Target="https://www.linkedin.com/in/william-a-gracias-7aa5a121/" TargetMode="External"/><Relationship Id="rId685" Type="http://schemas.openxmlformats.org/officeDocument/2006/relationships/hyperlink" Target="https://www.linkedin.com/in/dela-david-ahose-6921509b/" TargetMode="External"/><Relationship Id="rId892" Type="http://schemas.openxmlformats.org/officeDocument/2006/relationships/hyperlink" Target="https://www.linkedin.com/in/abdelouahed-chbihi/" TargetMode="External"/><Relationship Id="rId100" Type="http://schemas.openxmlformats.org/officeDocument/2006/relationships/hyperlink" Target="https://www.linkedin.com/in/lucie-poulet-phd/" TargetMode="External"/><Relationship Id="rId338" Type="http://schemas.openxmlformats.org/officeDocument/2006/relationships/hyperlink" Target="https://www.linkedin.com/company/altran/" TargetMode="External"/><Relationship Id="rId545" Type="http://schemas.openxmlformats.org/officeDocument/2006/relationships/hyperlink" Target="https://www.linkedin.com/in/k%C3%A9vin-darques-00b334151/" TargetMode="External"/><Relationship Id="rId752" Type="http://schemas.openxmlformats.org/officeDocument/2006/relationships/hyperlink" Target="https://www.linkedin.com/in/j%C3%A9r%C3%B4me-buire-948725a6/" TargetMode="External"/><Relationship Id="rId1175" Type="http://schemas.openxmlformats.org/officeDocument/2006/relationships/hyperlink" Target="https://www.linkedin.com/in/lo%C3%AFc-schneider-b93476100/" TargetMode="External"/><Relationship Id="rId1382" Type="http://schemas.openxmlformats.org/officeDocument/2006/relationships/hyperlink" Target="https://www.linkedin.com/in/cl%C3%A9ment-garreau-9426b484/" TargetMode="External"/><Relationship Id="rId405" Type="http://schemas.openxmlformats.org/officeDocument/2006/relationships/hyperlink" Target="https://www.linkedin.com/company/x-fab/" TargetMode="External"/><Relationship Id="rId612" Type="http://schemas.openxmlformats.org/officeDocument/2006/relationships/hyperlink" Target="https://www.linkedin.com/in/elliot-broussard-688093b9/" TargetMode="External"/><Relationship Id="rId1035" Type="http://schemas.openxmlformats.org/officeDocument/2006/relationships/hyperlink" Target="https://www.linkedin.com/in/nicolas-simoncini-015389a2/" TargetMode="External"/><Relationship Id="rId1242" Type="http://schemas.openxmlformats.org/officeDocument/2006/relationships/hyperlink" Target="https://www.linkedin.com/in/david-bitonneau-712687a5/" TargetMode="External"/><Relationship Id="rId1687" Type="http://schemas.openxmlformats.org/officeDocument/2006/relationships/hyperlink" Target="https://www.linkedin.com/in/antoine-simon-24839647/" TargetMode="External"/><Relationship Id="rId1894" Type="http://schemas.openxmlformats.org/officeDocument/2006/relationships/hyperlink" Target="https://www.linkedin.com/in/etienneouss/" TargetMode="External"/><Relationship Id="rId917" Type="http://schemas.openxmlformats.org/officeDocument/2006/relationships/hyperlink" Target="https://www.linkedin.com/in/aur%C3%A9lien-thiry-55958454/" TargetMode="External"/><Relationship Id="rId1102" Type="http://schemas.openxmlformats.org/officeDocument/2006/relationships/hyperlink" Target="https://www.linkedin.com/in/yann-carpier-807193a4/" TargetMode="External"/><Relationship Id="rId1547" Type="http://schemas.openxmlformats.org/officeDocument/2006/relationships/hyperlink" Target="https://www.linkedin.com/in/ahmed-abudabbousa/" TargetMode="External"/><Relationship Id="rId1754" Type="http://schemas.openxmlformats.org/officeDocument/2006/relationships/hyperlink" Target="https://www.linkedin.com/in/romain-saillard-20022018/" TargetMode="External"/><Relationship Id="rId46" Type="http://schemas.openxmlformats.org/officeDocument/2006/relationships/hyperlink" Target="https://www.linkedin.com/in/johanna-desmaisons-b2061aa5/" TargetMode="External"/><Relationship Id="rId1407" Type="http://schemas.openxmlformats.org/officeDocument/2006/relationships/hyperlink" Target="https://www.linkedin.com/in/hugo-reynes/" TargetMode="External"/><Relationship Id="rId1614" Type="http://schemas.openxmlformats.org/officeDocument/2006/relationships/hyperlink" Target="https://www.linkedin.com/in/lucia-ianniciello-63882699/" TargetMode="External"/><Relationship Id="rId1821" Type="http://schemas.openxmlformats.org/officeDocument/2006/relationships/hyperlink" Target="https://www.linkedin.com/in/lina-riano-412352104/" TargetMode="External"/><Relationship Id="rId195" Type="http://schemas.openxmlformats.org/officeDocument/2006/relationships/hyperlink" Target="https://www.linkedin.com/in/adrien-verhulst-12ba96145/" TargetMode="External"/><Relationship Id="rId1919" Type="http://schemas.openxmlformats.org/officeDocument/2006/relationships/hyperlink" Target="https://www.linkedin.com/company/eveon/" TargetMode="External"/><Relationship Id="rId262" Type="http://schemas.openxmlformats.org/officeDocument/2006/relationships/hyperlink" Target="https://www.linkedin.com/in/eric-augeard-a2a86883/" TargetMode="External"/><Relationship Id="rId567" Type="http://schemas.openxmlformats.org/officeDocument/2006/relationships/hyperlink" Target="https://www.linkedin.com/in/florian-cordier-01335385/" TargetMode="External"/><Relationship Id="rId1197" Type="http://schemas.openxmlformats.org/officeDocument/2006/relationships/hyperlink" Target="https://www.linkedin.com/in/carlos-pl%C3%BAa-5203b327/" TargetMode="External"/><Relationship Id="rId122" Type="http://schemas.openxmlformats.org/officeDocument/2006/relationships/hyperlink" Target="https://www.linkedin.com/in/yohan-wanderoild-5a183a83/" TargetMode="External"/><Relationship Id="rId774" Type="http://schemas.openxmlformats.org/officeDocument/2006/relationships/hyperlink" Target="https://www.linkedin.com/in/pierre-duch%C3%A8ne-b5179a64/" TargetMode="External"/><Relationship Id="rId981" Type="http://schemas.openxmlformats.org/officeDocument/2006/relationships/hyperlink" Target="https://www.linkedin.com/in/joanmascolomer/" TargetMode="External"/><Relationship Id="rId1057" Type="http://schemas.openxmlformats.org/officeDocument/2006/relationships/hyperlink" Target="https://www.linkedin.com/in/quentin-boyer-38bbbb102/" TargetMode="External"/><Relationship Id="rId427" Type="http://schemas.openxmlformats.org/officeDocument/2006/relationships/hyperlink" Target="https://www.linkedin.com/company/stmicroelectronics/" TargetMode="External"/><Relationship Id="rId634" Type="http://schemas.openxmlformats.org/officeDocument/2006/relationships/hyperlink" Target="https://www.linkedin.com/in/r%C3%A9mi-curti-2b5b4aa7/" TargetMode="External"/><Relationship Id="rId841" Type="http://schemas.openxmlformats.org/officeDocument/2006/relationships/hyperlink" Target="https://www.linkedin.com/company/stmicroelectronics/" TargetMode="External"/><Relationship Id="rId1264" Type="http://schemas.openxmlformats.org/officeDocument/2006/relationships/hyperlink" Target="https://www.linkedin.com/in/qiao-zhao-24275585/" TargetMode="External"/><Relationship Id="rId1471" Type="http://schemas.openxmlformats.org/officeDocument/2006/relationships/hyperlink" Target="https://www.linkedin.com/in/salah-eddine-hebaz-7ab9b557/" TargetMode="External"/><Relationship Id="rId1569" Type="http://schemas.openxmlformats.org/officeDocument/2006/relationships/hyperlink" Target="https://www.linkedin.com/in/bilel-sdiri-a8a75175/" TargetMode="External"/><Relationship Id="rId701" Type="http://schemas.openxmlformats.org/officeDocument/2006/relationships/hyperlink" Target="https://www.linkedin.com/in/amelieturet/" TargetMode="External"/><Relationship Id="rId939" Type="http://schemas.openxmlformats.org/officeDocument/2006/relationships/hyperlink" Target="https://www.linkedin.com/in/daria-zhemchuzhnikova-891080a4/" TargetMode="External"/><Relationship Id="rId1124" Type="http://schemas.openxmlformats.org/officeDocument/2006/relationships/hyperlink" Target="https://www.linkedin.com/in/adrien-goeller-58b18665/" TargetMode="External"/><Relationship Id="rId1331" Type="http://schemas.openxmlformats.org/officeDocument/2006/relationships/hyperlink" Target="https://www.linkedin.com/in/cheick-diakite-255503140/" TargetMode="External"/><Relationship Id="rId1776" Type="http://schemas.openxmlformats.org/officeDocument/2006/relationships/hyperlink" Target="https://www.linkedin.com/in/jonathan-cramer-9533a0136/" TargetMode="External"/><Relationship Id="rId68" Type="http://schemas.openxmlformats.org/officeDocument/2006/relationships/hyperlink" Target="https://www.linkedin.com/in/justine-dorenge-750011a5/" TargetMode="External"/><Relationship Id="rId1429" Type="http://schemas.openxmlformats.org/officeDocument/2006/relationships/hyperlink" Target="https://www.linkedin.com/in/jlepavic/" TargetMode="External"/><Relationship Id="rId1636" Type="http://schemas.openxmlformats.org/officeDocument/2006/relationships/hyperlink" Target="https://www.linkedin.com/company/cea/" TargetMode="External"/><Relationship Id="rId1843" Type="http://schemas.openxmlformats.org/officeDocument/2006/relationships/hyperlink" Target="https://www.linkedin.com/company/deloitte/" TargetMode="External"/><Relationship Id="rId1703" Type="http://schemas.openxmlformats.org/officeDocument/2006/relationships/hyperlink" Target="https://www.linkedin.com/in/soubsol-david-aa4a1187/" TargetMode="External"/><Relationship Id="rId1910" Type="http://schemas.openxmlformats.org/officeDocument/2006/relationships/hyperlink" Target="https://www.linkedin.com/company/ichnos-sciences/" TargetMode="External"/><Relationship Id="rId284" Type="http://schemas.openxmlformats.org/officeDocument/2006/relationships/hyperlink" Target="https://www.linkedin.com/in/doan-van-tu-345198a5/" TargetMode="External"/><Relationship Id="rId491" Type="http://schemas.openxmlformats.org/officeDocument/2006/relationships/hyperlink" Target="https://www.linkedin.com/in/mohanjulien/" TargetMode="External"/><Relationship Id="rId144" Type="http://schemas.openxmlformats.org/officeDocument/2006/relationships/hyperlink" Target="https://www.linkedin.com/in/senda-yazidi/" TargetMode="External"/><Relationship Id="rId589" Type="http://schemas.openxmlformats.org/officeDocument/2006/relationships/hyperlink" Target="https://www.linkedin.com/in/mengyao-li-2848aaa7/" TargetMode="External"/><Relationship Id="rId796" Type="http://schemas.openxmlformats.org/officeDocument/2006/relationships/hyperlink" Target="https://www.linkedin.com/in/fatimata-diaby-ph-d-45a55717a/" TargetMode="External"/><Relationship Id="rId351" Type="http://schemas.openxmlformats.org/officeDocument/2006/relationships/hyperlink" Target="https://www.linkedin.com/company/seche-environnement/" TargetMode="External"/><Relationship Id="rId449" Type="http://schemas.openxmlformats.org/officeDocument/2006/relationships/hyperlink" Target="https://www.linkedin.com/in/marco-j-pereira/" TargetMode="External"/><Relationship Id="rId656" Type="http://schemas.openxmlformats.org/officeDocument/2006/relationships/hyperlink" Target="https://www.linkedin.com/in/nicolas-jeanniot-3a1686110/" TargetMode="External"/><Relationship Id="rId863" Type="http://schemas.openxmlformats.org/officeDocument/2006/relationships/hyperlink" Target="https://www.linkedin.com/company/engie/" TargetMode="External"/><Relationship Id="rId1079" Type="http://schemas.openxmlformats.org/officeDocument/2006/relationships/hyperlink" Target="https://www.linkedin.com/in/sudhanya-chatterjee-4bb10619/" TargetMode="External"/><Relationship Id="rId1286" Type="http://schemas.openxmlformats.org/officeDocument/2006/relationships/hyperlink" Target="https://www.linkedin.com/in/mathieu-coquand-46214a152/" TargetMode="External"/><Relationship Id="rId1493" Type="http://schemas.openxmlformats.org/officeDocument/2006/relationships/hyperlink" Target="https://www.linkedin.com/in/lin-tianjun-b839028b/" TargetMode="External"/><Relationship Id="rId211" Type="http://schemas.openxmlformats.org/officeDocument/2006/relationships/hyperlink" Target="https://www.linkedin.com/in/hana-kriaa-614a7797/" TargetMode="External"/><Relationship Id="rId309" Type="http://schemas.openxmlformats.org/officeDocument/2006/relationships/hyperlink" Target="https://www.linkedin.com/in/xuan-huynh-pham-53b97a136/" TargetMode="External"/><Relationship Id="rId516" Type="http://schemas.openxmlformats.org/officeDocument/2006/relationships/hyperlink" Target="https://www.linkedin.com/in/alexandre-vauthelin-9480859a/" TargetMode="External"/><Relationship Id="rId1146" Type="http://schemas.openxmlformats.org/officeDocument/2006/relationships/hyperlink" Target="https://www.linkedin.com/in/yubing-li-55819595/" TargetMode="External"/><Relationship Id="rId1798" Type="http://schemas.openxmlformats.org/officeDocument/2006/relationships/hyperlink" Target="https://www.linkedin.com/company/wooki/about/" TargetMode="External"/><Relationship Id="rId723" Type="http://schemas.openxmlformats.org/officeDocument/2006/relationships/hyperlink" Target="https://www.linkedin.com/in/paul-chorin-b41480b8/" TargetMode="External"/><Relationship Id="rId930" Type="http://schemas.openxmlformats.org/officeDocument/2006/relationships/hyperlink" Target="https://www.linkedin.com/in/catherine-schneider-maunoury-b33137b2/" TargetMode="External"/><Relationship Id="rId1006" Type="http://schemas.openxmlformats.org/officeDocument/2006/relationships/hyperlink" Target="https://www.linkedin.com/in/manuelmilla/" TargetMode="External"/><Relationship Id="rId1353" Type="http://schemas.openxmlformats.org/officeDocument/2006/relationships/hyperlink" Target="https://www.linkedin.com/in/agust%C3%ADn-molinero-guerra-6934bb79/" TargetMode="External"/><Relationship Id="rId1560" Type="http://schemas.openxmlformats.org/officeDocument/2006/relationships/hyperlink" Target="https://www.linkedin.com/in/antoinette-kazbar-9b1438156/" TargetMode="External"/><Relationship Id="rId1658" Type="http://schemas.openxmlformats.org/officeDocument/2006/relationships/hyperlink" Target="https://www.linkedin.com/in/sophie-guyader-69208582/" TargetMode="External"/><Relationship Id="rId1865" Type="http://schemas.openxmlformats.org/officeDocument/2006/relationships/hyperlink" Target="https://www.linkedin.com/company/microsoft/" TargetMode="External"/><Relationship Id="rId1213" Type="http://schemas.openxmlformats.org/officeDocument/2006/relationships/hyperlink" Target="https://www.linkedin.com/in/nicolas-moisson-franckhauser-8bb0a358/" TargetMode="External"/><Relationship Id="rId1420" Type="http://schemas.openxmlformats.org/officeDocument/2006/relationships/hyperlink" Target="https://www.linkedin.com/in/lauren-farcot-5527a767/" TargetMode="External"/><Relationship Id="rId1518" Type="http://schemas.openxmlformats.org/officeDocument/2006/relationships/hyperlink" Target="https://www.linkedin.com/in/cyril-buey/" TargetMode="External"/><Relationship Id="rId1725" Type="http://schemas.openxmlformats.org/officeDocument/2006/relationships/hyperlink" Target="https://www.linkedin.com/company/sarl-s.te.p/" TargetMode="External"/><Relationship Id="rId1932" Type="http://schemas.openxmlformats.org/officeDocument/2006/relationships/hyperlink" Target="https://www.linkedin.com/company/tokamak-energy-ltd/" TargetMode="External"/><Relationship Id="rId17" Type="http://schemas.openxmlformats.org/officeDocument/2006/relationships/hyperlink" Target="https://www.linkedin.com/in/arthur-glacet-8112bb10a/" TargetMode="External"/><Relationship Id="rId166" Type="http://schemas.openxmlformats.org/officeDocument/2006/relationships/hyperlink" Target="https://www.linkedin.com/in/yinoussa-adagolodjo-phd-24046282/" TargetMode="External"/><Relationship Id="rId373" Type="http://schemas.openxmlformats.org/officeDocument/2006/relationships/hyperlink" Target="https://www.linkedin.com/company/edf/" TargetMode="External"/><Relationship Id="rId580" Type="http://schemas.openxmlformats.org/officeDocument/2006/relationships/hyperlink" Target="https://www.linkedin.com/in/matthieu-occelli-phd-4972a567/" TargetMode="External"/><Relationship Id="rId1" Type="http://schemas.openxmlformats.org/officeDocument/2006/relationships/hyperlink" Target="https://www.linkedin.com/in/baptiste-fix-67156a7b/" TargetMode="External"/><Relationship Id="rId233" Type="http://schemas.openxmlformats.org/officeDocument/2006/relationships/hyperlink" Target="https://www.linkedin.com/in/soufiane-belharbi/" TargetMode="External"/><Relationship Id="rId440" Type="http://schemas.openxmlformats.org/officeDocument/2006/relationships/hyperlink" Target="https://www.linkedin.com/in/bencesolymosi/" TargetMode="External"/><Relationship Id="rId678" Type="http://schemas.openxmlformats.org/officeDocument/2006/relationships/hyperlink" Target="https://www.linkedin.com/in/victor-lumineau-215524197/" TargetMode="External"/><Relationship Id="rId885" Type="http://schemas.openxmlformats.org/officeDocument/2006/relationships/hyperlink" Target="http://ambismart.fr/" TargetMode="External"/><Relationship Id="rId1070" Type="http://schemas.openxmlformats.org/officeDocument/2006/relationships/hyperlink" Target="https://www.linkedin.com/in/sandrine-matta-44546848/" TargetMode="External"/><Relationship Id="rId300" Type="http://schemas.openxmlformats.org/officeDocument/2006/relationships/hyperlink" Target="https://www.linkedin.com/in/portelette-luc-6a5a498a/" TargetMode="External"/><Relationship Id="rId538" Type="http://schemas.openxmlformats.org/officeDocument/2006/relationships/hyperlink" Target="https://www.linkedin.com/in/sahar-seifi/" TargetMode="External"/><Relationship Id="rId745" Type="http://schemas.openxmlformats.org/officeDocument/2006/relationships/hyperlink" Target="https://www.linkedin.com/in/vanhieunguyen/" TargetMode="External"/><Relationship Id="rId952" Type="http://schemas.openxmlformats.org/officeDocument/2006/relationships/hyperlink" Target="https://www.linkedin.com/in/fateh-mameri-b0b72897/" TargetMode="External"/><Relationship Id="rId1168" Type="http://schemas.openxmlformats.org/officeDocument/2006/relationships/hyperlink" Target="https://www.linkedin.com/in/johan-merzouki-89a0a469/" TargetMode="External"/><Relationship Id="rId1375" Type="http://schemas.openxmlformats.org/officeDocument/2006/relationships/hyperlink" Target="https://www.linkedin.com/in/charlotte-pradinaud-4511a76a/" TargetMode="External"/><Relationship Id="rId1582" Type="http://schemas.openxmlformats.org/officeDocument/2006/relationships/hyperlink" Target="https://www.linkedin.com/in/emin-zerman/" TargetMode="External"/><Relationship Id="rId81" Type="http://schemas.openxmlformats.org/officeDocument/2006/relationships/hyperlink" Target="https://www.linkedin.com/in/hariprasadkannan/" TargetMode="External"/><Relationship Id="rId605" Type="http://schemas.openxmlformats.org/officeDocument/2006/relationships/hyperlink" Target="https://www.linkedin.com/in/aur%C3%A9lien-ayissi-manga-65a9b5a9/" TargetMode="External"/><Relationship Id="rId812" Type="http://schemas.openxmlformats.org/officeDocument/2006/relationships/hyperlink" Target="https://www.linkedin.com/in/morgane-dolhen-858555146/" TargetMode="External"/><Relationship Id="rId1028" Type="http://schemas.openxmlformats.org/officeDocument/2006/relationships/hyperlink" Target="https://www.linkedin.com/in/nadia-chouchani-62b1b551/" TargetMode="External"/><Relationship Id="rId1235" Type="http://schemas.openxmlformats.org/officeDocument/2006/relationships/hyperlink" Target="https://www.linkedin.com/in/hela-ben-said-21436261/" TargetMode="External"/><Relationship Id="rId1442" Type="http://schemas.openxmlformats.org/officeDocument/2006/relationships/hyperlink" Target="https://www.linkedin.com/in/nicolas-cellier-767a8564/" TargetMode="External"/><Relationship Id="rId1887" Type="http://schemas.openxmlformats.org/officeDocument/2006/relationships/hyperlink" Target="https://www.linkedin.com/company/ananke-eu/" TargetMode="External"/><Relationship Id="rId1302" Type="http://schemas.openxmlformats.org/officeDocument/2006/relationships/hyperlink" Target="https://www.linkedin.com/in/lori-lemazurier/" TargetMode="External"/><Relationship Id="rId1747" Type="http://schemas.openxmlformats.org/officeDocument/2006/relationships/hyperlink" Target="https://www.linkedin.com/in/quentin-cridling-2737a1167/" TargetMode="External"/><Relationship Id="rId1954" Type="http://schemas.openxmlformats.org/officeDocument/2006/relationships/hyperlink" Target="https://www.linkedin.com/company/naval-group/" TargetMode="External"/><Relationship Id="rId39" Type="http://schemas.openxmlformats.org/officeDocument/2006/relationships/hyperlink" Target="https://www.linkedin.com/in/elinirina-ir%C3%A9na-robinson-407694131/" TargetMode="External"/><Relationship Id="rId1607" Type="http://schemas.openxmlformats.org/officeDocument/2006/relationships/hyperlink" Target="https://www.linkedin.com/in/retmikawtar/" TargetMode="External"/><Relationship Id="rId1814" Type="http://schemas.openxmlformats.org/officeDocument/2006/relationships/hyperlink" Target="https://www.linkedin.com/in/hassan-haddad-b03037155/" TargetMode="External"/><Relationship Id="rId188" Type="http://schemas.openxmlformats.org/officeDocument/2006/relationships/hyperlink" Target="https://www.linkedin.com/in/baptiste-cadalen/" TargetMode="External"/><Relationship Id="rId395" Type="http://schemas.openxmlformats.org/officeDocument/2006/relationships/hyperlink" Target="https://www.linkedin.com/company/novartis/" TargetMode="External"/><Relationship Id="rId255" Type="http://schemas.openxmlformats.org/officeDocument/2006/relationships/hyperlink" Target="https://www.linkedin.com/in/denise-carpentier-92951616b/" TargetMode="External"/><Relationship Id="rId462" Type="http://schemas.openxmlformats.org/officeDocument/2006/relationships/hyperlink" Target="https://www.linkedin.com/in/lina-romero-44694350/" TargetMode="External"/><Relationship Id="rId1092" Type="http://schemas.openxmlformats.org/officeDocument/2006/relationships/hyperlink" Target="https://www.linkedin.com/in/valentin-segouin-018437172/" TargetMode="External"/><Relationship Id="rId1397" Type="http://schemas.openxmlformats.org/officeDocument/2006/relationships/hyperlink" Target="https://www.linkedin.com/in/gabriel-lemercier-376209184/" TargetMode="External"/><Relationship Id="rId115" Type="http://schemas.openxmlformats.org/officeDocument/2006/relationships/hyperlink" Target="https://www.linkedin.com/in/m%C3%A9lody-cailler-42820483/" TargetMode="External"/><Relationship Id="rId322" Type="http://schemas.openxmlformats.org/officeDocument/2006/relationships/hyperlink" Target="https://www.linkedin.com/in/ni-zhu-730928a4/" TargetMode="External"/><Relationship Id="rId767" Type="http://schemas.openxmlformats.org/officeDocument/2006/relationships/hyperlink" Target="https://www.linkedin.com/in/julien-le-meur-b14b2948/" TargetMode="External"/><Relationship Id="rId974" Type="http://schemas.openxmlformats.org/officeDocument/2006/relationships/hyperlink" Target="https://www.linkedin.com/in/houda-maimouni/" TargetMode="External"/><Relationship Id="rId627" Type="http://schemas.openxmlformats.org/officeDocument/2006/relationships/hyperlink" Target="https://www.linkedin.com/in/cl%C3%A9ment-vanneste-ibarcq-23109a168/" TargetMode="External"/><Relationship Id="rId834" Type="http://schemas.openxmlformats.org/officeDocument/2006/relationships/hyperlink" Target="https://www.linkedin.com/company/scaliangroup/" TargetMode="External"/><Relationship Id="rId1257" Type="http://schemas.openxmlformats.org/officeDocument/2006/relationships/hyperlink" Target="https://www.linkedin.com/in/marc-buffo-58a058168/" TargetMode="External"/><Relationship Id="rId1464" Type="http://schemas.openxmlformats.org/officeDocument/2006/relationships/hyperlink" Target="https://www.linkedin.com/in/rabeb-yahyaoui-51ab085a/" TargetMode="External"/><Relationship Id="rId1671" Type="http://schemas.openxmlformats.org/officeDocument/2006/relationships/hyperlink" Target="https://www.linkedin.com/in/yrvann/" TargetMode="External"/><Relationship Id="rId901" Type="http://schemas.openxmlformats.org/officeDocument/2006/relationships/hyperlink" Target="https://www.linkedin.com/in/alix-carbajo-120915149/" TargetMode="External"/><Relationship Id="rId1117" Type="http://schemas.openxmlformats.org/officeDocument/2006/relationships/hyperlink" Target="https://www.linkedin.com/in/fran%C3%A7ois-soleilhet-324aab130/" TargetMode="External"/><Relationship Id="rId1324" Type="http://schemas.openxmlformats.org/officeDocument/2006/relationships/hyperlink" Target="https://www.linkedin.com/in/aymen-jallouli-679ba7159/" TargetMode="External"/><Relationship Id="rId1531" Type="http://schemas.openxmlformats.org/officeDocument/2006/relationships/hyperlink" Target="https://www.linkedin.com/in/mamadou-tall-phd-eng-b271a058/" TargetMode="External"/><Relationship Id="rId1769" Type="http://schemas.openxmlformats.org/officeDocument/2006/relationships/hyperlink" Target="https://www.linkedin.com/in/edoardo-trivellato-79a432b3/" TargetMode="External"/><Relationship Id="rId30" Type="http://schemas.openxmlformats.org/officeDocument/2006/relationships/hyperlink" Target="https://www.linkedin.com/in/charlottegrossebfh/" TargetMode="External"/><Relationship Id="rId1629" Type="http://schemas.openxmlformats.org/officeDocument/2006/relationships/hyperlink" Target="https://www.linkedin.com/company/groupe-leader-&amp;-leader-interim/" TargetMode="External"/><Relationship Id="rId1836" Type="http://schemas.openxmlformats.org/officeDocument/2006/relationships/hyperlink" Target="https://www.linkedin.com/in/sabri-souguir-09741383/" TargetMode="External"/><Relationship Id="rId1903" Type="http://schemas.openxmlformats.org/officeDocument/2006/relationships/hyperlink" Target="https://www.linkedin.com/company/agrosavia/" TargetMode="External"/><Relationship Id="rId277" Type="http://schemas.openxmlformats.org/officeDocument/2006/relationships/hyperlink" Target="https://www.linkedin.com/in/ahmed-tchvagha-zeine-bb965389/" TargetMode="External"/><Relationship Id="rId484" Type="http://schemas.openxmlformats.org/officeDocument/2006/relationships/hyperlink" Target="https://www.linkedin.com/in/mviel/" TargetMode="External"/><Relationship Id="rId137" Type="http://schemas.openxmlformats.org/officeDocument/2006/relationships/hyperlink" Target="https://www.linkedin.com/in/stephane-tromp/" TargetMode="External"/><Relationship Id="rId344" Type="http://schemas.openxmlformats.org/officeDocument/2006/relationships/hyperlink" Target="https://www.linkedin.com/company/saint-gobain-seva/" TargetMode="External"/><Relationship Id="rId691" Type="http://schemas.openxmlformats.org/officeDocument/2006/relationships/hyperlink" Target="https://www.linkedin.com/in/mathieu-leonardon-35927b5b/" TargetMode="External"/><Relationship Id="rId789" Type="http://schemas.openxmlformats.org/officeDocument/2006/relationships/hyperlink" Target="https://www.linkedin.com/in/philippe-kowalczyk-940a99a1/" TargetMode="External"/><Relationship Id="rId996" Type="http://schemas.openxmlformats.org/officeDocument/2006/relationships/hyperlink" Target="https://www.linkedin.com/in/kolja-neuhaus-ph-d-122a1a199/" TargetMode="External"/><Relationship Id="rId551" Type="http://schemas.openxmlformats.org/officeDocument/2006/relationships/hyperlink" Target="https://www.linkedin.com/in/abbas-hamie-b07714151/" TargetMode="External"/><Relationship Id="rId649" Type="http://schemas.openxmlformats.org/officeDocument/2006/relationships/hyperlink" Target="https://www.linkedin.com/in/alexey-tikan-71105799/" TargetMode="External"/><Relationship Id="rId856" Type="http://schemas.openxmlformats.org/officeDocument/2006/relationships/hyperlink" Target="https://www.linkedin.com/company/naval-group/" TargetMode="External"/><Relationship Id="rId1181" Type="http://schemas.openxmlformats.org/officeDocument/2006/relationships/hyperlink" Target="https://www.linkedin.com/in/cecile-nail-45b720a9/" TargetMode="External"/><Relationship Id="rId1279" Type="http://schemas.openxmlformats.org/officeDocument/2006/relationships/hyperlink" Target="https://www.linkedin.com/in/celine-vicard/" TargetMode="External"/><Relationship Id="rId1486" Type="http://schemas.openxmlformats.org/officeDocument/2006/relationships/hyperlink" Target="https://www.linkedin.com/in/sylvain-lassonde/" TargetMode="External"/><Relationship Id="rId204" Type="http://schemas.openxmlformats.org/officeDocument/2006/relationships/hyperlink" Target="https://www.linkedin.com/in/solene-comby-dassonneville/" TargetMode="External"/><Relationship Id="rId411" Type="http://schemas.openxmlformats.org/officeDocument/2006/relationships/hyperlink" Target="https://www.linkedin.com/company/huawei/" TargetMode="External"/><Relationship Id="rId509" Type="http://schemas.openxmlformats.org/officeDocument/2006/relationships/hyperlink" Target="https://www.linkedin.com/in/ahmed-hamieh-910a65a0/" TargetMode="External"/><Relationship Id="rId1041" Type="http://schemas.openxmlformats.org/officeDocument/2006/relationships/hyperlink" Target="https://www.linkedin.com/in/ons-hamdaoui-ba5201106/" TargetMode="External"/><Relationship Id="rId1139" Type="http://schemas.openxmlformats.org/officeDocument/2006/relationships/hyperlink" Target="https://www.linkedin.com/in/michaelmagued/" TargetMode="External"/><Relationship Id="rId1346" Type="http://schemas.openxmlformats.org/officeDocument/2006/relationships/hyperlink" Target="https://www.linkedin.com/in/abdelhammid-mokeddem/" TargetMode="External"/><Relationship Id="rId1693" Type="http://schemas.openxmlformats.org/officeDocument/2006/relationships/hyperlink" Target="https://www.linkedin.com/in/c%C3%A9cile-fuinel-012365175/" TargetMode="External"/><Relationship Id="rId716" Type="http://schemas.openxmlformats.org/officeDocument/2006/relationships/hyperlink" Target="https://www.linkedin.com/in/j%C3%A9r%C3%A9my-bon-130560a4/" TargetMode="External"/><Relationship Id="rId923" Type="http://schemas.openxmlformats.org/officeDocument/2006/relationships/hyperlink" Target="https://www.linkedin.com/in/beatriz-boullosa-allariz-2bb14199/" TargetMode="External"/><Relationship Id="rId1553" Type="http://schemas.openxmlformats.org/officeDocument/2006/relationships/hyperlink" Target="https://www.linkedin.com/in/aliakbari-fr/" TargetMode="External"/><Relationship Id="rId1760" Type="http://schemas.openxmlformats.org/officeDocument/2006/relationships/hyperlink" Target="https://www.linkedin.com/company/triskem-international/" TargetMode="External"/><Relationship Id="rId1858" Type="http://schemas.openxmlformats.org/officeDocument/2006/relationships/hyperlink" Target="https://www.linkedin.com/company/olea-innovation/about/" TargetMode="External"/><Relationship Id="rId52" Type="http://schemas.openxmlformats.org/officeDocument/2006/relationships/hyperlink" Target="https://www.linkedin.com/in/florian-voineau-a0825545/" TargetMode="External"/><Relationship Id="rId1206" Type="http://schemas.openxmlformats.org/officeDocument/2006/relationships/hyperlink" Target="https://www.linkedin.com/in/iliassnifa/" TargetMode="External"/><Relationship Id="rId1413" Type="http://schemas.openxmlformats.org/officeDocument/2006/relationships/hyperlink" Target="https://www.linkedin.com/in/jiuchun-gao/" TargetMode="External"/><Relationship Id="rId1620" Type="http://schemas.openxmlformats.org/officeDocument/2006/relationships/hyperlink" Target="https://www.linkedin.com/in/mariondumontgeomatique/" TargetMode="External"/><Relationship Id="rId1718" Type="http://schemas.openxmlformats.org/officeDocument/2006/relationships/hyperlink" Target="https://www.linkedin.com/in/huong-thao-le-luong-74334171/" TargetMode="External"/><Relationship Id="rId1925" Type="http://schemas.openxmlformats.org/officeDocument/2006/relationships/hyperlink" Target="https://www.linkedin.com/company/energeo-technologies/" TargetMode="External"/><Relationship Id="rId299" Type="http://schemas.openxmlformats.org/officeDocument/2006/relationships/hyperlink" Target="https://www.linkedin.com/in/king-wo-li-434059106/" TargetMode="External"/><Relationship Id="rId159" Type="http://schemas.openxmlformats.org/officeDocument/2006/relationships/hyperlink" Target="https://www.linkedin.com/in/r%C3%A9mi-bouteloup-b384b8173/" TargetMode="External"/><Relationship Id="rId366" Type="http://schemas.openxmlformats.org/officeDocument/2006/relationships/hyperlink" Target="https://www.linkedin.com/company/te-connectivity/" TargetMode="External"/><Relationship Id="rId573" Type="http://schemas.openxmlformats.org/officeDocument/2006/relationships/hyperlink" Target="https://www.linkedin.com/in/martinsalan/" TargetMode="External"/><Relationship Id="rId780" Type="http://schemas.openxmlformats.org/officeDocument/2006/relationships/hyperlink" Target="https://www.linkedin.com/in/patricia-carbajo-jim%C3%A9nez-958435b7/" TargetMode="External"/><Relationship Id="rId226" Type="http://schemas.openxmlformats.org/officeDocument/2006/relationships/hyperlink" Target="https://www.linkedin.com/in/marouane-boudhaim-8b1552185/" TargetMode="External"/><Relationship Id="rId433" Type="http://schemas.openxmlformats.org/officeDocument/2006/relationships/hyperlink" Target="https://www.linkedin.com/company/edf/" TargetMode="External"/><Relationship Id="rId878" Type="http://schemas.openxmlformats.org/officeDocument/2006/relationships/hyperlink" Target="https://www.linkedin.com/company/stmicroelectronics/" TargetMode="External"/><Relationship Id="rId1063" Type="http://schemas.openxmlformats.org/officeDocument/2006/relationships/hyperlink" Target="https://www.linkedin.com/in/r%C3%A9my-doudard-02137174/" TargetMode="External"/><Relationship Id="rId1270" Type="http://schemas.openxmlformats.org/officeDocument/2006/relationships/hyperlink" Target="https://www.linkedin.com/in/hawraa-ayoub-26805b107/" TargetMode="External"/><Relationship Id="rId640" Type="http://schemas.openxmlformats.org/officeDocument/2006/relationships/hyperlink" Target="https://www.linkedin.com/in/marion-pilt%C3%A9-74758b83/" TargetMode="External"/><Relationship Id="rId738" Type="http://schemas.openxmlformats.org/officeDocument/2006/relationships/hyperlink" Target="https://www.linkedin.com/in/mustapha-afriad/" TargetMode="External"/><Relationship Id="rId945" Type="http://schemas.openxmlformats.org/officeDocument/2006/relationships/hyperlink" Target="https://www.linkedin.com/in/eleftherios-gorgoraptis/" TargetMode="External"/><Relationship Id="rId1368" Type="http://schemas.openxmlformats.org/officeDocument/2006/relationships/hyperlink" Target="https://www.linkedin.com/in/ali-darwich-5a2b5811b/" TargetMode="External"/><Relationship Id="rId1575" Type="http://schemas.openxmlformats.org/officeDocument/2006/relationships/hyperlink" Target="https://www.linkedin.com/in/cl%C3%A9ment-rabr%C3%A9au-36682a59/" TargetMode="External"/><Relationship Id="rId1782" Type="http://schemas.openxmlformats.org/officeDocument/2006/relationships/hyperlink" Target="https://www.linkedin.com/in/simonmartin17/" TargetMode="External"/><Relationship Id="rId74" Type="http://schemas.openxmlformats.org/officeDocument/2006/relationships/hyperlink" Target="https://www.linkedin.com/in/xiaofei-lu-0a176951/" TargetMode="External"/><Relationship Id="rId500" Type="http://schemas.openxmlformats.org/officeDocument/2006/relationships/hyperlink" Target="https://www.linkedin.com/in/david-bou-saba-445049192/" TargetMode="External"/><Relationship Id="rId805" Type="http://schemas.openxmlformats.org/officeDocument/2006/relationships/hyperlink" Target="https://www.linkedin.com/in/weichun-huang-35611983/" TargetMode="External"/><Relationship Id="rId1130" Type="http://schemas.openxmlformats.org/officeDocument/2006/relationships/hyperlink" Target="https://www.linkedin.com/in/eugene-belilovsky-9803bb3/" TargetMode="External"/><Relationship Id="rId1228" Type="http://schemas.openxmlformats.org/officeDocument/2006/relationships/hyperlink" Target="https://www.linkedin.com/in/sergey-basov-ab861758/" TargetMode="External"/><Relationship Id="rId1435" Type="http://schemas.openxmlformats.org/officeDocument/2006/relationships/hyperlink" Target="https://www.linkedin.com/in/mattiadamiani/" TargetMode="External"/><Relationship Id="rId1642" Type="http://schemas.openxmlformats.org/officeDocument/2006/relationships/hyperlink" Target="https://www.linkedin.com/company/achilles-systems-pte-ltd/" TargetMode="External"/><Relationship Id="rId1947" Type="http://schemas.openxmlformats.org/officeDocument/2006/relationships/hyperlink" Target="https://www.linkedin.com/in/lamyae-drouzi-phd-a5a271120/" TargetMode="External"/><Relationship Id="rId1502" Type="http://schemas.openxmlformats.org/officeDocument/2006/relationships/hyperlink" Target="https://www.linkedin.com/in/yan-wei-34506361/" TargetMode="External"/><Relationship Id="rId1807" Type="http://schemas.openxmlformats.org/officeDocument/2006/relationships/hyperlink" Target="https://www.linkedin.com/in/ferdinand-mon%C3%A9ger-19676882/" TargetMode="External"/><Relationship Id="rId290" Type="http://schemas.openxmlformats.org/officeDocument/2006/relationships/hyperlink" Target="https://www.linkedin.com/in/germ%C3%A1n-cruz-gonz%C3%A1lez-576388a6/" TargetMode="External"/><Relationship Id="rId388" Type="http://schemas.openxmlformats.org/officeDocument/2006/relationships/hyperlink" Target="https://www.linkedin.com/company/holoeye-photonics-ag/" TargetMode="External"/><Relationship Id="rId150" Type="http://schemas.openxmlformats.org/officeDocument/2006/relationships/hyperlink" Target="https://www.linkedin.com/in/neil-abroug/" TargetMode="External"/><Relationship Id="rId595" Type="http://schemas.openxmlformats.org/officeDocument/2006/relationships/hyperlink" Target="https://www.linkedin.com/in/isinnarasa/" TargetMode="External"/><Relationship Id="rId248" Type="http://schemas.openxmlformats.org/officeDocument/2006/relationships/hyperlink" Target="https://www.linkedin.com/in/walterpessoa/" TargetMode="External"/><Relationship Id="rId455" Type="http://schemas.openxmlformats.org/officeDocument/2006/relationships/hyperlink" Target="https://www.linkedin.com/in/jonathan-cottet/" TargetMode="External"/><Relationship Id="rId662" Type="http://schemas.openxmlformats.org/officeDocument/2006/relationships/hyperlink" Target="https://www.linkedin.com/in/paul-monferran-679282b7/" TargetMode="External"/><Relationship Id="rId1085" Type="http://schemas.openxmlformats.org/officeDocument/2006/relationships/hyperlink" Target="https://www.linkedin.com/in/th%C3%A9o-persenot-08582a95/" TargetMode="External"/><Relationship Id="rId1292" Type="http://schemas.openxmlformats.org/officeDocument/2006/relationships/hyperlink" Target="https://www.linkedin.com/in/ibrahimmerzoug/" TargetMode="External"/><Relationship Id="rId108" Type="http://schemas.openxmlformats.org/officeDocument/2006/relationships/hyperlink" Target="https://www.linkedin.com/in/matthieu-aumand/" TargetMode="External"/><Relationship Id="rId315" Type="http://schemas.openxmlformats.org/officeDocument/2006/relationships/hyperlink" Target="https://www.linkedin.com/in/dr-taher-al-dafafea-079a2570/" TargetMode="External"/><Relationship Id="rId522" Type="http://schemas.openxmlformats.org/officeDocument/2006/relationships/hyperlink" Target="https://www.linkedin.com/in/cyrille-barbay-174b78a9/" TargetMode="External"/><Relationship Id="rId967" Type="http://schemas.openxmlformats.org/officeDocument/2006/relationships/hyperlink" Target="https://www.linkedin.com/in/haitrung-nguyen/" TargetMode="External"/><Relationship Id="rId1152" Type="http://schemas.openxmlformats.org/officeDocument/2006/relationships/hyperlink" Target="https://www.linkedin.com/in/samir-ouedraogo-phd-4b006ab5/" TargetMode="External"/><Relationship Id="rId1597" Type="http://schemas.openxmlformats.org/officeDocument/2006/relationships/hyperlink" Target="https://www.linkedin.com/company/altran/" TargetMode="External"/><Relationship Id="rId96" Type="http://schemas.openxmlformats.org/officeDocument/2006/relationships/hyperlink" Target="https://www.linkedin.com/in/lei-lei-746516133/" TargetMode="External"/><Relationship Id="rId827" Type="http://schemas.openxmlformats.org/officeDocument/2006/relationships/hyperlink" Target="https://www.linkedin.com/company/thales/" TargetMode="External"/><Relationship Id="rId1012" Type="http://schemas.openxmlformats.org/officeDocument/2006/relationships/hyperlink" Target="https://www.linkedin.com/in/martin-thebault-08100765/" TargetMode="External"/><Relationship Id="rId1457" Type="http://schemas.openxmlformats.org/officeDocument/2006/relationships/hyperlink" Target="https://www.linkedin.com/in/pietro-matteo-pinazzi-35831841/" TargetMode="External"/><Relationship Id="rId1664" Type="http://schemas.openxmlformats.org/officeDocument/2006/relationships/hyperlink" Target="https://www.linkedin.com/in/vivianeperret/" TargetMode="External"/><Relationship Id="rId1871" Type="http://schemas.openxmlformats.org/officeDocument/2006/relationships/hyperlink" Target="https://www.linkedin.com/company/sncf-r%C3%A9seau/" TargetMode="External"/><Relationship Id="rId1317" Type="http://schemas.openxmlformats.org/officeDocument/2006/relationships/hyperlink" Target="https://www.linkedin.com/in/aroua-essayeh-664b9927/" TargetMode="External"/><Relationship Id="rId1524" Type="http://schemas.openxmlformats.org/officeDocument/2006/relationships/hyperlink" Target="https://www.linkedin.com/in/joan-goetz-545a1240/" TargetMode="External"/><Relationship Id="rId1731" Type="http://schemas.openxmlformats.org/officeDocument/2006/relationships/hyperlink" Target="https://www.linkedin.com/in/lisa-zaouk-4a545a161/" TargetMode="External"/><Relationship Id="rId23" Type="http://schemas.openxmlformats.org/officeDocument/2006/relationships/hyperlink" Target="https://www.linkedin.com/in/bouchra-halwani-a74637163/" TargetMode="External"/><Relationship Id="rId1829" Type="http://schemas.openxmlformats.org/officeDocument/2006/relationships/hyperlink" Target="https://www.linkedin.com/in/nicolas-keruzor%C3%A9-b3953ba4/" TargetMode="External"/><Relationship Id="rId172" Type="http://schemas.openxmlformats.org/officeDocument/2006/relationships/hyperlink" Target="https://www.linkedin.com/in/ibrahim-alachek-6a626a72/" TargetMode="External"/><Relationship Id="rId477" Type="http://schemas.openxmlformats.org/officeDocument/2006/relationships/hyperlink" Target="https://www.linkedin.com/in/van-vuong-lai-37110561/" TargetMode="External"/><Relationship Id="rId684" Type="http://schemas.openxmlformats.org/officeDocument/2006/relationships/hyperlink" Target="https://www.linkedin.com/in/tristan-r%C3%A9gnier-68824778/" TargetMode="External"/><Relationship Id="rId337" Type="http://schemas.openxmlformats.org/officeDocument/2006/relationships/hyperlink" Target="https://www.linkedin.com/company/mbda/" TargetMode="External"/><Relationship Id="rId891" Type="http://schemas.openxmlformats.org/officeDocument/2006/relationships/hyperlink" Target="https://www.linkedin.com/company/fondation-saint-cyr/" TargetMode="External"/><Relationship Id="rId989" Type="http://schemas.openxmlformats.org/officeDocument/2006/relationships/hyperlink" Target="https://www.linkedin.com/in/justine-delozanne-1484a212b/" TargetMode="External"/><Relationship Id="rId544" Type="http://schemas.openxmlformats.org/officeDocument/2006/relationships/hyperlink" Target="https://www.linkedin.com/in/ehsan-enferad-47428082/" TargetMode="External"/><Relationship Id="rId751" Type="http://schemas.openxmlformats.org/officeDocument/2006/relationships/hyperlink" Target="https://www.linkedin.com/in/emile-devillers-7536a170/" TargetMode="External"/><Relationship Id="rId849" Type="http://schemas.openxmlformats.org/officeDocument/2006/relationships/hyperlink" Target="https://www.linkedin.com/company/groupe-seb/" TargetMode="External"/><Relationship Id="rId1174" Type="http://schemas.openxmlformats.org/officeDocument/2006/relationships/hyperlink" Target="https://www.linkedin.com/in/larysa-okhrimenko-a80980b4/" TargetMode="External"/><Relationship Id="rId1381" Type="http://schemas.openxmlformats.org/officeDocument/2006/relationships/hyperlink" Target="https://www.linkedin.com/in/cdefaisse/" TargetMode="External"/><Relationship Id="rId1479" Type="http://schemas.openxmlformats.org/officeDocument/2006/relationships/hyperlink" Target="https://www.linkedin.com/in/souha-k-a03236143/" TargetMode="External"/><Relationship Id="rId1686" Type="http://schemas.openxmlformats.org/officeDocument/2006/relationships/hyperlink" Target="https://www.linkedin.com/in/anna-hua-docteur-en-ecotoxicologie/" TargetMode="External"/><Relationship Id="rId404" Type="http://schemas.openxmlformats.org/officeDocument/2006/relationships/hyperlink" Target="https://www.linkedin.com/company/eurobios/about/" TargetMode="External"/><Relationship Id="rId611" Type="http://schemas.openxmlformats.org/officeDocument/2006/relationships/hyperlink" Target="https://www.linkedin.com/in/wenqi-chai-00287916a/" TargetMode="External"/><Relationship Id="rId1034" Type="http://schemas.openxmlformats.org/officeDocument/2006/relationships/hyperlink" Target="https://www.linkedin.com/in/nicolas-guel-b7037416b/" TargetMode="External"/><Relationship Id="rId1241" Type="http://schemas.openxmlformats.org/officeDocument/2006/relationships/hyperlink" Target="https://www.linkedin.com/in/salim-ferhat-4b48a4167/" TargetMode="External"/><Relationship Id="rId1339" Type="http://schemas.openxmlformats.org/officeDocument/2006/relationships/hyperlink" Target="https://www.linkedin.com/in/lian-guey-ler-9668a416/" TargetMode="External"/><Relationship Id="rId1893" Type="http://schemas.openxmlformats.org/officeDocument/2006/relationships/hyperlink" Target="https://www.linkedin.com/company/leonardo_company/" TargetMode="External"/><Relationship Id="rId709" Type="http://schemas.openxmlformats.org/officeDocument/2006/relationships/hyperlink" Target="https://www.linkedin.com/in/zexin-yu-6897a7133/" TargetMode="External"/><Relationship Id="rId916" Type="http://schemas.openxmlformats.org/officeDocument/2006/relationships/hyperlink" Target="https://www.linkedin.com/in/aur%C3%A9lie-bonelli-salvadori-669108153/" TargetMode="External"/><Relationship Id="rId1101" Type="http://schemas.openxmlformats.org/officeDocument/2006/relationships/hyperlink" Target="https://www.linkedin.com/in/xavier-truant-phd-651b4642/" TargetMode="External"/><Relationship Id="rId1546" Type="http://schemas.openxmlformats.org/officeDocument/2006/relationships/hyperlink" Target="https://www.linkedin.com/company/cpm-compact-power-motors-gmbh/about/" TargetMode="External"/><Relationship Id="rId1753" Type="http://schemas.openxmlformats.org/officeDocument/2006/relationships/hyperlink" Target="https://www.linkedin.com/in/roland-eyssette-3b615385/" TargetMode="External"/><Relationship Id="rId1960" Type="http://schemas.openxmlformats.org/officeDocument/2006/relationships/hyperlink" Target="https://www.linkedin.com/company/easii-ic/" TargetMode="External"/><Relationship Id="rId45" Type="http://schemas.openxmlformats.org/officeDocument/2006/relationships/hyperlink" Target="https://www.linkedin.com/in/laurent-graziano-731a81104/" TargetMode="External"/><Relationship Id="rId1406" Type="http://schemas.openxmlformats.org/officeDocument/2006/relationships/hyperlink" Target="https://www.linkedin.com/in/hicham-ait-laasri-97747672/" TargetMode="External"/><Relationship Id="rId1613" Type="http://schemas.openxmlformats.org/officeDocument/2006/relationships/hyperlink" Target="https://www.linkedin.com/company/region-guadeloupe/" TargetMode="External"/><Relationship Id="rId1820" Type="http://schemas.openxmlformats.org/officeDocument/2006/relationships/hyperlink" Target="https://www.linkedin.com/company/itelios/" TargetMode="External"/><Relationship Id="rId194" Type="http://schemas.openxmlformats.org/officeDocument/2006/relationships/hyperlink" Target="https://www.linkedin.com/in/aliwaqarazim/" TargetMode="External"/><Relationship Id="rId1918" Type="http://schemas.openxmlformats.org/officeDocument/2006/relationships/hyperlink" Target="https://www.linkedin.com/company/lgmdigital/" TargetMode="External"/><Relationship Id="rId261" Type="http://schemas.openxmlformats.org/officeDocument/2006/relationships/hyperlink" Target="https://www.linkedin.com/in/eric-bernuchon-98ab6282/" TargetMode="External"/><Relationship Id="rId499" Type="http://schemas.openxmlformats.org/officeDocument/2006/relationships/hyperlink" Target="https://www.linkedin.com/in/miguel-romerorodriguez/" TargetMode="External"/><Relationship Id="rId359" Type="http://schemas.openxmlformats.org/officeDocument/2006/relationships/hyperlink" Target="https://www.linkedin.com/company/edf/" TargetMode="External"/><Relationship Id="rId566" Type="http://schemas.openxmlformats.org/officeDocument/2006/relationships/hyperlink" Target="https://www.linkedin.com/in/paul-baral-583a53b8/" TargetMode="External"/><Relationship Id="rId773" Type="http://schemas.openxmlformats.org/officeDocument/2006/relationships/hyperlink" Target="https://www.linkedin.com/in/nazim-ykhlef/" TargetMode="External"/><Relationship Id="rId1196" Type="http://schemas.openxmlformats.org/officeDocument/2006/relationships/hyperlink" Target="https://www.linkedin.com/in/thomas-le-coz-42b78a78/" TargetMode="External"/><Relationship Id="rId121" Type="http://schemas.openxmlformats.org/officeDocument/2006/relationships/hyperlink" Target="https://www.linkedin.com/in/yuqi-mo-97a51527/" TargetMode="External"/><Relationship Id="rId219" Type="http://schemas.openxmlformats.org/officeDocument/2006/relationships/hyperlink" Target="https://www.linkedin.com/in/mahmoud-khamlia-b5b9034a/" TargetMode="External"/><Relationship Id="rId426" Type="http://schemas.openxmlformats.org/officeDocument/2006/relationships/hyperlink" Target="https://www.linkedin.com/company/ommic/" TargetMode="External"/><Relationship Id="rId633" Type="http://schemas.openxmlformats.org/officeDocument/2006/relationships/hyperlink" Target="https://www.linkedin.com/in/firas-al-qaseer-a28479198/" TargetMode="External"/><Relationship Id="rId980" Type="http://schemas.openxmlformats.org/officeDocument/2006/relationships/hyperlink" Target="https://www.linkedin.com/in/j%C3%A9r%C3%A9my-avice-679a271b1/" TargetMode="External"/><Relationship Id="rId1056" Type="http://schemas.openxmlformats.org/officeDocument/2006/relationships/hyperlink" Target="https://www.linkedin.com/in/quentin-binauld-0149b4174/" TargetMode="External"/><Relationship Id="rId1263" Type="http://schemas.openxmlformats.org/officeDocument/2006/relationships/hyperlink" Target="https://www.linkedin.com/in/juliekabil/" TargetMode="External"/><Relationship Id="rId840" Type="http://schemas.openxmlformats.org/officeDocument/2006/relationships/hyperlink" Target="https://www.linkedin.com/company/hennessy/" TargetMode="External"/><Relationship Id="rId938" Type="http://schemas.openxmlformats.org/officeDocument/2006/relationships/hyperlink" Target="https://www.linkedin.com/in/damien-brault-80601b5a/" TargetMode="External"/><Relationship Id="rId1470" Type="http://schemas.openxmlformats.org/officeDocument/2006/relationships/hyperlink" Target="https://www.linkedin.com/in/rony-tawk-82014775/" TargetMode="External"/><Relationship Id="rId1568" Type="http://schemas.openxmlformats.org/officeDocument/2006/relationships/hyperlink" Target="https://www.linkedin.com/in/chaima-zidi-a5a801a4/" TargetMode="External"/><Relationship Id="rId1775" Type="http://schemas.openxmlformats.org/officeDocument/2006/relationships/hyperlink" Target="https://www.linkedin.com/company/acsyst-me/" TargetMode="External"/><Relationship Id="rId67" Type="http://schemas.openxmlformats.org/officeDocument/2006/relationships/hyperlink" Target="https://www.linkedin.com/in/lesley-ann-duflot-29a3a8b1/" TargetMode="External"/><Relationship Id="rId700" Type="http://schemas.openxmlformats.org/officeDocument/2006/relationships/hyperlink" Target="https://www.linkedin.com/in/ali-mohsen-5324b5113/" TargetMode="External"/><Relationship Id="rId1123" Type="http://schemas.openxmlformats.org/officeDocument/2006/relationships/hyperlink" Target="https://www.linkedin.com/in/heejae-lee-08641a83/" TargetMode="External"/><Relationship Id="rId1330" Type="http://schemas.openxmlformats.org/officeDocument/2006/relationships/hyperlink" Target="https://www.linkedin.com/in/qiang-ma-346b256b/" TargetMode="External"/><Relationship Id="rId1428" Type="http://schemas.openxmlformats.org/officeDocument/2006/relationships/hyperlink" Target="https://www.linkedin.com/in/manon-kania/" TargetMode="External"/><Relationship Id="rId1635" Type="http://schemas.openxmlformats.org/officeDocument/2006/relationships/hyperlink" Target="https://www.linkedin.com/in/noah-ben-jbara-0a0799159/" TargetMode="External"/><Relationship Id="rId1842" Type="http://schemas.openxmlformats.org/officeDocument/2006/relationships/hyperlink" Target="https://www.linkedin.com/in/alixperusseaulambert/" TargetMode="External"/><Relationship Id="rId1702" Type="http://schemas.openxmlformats.org/officeDocument/2006/relationships/hyperlink" Target="https://www.linkedin.com/company/dreal-direction-r-gionale-de-l'environnement-de-l'am-nagement-et-du-logement-/about/" TargetMode="External"/><Relationship Id="rId283" Type="http://schemas.openxmlformats.org/officeDocument/2006/relationships/hyperlink" Target="https://www.linkedin.com/in/ahmed-abdellatif-hamed-ibrahim-6a786526/" TargetMode="External"/><Relationship Id="rId490" Type="http://schemas.openxmlformats.org/officeDocument/2006/relationships/hyperlink" Target="https://www.linkedin.com/in/emna-chabchoub-917b4b92/" TargetMode="External"/><Relationship Id="rId143" Type="http://schemas.openxmlformats.org/officeDocument/2006/relationships/hyperlink" Target="https://www.linkedin.com/in/simon-radel-91a65b154/" TargetMode="External"/><Relationship Id="rId350" Type="http://schemas.openxmlformats.org/officeDocument/2006/relationships/hyperlink" Target="https://www.linkedin.com/company/the-pump-solutions-group/" TargetMode="External"/><Relationship Id="rId588" Type="http://schemas.openxmlformats.org/officeDocument/2006/relationships/hyperlink" Target="https://www.linkedin.com/in/nicolasbello-run/" TargetMode="External"/><Relationship Id="rId795" Type="http://schemas.openxmlformats.org/officeDocument/2006/relationships/hyperlink" Target="https://www.linkedin.com/in/thomas-mesquida-b10177166/" TargetMode="External"/><Relationship Id="rId9" Type="http://schemas.openxmlformats.org/officeDocument/2006/relationships/hyperlink" Target="https://www.linkedin.com/in/haloua-abderrahmane-phd-09a00861/" TargetMode="External"/><Relationship Id="rId210" Type="http://schemas.openxmlformats.org/officeDocument/2006/relationships/hyperlink" Target="https://www.linkedin.com/in/guy-de-patience-ftatsi-mbetmi-6617b2ba/" TargetMode="External"/><Relationship Id="rId448" Type="http://schemas.openxmlformats.org/officeDocument/2006/relationships/hyperlink" Target="https://www.linkedin.com/in/c%C3%A9lia-millon-98ba2284/" TargetMode="External"/><Relationship Id="rId655" Type="http://schemas.openxmlformats.org/officeDocument/2006/relationships/hyperlink" Target="https://www.linkedin.com/in/abdul-salam-al-atem-ph-d-a501a3b3/" TargetMode="External"/><Relationship Id="rId862" Type="http://schemas.openxmlformats.org/officeDocument/2006/relationships/hyperlink" Target="https://www.linkedin.com/company/lusis/" TargetMode="External"/><Relationship Id="rId1078" Type="http://schemas.openxmlformats.org/officeDocument/2006/relationships/hyperlink" Target="https://www.linkedin.com/in/stanislas-chambon-03a89b79/" TargetMode="External"/><Relationship Id="rId1285" Type="http://schemas.openxmlformats.org/officeDocument/2006/relationships/hyperlink" Target="https://www.linkedin.com/in/lucien-canuet-74456983/" TargetMode="External"/><Relationship Id="rId1492" Type="http://schemas.openxmlformats.org/officeDocument/2006/relationships/hyperlink" Target="https://www.linkedin.com/in/thomas-gillet-b8134066/" TargetMode="External"/><Relationship Id="rId308" Type="http://schemas.openxmlformats.org/officeDocument/2006/relationships/hyperlink" Target="https://www.linkedin.com/in/younsseayoubi/" TargetMode="External"/><Relationship Id="rId515" Type="http://schemas.openxmlformats.org/officeDocument/2006/relationships/hyperlink" Target="https://www.linkedin.com/in/yassin-belaizi-16875189/" TargetMode="External"/><Relationship Id="rId722" Type="http://schemas.openxmlformats.org/officeDocument/2006/relationships/hyperlink" Target="https://www.linkedin.com/in/ayoub-karine-a01ba384/" TargetMode="External"/><Relationship Id="rId1145" Type="http://schemas.openxmlformats.org/officeDocument/2006/relationships/hyperlink" Target="https://www.linkedin.com/in/foued-abroug-a264b452/" TargetMode="External"/><Relationship Id="rId1352" Type="http://schemas.openxmlformats.org/officeDocument/2006/relationships/hyperlink" Target="https://www.linkedin.com/in/agathe-bourchy-4250a3161/" TargetMode="External"/><Relationship Id="rId1797" Type="http://schemas.openxmlformats.org/officeDocument/2006/relationships/hyperlink" Target="https://www.linkedin.com/in/alexandre-mercat-38b82b8a/" TargetMode="External"/><Relationship Id="rId89" Type="http://schemas.openxmlformats.org/officeDocument/2006/relationships/hyperlink" Target="https://www.linkedin.com/in/julien-ottavi-50972b9a/" TargetMode="External"/><Relationship Id="rId1005" Type="http://schemas.openxmlformats.org/officeDocument/2006/relationships/hyperlink" Target="https://www.linkedin.com/in/mamadou-diop-3b893438/" TargetMode="External"/><Relationship Id="rId1212" Type="http://schemas.openxmlformats.org/officeDocument/2006/relationships/hyperlink" Target="https://www.linkedin.com/in/mouhannad-dbeiss-34128079/" TargetMode="External"/><Relationship Id="rId1657" Type="http://schemas.openxmlformats.org/officeDocument/2006/relationships/hyperlink" Target="https://www.linkedin.com/in/somik-chakravarty-13457b106/" TargetMode="External"/><Relationship Id="rId1864" Type="http://schemas.openxmlformats.org/officeDocument/2006/relationships/hyperlink" Target="https://www.linkedin.com/school/afipformations/" TargetMode="External"/><Relationship Id="rId1517" Type="http://schemas.openxmlformats.org/officeDocument/2006/relationships/hyperlink" Target="https://www.linkedin.com/in/boris-dauriac-22761949/" TargetMode="External"/><Relationship Id="rId1724" Type="http://schemas.openxmlformats.org/officeDocument/2006/relationships/hyperlink" Target="https://www.linkedin.com/in/johanngilbert/" TargetMode="External"/><Relationship Id="rId16" Type="http://schemas.openxmlformats.org/officeDocument/2006/relationships/hyperlink" Target="https://www.linkedin.com/in/arief-wicaksana-15946b49/" TargetMode="External"/><Relationship Id="rId1931" Type="http://schemas.openxmlformats.org/officeDocument/2006/relationships/hyperlink" Target="https://www.linkedin.com/company/pbh/" TargetMode="External"/><Relationship Id="rId165" Type="http://schemas.openxmlformats.org/officeDocument/2006/relationships/hyperlink" Target="https://www.linkedin.com/in/jb-wahl/" TargetMode="External"/><Relationship Id="rId372" Type="http://schemas.openxmlformats.org/officeDocument/2006/relationships/hyperlink" Target="https://www.linkedin.com/company/cetim-centre-technique-des-industries-mecaniques/" TargetMode="External"/><Relationship Id="rId677" Type="http://schemas.openxmlformats.org/officeDocument/2006/relationships/hyperlink" Target="https://www.linkedin.com/in/fran%C3%A7ois-de-la-bourdonnaye-4a319696/" TargetMode="External"/><Relationship Id="rId232" Type="http://schemas.openxmlformats.org/officeDocument/2006/relationships/hyperlink" Target="https://www.linkedin.com/in/lecomte-tristan-338b7261/" TargetMode="External"/><Relationship Id="rId884" Type="http://schemas.openxmlformats.org/officeDocument/2006/relationships/hyperlink" Target="https://www.linkedin.com/company/lgm-ingenierie/about/" TargetMode="External"/><Relationship Id="rId537" Type="http://schemas.openxmlformats.org/officeDocument/2006/relationships/hyperlink" Target="https://www.linkedin.com/in/marion-lambert-26b656153/" TargetMode="External"/><Relationship Id="rId744" Type="http://schemas.openxmlformats.org/officeDocument/2006/relationships/hyperlink" Target="https://www.linkedin.com/in/el%C3%A9onore-gauci-653793b7/" TargetMode="External"/><Relationship Id="rId951" Type="http://schemas.openxmlformats.org/officeDocument/2006/relationships/hyperlink" Target="https://www.linkedin.com/in/fabrice-dubosc-28146685/" TargetMode="External"/><Relationship Id="rId1167" Type="http://schemas.openxmlformats.org/officeDocument/2006/relationships/hyperlink" Target="https://www.linkedin.com/in/emmanuel-cottanceau/" TargetMode="External"/><Relationship Id="rId1374" Type="http://schemas.openxmlformats.org/officeDocument/2006/relationships/hyperlink" Target="https://www.linkedin.com/in/charlotte-fossier-406a1b62/" TargetMode="External"/><Relationship Id="rId1581" Type="http://schemas.openxmlformats.org/officeDocument/2006/relationships/hyperlink" Target="https://www.linkedin.com/in/edouard-geslain-5b0a1170/" TargetMode="External"/><Relationship Id="rId1679" Type="http://schemas.openxmlformats.org/officeDocument/2006/relationships/hyperlink" Target="https://www.linkedin.com/in/alexandre-madeira-4ab45583/" TargetMode="External"/><Relationship Id="rId80" Type="http://schemas.openxmlformats.org/officeDocument/2006/relationships/hyperlink" Target="https://www.linkedin.com/in/hannahdorothy/" TargetMode="External"/><Relationship Id="rId604" Type="http://schemas.openxmlformats.org/officeDocument/2006/relationships/hyperlink" Target="https://www.linkedin.com/in/dr-manel-brini-a07894a4/" TargetMode="External"/><Relationship Id="rId811" Type="http://schemas.openxmlformats.org/officeDocument/2006/relationships/hyperlink" Target="https://www.linkedin.com/in/wafa-khelifi-510214135/" TargetMode="External"/><Relationship Id="rId1027" Type="http://schemas.openxmlformats.org/officeDocument/2006/relationships/hyperlink" Target="https://www.linkedin.com/in/nabil-bessanane-1a0949114/" TargetMode="External"/><Relationship Id="rId1234" Type="http://schemas.openxmlformats.org/officeDocument/2006/relationships/hyperlink" Target="https://www.linkedin.com/in/damien-pomarede-b19b6559/" TargetMode="External"/><Relationship Id="rId1441" Type="http://schemas.openxmlformats.org/officeDocument/2006/relationships/hyperlink" Target="https://www.linkedin.com/in/mohamed-khaled-kahalerras-6700b662/" TargetMode="External"/><Relationship Id="rId1886" Type="http://schemas.openxmlformats.org/officeDocument/2006/relationships/hyperlink" Target="https://www.linkedin.com/company/ametra/" TargetMode="External"/><Relationship Id="rId909" Type="http://schemas.openxmlformats.org/officeDocument/2006/relationships/hyperlink" Target="https://www.linkedin.com/in/anne-c%C3%A9cile-bach-a312915a/" TargetMode="External"/><Relationship Id="rId1301" Type="http://schemas.openxmlformats.org/officeDocument/2006/relationships/hyperlink" Target="https://www.linkedin.com/in/dr-libasse-sow-44173597/" TargetMode="External"/><Relationship Id="rId1539" Type="http://schemas.openxmlformats.org/officeDocument/2006/relationships/hyperlink" Target="https://www.linkedin.com/in/yingxian-lu-5963b6118/" TargetMode="External"/><Relationship Id="rId1746" Type="http://schemas.openxmlformats.org/officeDocument/2006/relationships/hyperlink" Target="https://www.linkedin.com/in/pierre-planques-69604784/" TargetMode="External"/><Relationship Id="rId1953" Type="http://schemas.openxmlformats.org/officeDocument/2006/relationships/hyperlink" Target="https://www.linkedin.com/company/toward-sas/" TargetMode="External"/><Relationship Id="rId38" Type="http://schemas.openxmlformats.org/officeDocument/2006/relationships/hyperlink" Target="https://www.linkedin.com/in/csaba-nagy-16a790b1/" TargetMode="External"/><Relationship Id="rId1606" Type="http://schemas.openxmlformats.org/officeDocument/2006/relationships/hyperlink" Target="https://www.linkedin.com/in/jyotirmoy-chatterjee-2ba58340/" TargetMode="External"/><Relationship Id="rId1813" Type="http://schemas.openxmlformats.org/officeDocument/2006/relationships/hyperlink" Target="https://www.linkedin.com/in/ennassiri-hamza-7906317a/" TargetMode="External"/><Relationship Id="rId187" Type="http://schemas.openxmlformats.org/officeDocument/2006/relationships/hyperlink" Target="https://www.linkedin.com/in/baptisteflipon/" TargetMode="External"/><Relationship Id="rId394" Type="http://schemas.openxmlformats.org/officeDocument/2006/relationships/hyperlink" Target="https://www.linkedin.com/company/expleo-group/" TargetMode="External"/><Relationship Id="rId254" Type="http://schemas.openxmlformats.org/officeDocument/2006/relationships/hyperlink" Target="https://www.linkedin.com/in/hawraa-nabolsi-ab535a100/" TargetMode="External"/><Relationship Id="rId699" Type="http://schemas.openxmlformats.org/officeDocument/2006/relationships/hyperlink" Target="https://www.linkedin.com/in/rapha%C3%ABl-guillaume-59287787/" TargetMode="External"/><Relationship Id="rId1091" Type="http://schemas.openxmlformats.org/officeDocument/2006/relationships/hyperlink" Target="https://www.linkedin.com/in/umut-guven-227b5ba3/" TargetMode="External"/><Relationship Id="rId114" Type="http://schemas.openxmlformats.org/officeDocument/2006/relationships/hyperlink" Target="https://www.linkedin.com/in/melissa-estopier-castillo-327b47a1/" TargetMode="External"/><Relationship Id="rId461" Type="http://schemas.openxmlformats.org/officeDocument/2006/relationships/hyperlink" Target="https://www.linkedin.com/in/olivier-cortier-9a418460/" TargetMode="External"/><Relationship Id="rId559" Type="http://schemas.openxmlformats.org/officeDocument/2006/relationships/hyperlink" Target="https://www.linkedin.com/in/fran%C3%A7ois-chancerel-32814662/" TargetMode="External"/><Relationship Id="rId766" Type="http://schemas.openxmlformats.org/officeDocument/2006/relationships/hyperlink" Target="https://www.linkedin.com/in/manuellopezradcenco/" TargetMode="External"/><Relationship Id="rId1189" Type="http://schemas.openxmlformats.org/officeDocument/2006/relationships/hyperlink" Target="https://www.linkedin.com/in/guillaume-lef%C3%A8vre-66a263107/" TargetMode="External"/><Relationship Id="rId1396" Type="http://schemas.openxmlformats.org/officeDocument/2006/relationships/hyperlink" Target="https://www.linkedin.com/in/gabriel-larribe-a0210682/" TargetMode="External"/><Relationship Id="rId321" Type="http://schemas.openxmlformats.org/officeDocument/2006/relationships/hyperlink" Target="https://www.linkedin.com/in/mohamed-bensalem-822b41128/" TargetMode="External"/><Relationship Id="rId419" Type="http://schemas.openxmlformats.org/officeDocument/2006/relationships/hyperlink" Target="https://www.linkedin.com/company/alcansystems/" TargetMode="External"/><Relationship Id="rId626" Type="http://schemas.openxmlformats.org/officeDocument/2006/relationships/hyperlink" Target="https://www.linkedin.com/in/%E5%85%83%E5%90%9B-%E6%B1%A4-b775b3137/" TargetMode="External"/><Relationship Id="rId973" Type="http://schemas.openxmlformats.org/officeDocument/2006/relationships/hyperlink" Target="https://www.linkedin.com/in/hicham-zatla-355903117/" TargetMode="External"/><Relationship Id="rId1049" Type="http://schemas.openxmlformats.org/officeDocument/2006/relationships/hyperlink" Target="https://www.linkedin.com/in/paul-herv%C3%A9-tamokoue-kamga-14989a60/" TargetMode="External"/><Relationship Id="rId1256" Type="http://schemas.openxmlformats.org/officeDocument/2006/relationships/hyperlink" Target="https://www.linkedin.com/in/lucas-soustelle-1497b183/" TargetMode="External"/><Relationship Id="rId833" Type="http://schemas.openxmlformats.org/officeDocument/2006/relationships/hyperlink" Target="https://www.linkedin.com/company/stmicroelectronics-france/" TargetMode="External"/><Relationship Id="rId1116" Type="http://schemas.openxmlformats.org/officeDocument/2006/relationships/hyperlink" Target="https://www.linkedin.com/in/clement-nony-davadie/" TargetMode="External"/><Relationship Id="rId1463" Type="http://schemas.openxmlformats.org/officeDocument/2006/relationships/hyperlink" Target="https://www.linkedin.com/in/rababe-sani-87676085/" TargetMode="External"/><Relationship Id="rId1670" Type="http://schemas.openxmlformats.org/officeDocument/2006/relationships/hyperlink" Target="https://www.linkedin.com/company/approche-paille/" TargetMode="External"/><Relationship Id="rId1768" Type="http://schemas.openxmlformats.org/officeDocument/2006/relationships/hyperlink" Target="https://www.linkedin.com/in/claire-malafosse-b60731a7/" TargetMode="External"/><Relationship Id="rId900" Type="http://schemas.openxmlformats.org/officeDocument/2006/relationships/hyperlink" Target="https://www.linkedin.com/in/alexis-dalmon-91676889/" TargetMode="External"/><Relationship Id="rId1323" Type="http://schemas.openxmlformats.org/officeDocument/2006/relationships/hyperlink" Target="https://www.linkedin.com/in/bassem-dahroug-3bb089147/" TargetMode="External"/><Relationship Id="rId1530" Type="http://schemas.openxmlformats.org/officeDocument/2006/relationships/hyperlink" Target="https://www.linkedin.com/in/malika-c-648ba482/" TargetMode="External"/><Relationship Id="rId1628" Type="http://schemas.openxmlformats.org/officeDocument/2006/relationships/hyperlink" Target="https://www.linkedin.com/in/michael-steen-00b4453a/" TargetMode="External"/><Relationship Id="rId1835" Type="http://schemas.openxmlformats.org/officeDocument/2006/relationships/hyperlink" Target="https://www.linkedin.com/company/ird_2/" TargetMode="External"/><Relationship Id="rId1902" Type="http://schemas.openxmlformats.org/officeDocument/2006/relationships/hyperlink" Target="https://www.linkedin.com/company/airseas-tech/" TargetMode="External"/><Relationship Id="rId276" Type="http://schemas.openxmlformats.org/officeDocument/2006/relationships/hyperlink" Target="https://www.linkedin.com/in/alexis-bottero-b7a659160/" TargetMode="External"/><Relationship Id="rId483" Type="http://schemas.openxmlformats.org/officeDocument/2006/relationships/hyperlink" Target="https://www.linkedin.com/in/florent-f-57b944194/" TargetMode="External"/><Relationship Id="rId690" Type="http://schemas.openxmlformats.org/officeDocument/2006/relationships/hyperlink" Target="https://www.linkedin.com/in/anthony-baltolu-b07ba25b/" TargetMode="External"/><Relationship Id="rId136" Type="http://schemas.openxmlformats.org/officeDocument/2006/relationships/hyperlink" Target="https://www.linkedin.com/in/tamon-nakano-3044b610a/" TargetMode="External"/><Relationship Id="rId343" Type="http://schemas.openxmlformats.org/officeDocument/2006/relationships/hyperlink" Target="https://www.linkedin.com/company/ap-hp/about/" TargetMode="External"/><Relationship Id="rId550" Type="http://schemas.openxmlformats.org/officeDocument/2006/relationships/hyperlink" Target="https://www.linkedin.com/in/vincent-chabridon-7b749363/" TargetMode="External"/><Relationship Id="rId788" Type="http://schemas.openxmlformats.org/officeDocument/2006/relationships/hyperlink" Target="https://www.linkedin.com/in/ghislain-takam-tchendjou-aa3b75120/" TargetMode="External"/><Relationship Id="rId995" Type="http://schemas.openxmlformats.org/officeDocument/2006/relationships/hyperlink" Target="https://www.linkedin.com/in/k%C3%A9vin-nocentini-7088b25b/" TargetMode="External"/><Relationship Id="rId1180" Type="http://schemas.openxmlformats.org/officeDocument/2006/relationships/hyperlink" Target="https://www.linkedin.com/in/bdoualle/" TargetMode="External"/><Relationship Id="rId203" Type="http://schemas.openxmlformats.org/officeDocument/2006/relationships/hyperlink" Target="https://www.linkedin.com/in/radouanboukharfane/" TargetMode="External"/><Relationship Id="rId648" Type="http://schemas.openxmlformats.org/officeDocument/2006/relationships/hyperlink" Target="https://www.linkedin.com/in/florian-m-988010a5/" TargetMode="External"/><Relationship Id="rId855" Type="http://schemas.openxmlformats.org/officeDocument/2006/relationships/hyperlink" Target="https://www.linkedin.com/company/chimimeca-sas/about/" TargetMode="External"/><Relationship Id="rId1040" Type="http://schemas.openxmlformats.org/officeDocument/2006/relationships/hyperlink" Target="https://www.linkedin.com/in/omar-benchekroun-607a043a/" TargetMode="External"/><Relationship Id="rId1278" Type="http://schemas.openxmlformats.org/officeDocument/2006/relationships/hyperlink" Target="https://www.linkedin.com/in/audrey-bajul-252091a2/" TargetMode="External"/><Relationship Id="rId1485" Type="http://schemas.openxmlformats.org/officeDocument/2006/relationships/hyperlink" Target="https://www.linkedin.com/in/suttiya-chiewudomrat-74b949a0/" TargetMode="External"/><Relationship Id="rId1692" Type="http://schemas.openxmlformats.org/officeDocument/2006/relationships/hyperlink" Target="https://www.linkedin.com/in/camillepierre/" TargetMode="External"/><Relationship Id="rId410" Type="http://schemas.openxmlformats.org/officeDocument/2006/relationships/hyperlink" Target="https://www.linkedin.com/company/altran/" TargetMode="External"/><Relationship Id="rId508" Type="http://schemas.openxmlformats.org/officeDocument/2006/relationships/hyperlink" Target="https://www.linkedin.com/in/dorinepetit/" TargetMode="External"/><Relationship Id="rId715" Type="http://schemas.openxmlformats.org/officeDocument/2006/relationships/hyperlink" Target="https://www.linkedin.com/in/pauline-vilasi-911808a3/" TargetMode="External"/><Relationship Id="rId922" Type="http://schemas.openxmlformats.org/officeDocument/2006/relationships/hyperlink" Target="https://www.linkedin.com/in/pibaleau-baptiste-71b4a588/" TargetMode="External"/><Relationship Id="rId1138" Type="http://schemas.openxmlformats.org/officeDocument/2006/relationships/hyperlink" Target="https://www.linkedin.com/in/adrien-piot-micro-nanotech/" TargetMode="External"/><Relationship Id="rId1345" Type="http://schemas.openxmlformats.org/officeDocument/2006/relationships/hyperlink" Target="https://www.linkedin.com/in/meriem-fehri-3b3085109/" TargetMode="External"/><Relationship Id="rId1552" Type="http://schemas.openxmlformats.org/officeDocument/2006/relationships/hyperlink" Target="https://www.linkedin.com/company/ansys-inc/" TargetMode="External"/><Relationship Id="rId1205" Type="http://schemas.openxmlformats.org/officeDocument/2006/relationships/hyperlink" Target="https://www.linkedin.com/in/hakim-dhahbi-3172004a/" TargetMode="External"/><Relationship Id="rId1857" Type="http://schemas.openxmlformats.org/officeDocument/2006/relationships/hyperlink" Target="https://www.linkedin.com/company/ecm-technologies---fours-indutriels/" TargetMode="External"/><Relationship Id="rId51" Type="http://schemas.openxmlformats.org/officeDocument/2006/relationships/hyperlink" Target="https://www.linkedin.com/in/franck-cornevaux-juignet-05480815a/" TargetMode="External"/><Relationship Id="rId1412" Type="http://schemas.openxmlformats.org/officeDocument/2006/relationships/hyperlink" Target="https://www.linkedin.com/in/j%C3%A9r%C3%B4me-lefebvre-96802614b/" TargetMode="External"/><Relationship Id="rId1717" Type="http://schemas.openxmlformats.org/officeDocument/2006/relationships/hyperlink" Target="https://www.linkedin.com/in/guillaume-le-dain-671162a9/" TargetMode="External"/><Relationship Id="rId1924" Type="http://schemas.openxmlformats.org/officeDocument/2006/relationships/hyperlink" Target="https://www.linkedin.com/company/cerfacs/" TargetMode="External"/><Relationship Id="rId298" Type="http://schemas.openxmlformats.org/officeDocument/2006/relationships/hyperlink" Target="https://www.linkedin.com/in/julien-patou-68505b47/" TargetMode="External"/><Relationship Id="rId158" Type="http://schemas.openxmlformats.org/officeDocument/2006/relationships/hyperlink" Target="https://www.linkedin.com/in/r%C3%A9mi-vallat-329bb6a3/" TargetMode="External"/><Relationship Id="rId365" Type="http://schemas.openxmlformats.org/officeDocument/2006/relationships/hyperlink" Target="https://www.linkedin.com/company/ipvf-institute/about/" TargetMode="External"/><Relationship Id="rId572" Type="http://schemas.openxmlformats.org/officeDocument/2006/relationships/hyperlink" Target="https://www.linkedin.com/in/lo%C3%AFc-joud-53656897/" TargetMode="External"/><Relationship Id="rId225" Type="http://schemas.openxmlformats.org/officeDocument/2006/relationships/hyperlink" Target="https://www.linkedin.com/in/mario-bomers-18085216a/" TargetMode="External"/><Relationship Id="rId432" Type="http://schemas.openxmlformats.org/officeDocument/2006/relationships/hyperlink" Target="https://www.linkedin.com/company/colas-midi-m%C3%A9diterran%C3%A9e/" TargetMode="External"/><Relationship Id="rId877" Type="http://schemas.openxmlformats.org/officeDocument/2006/relationships/hyperlink" Target="https://www.linkedin.com/company/diamfab-grenoble/" TargetMode="External"/><Relationship Id="rId1062" Type="http://schemas.openxmlformats.org/officeDocument/2006/relationships/hyperlink" Target="https://www.linkedin.com/in/r%C3%A9mi-rafael-66716679/" TargetMode="External"/><Relationship Id="rId737" Type="http://schemas.openxmlformats.org/officeDocument/2006/relationships/hyperlink" Target="https://www.linkedin.com/in/qi-liu-518a6a116/?originalSubdomain=fr" TargetMode="External"/><Relationship Id="rId944" Type="http://schemas.openxmlformats.org/officeDocument/2006/relationships/hyperlink" Target="https://www.linkedin.com/in/edwin-milton-calderon-mendoza-20624950/" TargetMode="External"/><Relationship Id="rId1367" Type="http://schemas.openxmlformats.org/officeDocument/2006/relationships/hyperlink" Target="https://www.linkedin.com/in/boris-burgarella/" TargetMode="External"/><Relationship Id="rId1574" Type="http://schemas.openxmlformats.org/officeDocument/2006/relationships/hyperlink" Target="https://www.linkedin.com/company/cnes/" TargetMode="External"/><Relationship Id="rId1781" Type="http://schemas.openxmlformats.org/officeDocument/2006/relationships/hyperlink" Target="https://www.linkedin.com/in/simonmartin17/" TargetMode="External"/><Relationship Id="rId73" Type="http://schemas.openxmlformats.org/officeDocument/2006/relationships/hyperlink" Target="https://www.linkedin.com/in/r%C3%A9mi-du-jeu-751726a0/" TargetMode="External"/><Relationship Id="rId804" Type="http://schemas.openxmlformats.org/officeDocument/2006/relationships/hyperlink" Target="https://www.linkedin.com/in/simon-martinez-b94864a6/" TargetMode="External"/><Relationship Id="rId1227" Type="http://schemas.openxmlformats.org/officeDocument/2006/relationships/hyperlink" Target="https://www.linkedin.com/in/aur%C3%A9lien-helstroffer-26940141/" TargetMode="External"/><Relationship Id="rId1434" Type="http://schemas.openxmlformats.org/officeDocument/2006/relationships/hyperlink" Target="https://www.linkedin.com/in/matthieu-joly-a3555572/" TargetMode="External"/><Relationship Id="rId1641" Type="http://schemas.openxmlformats.org/officeDocument/2006/relationships/hyperlink" Target="https://www.linkedin.com/in/pierre-emmanuel-vend%C3%A9-56612775/" TargetMode="External"/><Relationship Id="rId1879" Type="http://schemas.openxmlformats.org/officeDocument/2006/relationships/hyperlink" Target="https://www.linkedin.com/company/admatec-europe-bv/" TargetMode="External"/><Relationship Id="rId1501" Type="http://schemas.openxmlformats.org/officeDocument/2006/relationships/hyperlink" Target="https://www.linkedin.com/in/xavier-yau-phd-5445ba80/" TargetMode="External"/><Relationship Id="rId1739" Type="http://schemas.openxmlformats.org/officeDocument/2006/relationships/hyperlink" Target="https://www.linkedin.com/in/mengxiong-zhao-071513154/" TargetMode="External"/><Relationship Id="rId1946" Type="http://schemas.openxmlformats.org/officeDocument/2006/relationships/hyperlink" Target="https://www.linkedin.com/company/thecrossproduct/about/" TargetMode="External"/><Relationship Id="rId1806" Type="http://schemas.openxmlformats.org/officeDocument/2006/relationships/hyperlink" Target="https://www.linkedin.com/in/eulalie-verhulst-55bb869b/" TargetMode="External"/><Relationship Id="rId387" Type="http://schemas.openxmlformats.org/officeDocument/2006/relationships/hyperlink" Target="https://www.linkedin.com/company/stmicroelectronics/" TargetMode="External"/><Relationship Id="rId594" Type="http://schemas.openxmlformats.org/officeDocument/2006/relationships/hyperlink" Target="https://www.linkedin.com/in/louise-briez-349ab9a6/" TargetMode="External"/><Relationship Id="rId247" Type="http://schemas.openxmlformats.org/officeDocument/2006/relationships/hyperlink" Target="https://www.linkedin.com/in/yu-tang-wu-a0061341/" TargetMode="External"/><Relationship Id="rId899" Type="http://schemas.openxmlformats.org/officeDocument/2006/relationships/hyperlink" Target="https://www.linkedin.com/in/alexandre-kazantsev-5531a960/" TargetMode="External"/><Relationship Id="rId1084" Type="http://schemas.openxmlformats.org/officeDocument/2006/relationships/hyperlink" Target="https://www.linkedin.com/in/teodor-wisniewski-32a55128/" TargetMode="External"/><Relationship Id="rId107" Type="http://schemas.openxmlformats.org/officeDocument/2006/relationships/hyperlink" Target="https://www.linkedin.com/in/mathieu-deremetz/" TargetMode="External"/><Relationship Id="rId454" Type="http://schemas.openxmlformats.org/officeDocument/2006/relationships/hyperlink" Target="https://www.linkedin.com/in/brice-davier-691a27101/" TargetMode="External"/><Relationship Id="rId661" Type="http://schemas.openxmlformats.org/officeDocument/2006/relationships/hyperlink" Target="https://www.linkedin.com/in/hamza-turki-13902046/" TargetMode="External"/><Relationship Id="rId759" Type="http://schemas.openxmlformats.org/officeDocument/2006/relationships/hyperlink" Target="https://www.linkedin.com/in/jeromeparrot24354465/" TargetMode="External"/><Relationship Id="rId966" Type="http://schemas.openxmlformats.org/officeDocument/2006/relationships/hyperlink" Target="https://www.linkedin.com/in/gianluigi-brogna-76941491/" TargetMode="External"/><Relationship Id="rId1291" Type="http://schemas.openxmlformats.org/officeDocument/2006/relationships/hyperlink" Target="https://www.linkedin.com/in/mohamed-belaqziz-14aa48b5/" TargetMode="External"/><Relationship Id="rId1389" Type="http://schemas.openxmlformats.org/officeDocument/2006/relationships/hyperlink" Target="https://www.linkedin.com/in/elodie-morretton-93991a159/" TargetMode="External"/><Relationship Id="rId1596" Type="http://schemas.openxmlformats.org/officeDocument/2006/relationships/hyperlink" Target="https://www.linkedin.com/in/hussein-srour-0a7603156/" TargetMode="External"/><Relationship Id="rId314" Type="http://schemas.openxmlformats.org/officeDocument/2006/relationships/hyperlink" Target="https://www.linkedin.com/in/thi-thanh-huyen-bui-53a821134/" TargetMode="External"/><Relationship Id="rId521" Type="http://schemas.openxmlformats.org/officeDocument/2006/relationships/hyperlink" Target="https://www.linkedin.com/in/elsa-lacombe-514b02a6/" TargetMode="External"/><Relationship Id="rId619" Type="http://schemas.openxmlformats.org/officeDocument/2006/relationships/hyperlink" Target="https://www.linkedin.com/in/aymen-abdelghani-b1aa74164/" TargetMode="External"/><Relationship Id="rId1151" Type="http://schemas.openxmlformats.org/officeDocument/2006/relationships/hyperlink" Target="https://www.linkedin.com/in/lorenzo-ricciardi-celsi-phd-0373b149/" TargetMode="External"/><Relationship Id="rId1249" Type="http://schemas.openxmlformats.org/officeDocument/2006/relationships/hyperlink" Target="https://www.linkedin.com/in/shangzhi-chen-0b318486/" TargetMode="External"/><Relationship Id="rId95" Type="http://schemas.openxmlformats.org/officeDocument/2006/relationships/hyperlink" Target="https://www.linkedin.com/in/layla-sasaki-33638a124/" TargetMode="External"/><Relationship Id="rId826" Type="http://schemas.openxmlformats.org/officeDocument/2006/relationships/hyperlink" Target="https://www.linkedin.com/company/inoveos/about/" TargetMode="External"/><Relationship Id="rId1011" Type="http://schemas.openxmlformats.org/officeDocument/2006/relationships/hyperlink" Target="https://www.linkedin.com/in/marine-karadjian/" TargetMode="External"/><Relationship Id="rId1109" Type="http://schemas.openxmlformats.org/officeDocument/2006/relationships/hyperlink" Target="https://www.linkedin.com/in/romain-bude-375a2886/" TargetMode="External"/><Relationship Id="rId1456" Type="http://schemas.openxmlformats.org/officeDocument/2006/relationships/hyperlink" Target="https://www.linkedin.com/in/pierre-yvon-bryk-ba02ab8a/" TargetMode="External"/><Relationship Id="rId1663" Type="http://schemas.openxmlformats.org/officeDocument/2006/relationships/hyperlink" Target="https://www.linkedin.com/company/batiprint-3d/" TargetMode="External"/><Relationship Id="rId1870" Type="http://schemas.openxmlformats.org/officeDocument/2006/relationships/hyperlink" Target="https://www.linkedin.com/company/groupe-6napse/" TargetMode="External"/><Relationship Id="rId1316" Type="http://schemas.openxmlformats.org/officeDocument/2006/relationships/hyperlink" Target="https://www.linkedin.com/in/mathias-blandeau-4a527219/" TargetMode="External"/><Relationship Id="rId1523" Type="http://schemas.openxmlformats.org/officeDocument/2006/relationships/hyperlink" Target="https://www.linkedin.com/in/javier-ms-phd-testing/" TargetMode="External"/><Relationship Id="rId1730" Type="http://schemas.openxmlformats.org/officeDocument/2006/relationships/hyperlink" Target="https://www.linkedin.com/in/amessinoukossi/" TargetMode="External"/><Relationship Id="rId22" Type="http://schemas.openxmlformats.org/officeDocument/2006/relationships/hyperlink" Target="https://www.linkedin.com/in/benoit-le-gac-16b15994/" TargetMode="External"/><Relationship Id="rId1828" Type="http://schemas.openxmlformats.org/officeDocument/2006/relationships/hyperlink" Target="https://www.linkedin.com/company/rise-research-institutes-of-sweden/" TargetMode="External"/><Relationship Id="rId171" Type="http://schemas.openxmlformats.org/officeDocument/2006/relationships/hyperlink" Target="https://www.linkedin.com/in/mathias-gallardo/" TargetMode="External"/><Relationship Id="rId269" Type="http://schemas.openxmlformats.org/officeDocument/2006/relationships/hyperlink" Target="https://www.linkedin.com/in/bilalbenamrouche/" TargetMode="External"/><Relationship Id="rId476" Type="http://schemas.openxmlformats.org/officeDocument/2006/relationships/hyperlink" Target="https://www.linkedin.com/in/mauricio-tano-retamales-47246879/" TargetMode="External"/><Relationship Id="rId683" Type="http://schemas.openxmlformats.org/officeDocument/2006/relationships/hyperlink" Target="https://www.linkedin.com/in/jennifer-renoux-961086b9/" TargetMode="External"/><Relationship Id="rId890" Type="http://schemas.openxmlformats.org/officeDocument/2006/relationships/hyperlink" Target="https://www.linkedin.com/company/wendel---france---emaceram/about/" TargetMode="External"/><Relationship Id="rId129" Type="http://schemas.openxmlformats.org/officeDocument/2006/relationships/hyperlink" Target="https://www.linkedin.com/in/tomy-marest/" TargetMode="External"/><Relationship Id="rId336" Type="http://schemas.openxmlformats.org/officeDocument/2006/relationships/hyperlink" Target="https://www.linkedin.com/company/v-motech/" TargetMode="External"/><Relationship Id="rId543" Type="http://schemas.openxmlformats.org/officeDocument/2006/relationships/hyperlink" Target="https://www.linkedin.com/in/aline-convolte-861a9278/" TargetMode="External"/><Relationship Id="rId988" Type="http://schemas.openxmlformats.org/officeDocument/2006/relationships/hyperlink" Target="https://www.linkedin.com/in/juliette-le-hir-8839b2146/" TargetMode="External"/><Relationship Id="rId1173" Type="http://schemas.openxmlformats.org/officeDocument/2006/relationships/hyperlink" Target="https://www.linkedin.com/in/julie-nabias-72321648/" TargetMode="External"/><Relationship Id="rId1380" Type="http://schemas.openxmlformats.org/officeDocument/2006/relationships/hyperlink" Target="https://www.linkedin.com/in/ci-liang321/" TargetMode="External"/><Relationship Id="rId403" Type="http://schemas.openxmlformats.org/officeDocument/2006/relationships/hyperlink" Target="https://www.linkedin.com/company/cerema/" TargetMode="External"/><Relationship Id="rId750" Type="http://schemas.openxmlformats.org/officeDocument/2006/relationships/hyperlink" Target="https://www.linkedin.com/in/mohammed-moutaouekkil-091a6794/" TargetMode="External"/><Relationship Id="rId848" Type="http://schemas.openxmlformats.org/officeDocument/2006/relationships/hyperlink" Target="https://www.linkedin.com/company/unesco/" TargetMode="External"/><Relationship Id="rId1033" Type="http://schemas.openxmlformats.org/officeDocument/2006/relationships/hyperlink" Target="https://www.linkedin.com/in/nicolas-duminy-83049994/" TargetMode="External"/><Relationship Id="rId1478" Type="http://schemas.openxmlformats.org/officeDocument/2006/relationships/hyperlink" Target="https://www.linkedin.com/in/sophie-iglesias-59442888/" TargetMode="External"/><Relationship Id="rId1685" Type="http://schemas.openxmlformats.org/officeDocument/2006/relationships/hyperlink" Target="https://www.linkedin.com/in/andrea-carolina-cardenas-olaya-071835112/" TargetMode="External"/><Relationship Id="rId1892" Type="http://schemas.openxmlformats.org/officeDocument/2006/relationships/hyperlink" Target="https://www.linkedin.com/in/serguei-kunik-49054679/" TargetMode="External"/><Relationship Id="rId610" Type="http://schemas.openxmlformats.org/officeDocument/2006/relationships/hyperlink" Target="https://www.linkedin.com/in/%E9%A1%BE%E9%A2%80-%E9%A2%9C-257ab1ab/" TargetMode="External"/><Relationship Id="rId708" Type="http://schemas.openxmlformats.org/officeDocument/2006/relationships/hyperlink" Target="https://www.linkedin.com/in/mohamad-sleiman-0227a76a/" TargetMode="External"/><Relationship Id="rId915" Type="http://schemas.openxmlformats.org/officeDocument/2006/relationships/hyperlink" Target="https://www.linkedin.com/in/assia-saker-3a06b577/" TargetMode="External"/><Relationship Id="rId1240" Type="http://schemas.openxmlformats.org/officeDocument/2006/relationships/hyperlink" Target="https://www.linkedin.com/in/thomas-sanchez-8b6219a4/" TargetMode="External"/><Relationship Id="rId1338" Type="http://schemas.openxmlformats.org/officeDocument/2006/relationships/hyperlink" Target="https://www.linkedin.com/in/fernando-israel-ireta-mu%C3%B1oz-8452b7b0/" TargetMode="External"/><Relationship Id="rId1545" Type="http://schemas.openxmlformats.org/officeDocument/2006/relationships/hyperlink" Target="https://www.linkedin.com/in/adrien-gilson/" TargetMode="External"/><Relationship Id="rId1100" Type="http://schemas.openxmlformats.org/officeDocument/2006/relationships/hyperlink" Target="https://www.linkedin.com/in/xavier-leturc-54a4b4a9/" TargetMode="External"/><Relationship Id="rId1405" Type="http://schemas.openxmlformats.org/officeDocument/2006/relationships/hyperlink" Target="https://www.linkedin.com/in/h%C3%A9lo%C3%AFse-blache/" TargetMode="External"/><Relationship Id="rId1752" Type="http://schemas.openxmlformats.org/officeDocument/2006/relationships/hyperlink" Target="https://www.linkedin.com/company/exxelia/" TargetMode="External"/><Relationship Id="rId44" Type="http://schemas.openxmlformats.org/officeDocument/2006/relationships/hyperlink" Target="https://www.linkedin.com/in/louis-vittoz/" TargetMode="External"/><Relationship Id="rId1612" Type="http://schemas.openxmlformats.org/officeDocument/2006/relationships/hyperlink" Target="https://www.linkedin.com/in/lovely-euphrasie-clotilde-5b003886/" TargetMode="External"/><Relationship Id="rId1917" Type="http://schemas.openxmlformats.org/officeDocument/2006/relationships/hyperlink" Target="https://www.linkedin.com/company/leica-microsystems/" TargetMode="External"/><Relationship Id="rId193" Type="http://schemas.openxmlformats.org/officeDocument/2006/relationships/hyperlink" Target="https://www.linkedin.com/in/aline-maire-du-poset-93352961/" TargetMode="External"/><Relationship Id="rId498" Type="http://schemas.openxmlformats.org/officeDocument/2006/relationships/hyperlink" Target="https://www.linkedin.com/in/pierre-pineau-8417979a/" TargetMode="External"/><Relationship Id="rId260" Type="http://schemas.openxmlformats.org/officeDocument/2006/relationships/hyperlink" Target="https://www.linkedin.com/in/fatima-hajj-chehade-08098a52/" TargetMode="External"/><Relationship Id="rId120" Type="http://schemas.openxmlformats.org/officeDocument/2006/relationships/hyperlink" Target="https://www.linkedin.com/in/yves-michels-46bb9057/" TargetMode="External"/><Relationship Id="rId358" Type="http://schemas.openxmlformats.org/officeDocument/2006/relationships/hyperlink" Target="https://www.linkedin.com/company/valeo/" TargetMode="External"/><Relationship Id="rId565" Type="http://schemas.openxmlformats.org/officeDocument/2006/relationships/hyperlink" Target="https://www.linkedin.com/in/jules-fauque-40a9b08a/" TargetMode="External"/><Relationship Id="rId772" Type="http://schemas.openxmlformats.org/officeDocument/2006/relationships/hyperlink" Target="https://www.linkedin.com/in/henrietta-essie-whyte/" TargetMode="External"/><Relationship Id="rId1195" Type="http://schemas.openxmlformats.org/officeDocument/2006/relationships/hyperlink" Target="https://www.linkedin.com/in/reem-abdul-rahman-540a25130/" TargetMode="External"/><Relationship Id="rId218" Type="http://schemas.openxmlformats.org/officeDocument/2006/relationships/hyperlink" Target="https://www.linkedin.com/in/li-liu-1b078013a/" TargetMode="External"/><Relationship Id="rId425" Type="http://schemas.openxmlformats.org/officeDocument/2006/relationships/hyperlink" Target="https://www.linkedin.com/company/cryo-pur/" TargetMode="External"/><Relationship Id="rId632" Type="http://schemas.openxmlformats.org/officeDocument/2006/relationships/hyperlink" Target="https://www.linkedin.com/in/shuangfeng-zhang-a8a229a6/" TargetMode="External"/><Relationship Id="rId1055" Type="http://schemas.openxmlformats.org/officeDocument/2006/relationships/hyperlink" Target="https://www.linkedin.com/in/quentin-avenas-49378762/" TargetMode="External"/><Relationship Id="rId1262" Type="http://schemas.openxmlformats.org/officeDocument/2006/relationships/hyperlink" Target="https://www.linkedin.com/in/quentin-grandemange-62568480/" TargetMode="External"/><Relationship Id="rId937" Type="http://schemas.openxmlformats.org/officeDocument/2006/relationships/hyperlink" Target="https://www.linkedin.com/in/clement-treangle/" TargetMode="External"/><Relationship Id="rId1122" Type="http://schemas.openxmlformats.org/officeDocument/2006/relationships/hyperlink" Target="https://www.linkedin.com/in/alexis-marboeuf-27265113a/" TargetMode="External"/><Relationship Id="rId1567" Type="http://schemas.openxmlformats.org/officeDocument/2006/relationships/hyperlink" Target="https://www.linkedin.com/company/frontiers/" TargetMode="External"/><Relationship Id="rId1774" Type="http://schemas.openxmlformats.org/officeDocument/2006/relationships/hyperlink" Target="https://www.linkedin.com/in/hamza-idrissi-hassani-azami-463033183/" TargetMode="External"/><Relationship Id="rId66" Type="http://schemas.openxmlformats.org/officeDocument/2006/relationships/hyperlink" Target="https://www.linkedin.com/in/fiakro/" TargetMode="External"/><Relationship Id="rId1427" Type="http://schemas.openxmlformats.org/officeDocument/2006/relationships/hyperlink" Target="https://www.linkedin.com/in/malgorzata-judyta-marcinkowska-639a1976/" TargetMode="External"/><Relationship Id="rId1634" Type="http://schemas.openxmlformats.org/officeDocument/2006/relationships/hyperlink" Target="https://www.linkedin.com/in/nicolasdelcey/" TargetMode="External"/><Relationship Id="rId1841" Type="http://schemas.openxmlformats.org/officeDocument/2006/relationships/hyperlink" Target="https://www.linkedin.com/in/yannis-labeau-781698102/" TargetMode="External"/><Relationship Id="rId1939" Type="http://schemas.openxmlformats.org/officeDocument/2006/relationships/hyperlink" Target="https://www.linkedin.com/company/ifremer/" TargetMode="External"/><Relationship Id="rId1701" Type="http://schemas.openxmlformats.org/officeDocument/2006/relationships/hyperlink" Target="https://www.linkedin.com/in/cl%C3%A9mentine-drapeau-5769b0121/" TargetMode="External"/><Relationship Id="rId282" Type="http://schemas.openxmlformats.org/officeDocument/2006/relationships/hyperlink" Target="https://www.linkedin.com/in/corentin-carmignani-56807b70/" TargetMode="External"/><Relationship Id="rId587" Type="http://schemas.openxmlformats.org/officeDocument/2006/relationships/hyperlink" Target="https://www.linkedin.com/in/fawaz-hadadeh-847623171/" TargetMode="External"/><Relationship Id="rId8" Type="http://schemas.openxmlformats.org/officeDocument/2006/relationships/hyperlink" Target="https://www.linkedin.com/in/dr-fady-y-melhem-5035a548/" TargetMode="External"/><Relationship Id="rId142" Type="http://schemas.openxmlformats.org/officeDocument/2006/relationships/hyperlink" Target="https://www.linkedin.com/in/siyimane-mohaine-b5328588/" TargetMode="External"/><Relationship Id="rId447" Type="http://schemas.openxmlformats.org/officeDocument/2006/relationships/hyperlink" Target="https://www.linkedin.com/in/elodie-martin-271ba0155/" TargetMode="External"/><Relationship Id="rId794" Type="http://schemas.openxmlformats.org/officeDocument/2006/relationships/hyperlink" Target="https://www.linkedin.com/in/clara-haddad-90b6b796/" TargetMode="External"/><Relationship Id="rId1077" Type="http://schemas.openxmlformats.org/officeDocument/2006/relationships/hyperlink" Target="https://www.linkedin.com/in/sourenam/" TargetMode="External"/><Relationship Id="rId654" Type="http://schemas.openxmlformats.org/officeDocument/2006/relationships/hyperlink" Target="https://www.linkedin.com/in/thibaud-berthomier-131b5a6a/" TargetMode="External"/><Relationship Id="rId861" Type="http://schemas.openxmlformats.org/officeDocument/2006/relationships/hyperlink" Target="https://www.linkedin.com/company/facebook/" TargetMode="External"/><Relationship Id="rId959" Type="http://schemas.openxmlformats.org/officeDocument/2006/relationships/hyperlink" Target="https://www.linkedin.com/in/florian-dubois-783661137/" TargetMode="External"/><Relationship Id="rId1284" Type="http://schemas.openxmlformats.org/officeDocument/2006/relationships/hyperlink" Target="https://www.linkedin.com/in/begouguillaume/" TargetMode="External"/><Relationship Id="rId1491" Type="http://schemas.openxmlformats.org/officeDocument/2006/relationships/hyperlink" Target="https://www.linkedin.com/in/dr-thomas-demonchaux/" TargetMode="External"/><Relationship Id="rId1589" Type="http://schemas.openxmlformats.org/officeDocument/2006/relationships/hyperlink" Target="https://www.linkedin.com/in/gnimdu-dadanema-4690a262/" TargetMode="External"/><Relationship Id="rId307" Type="http://schemas.openxmlformats.org/officeDocument/2006/relationships/hyperlink" Target="https://www.linkedin.com/in/maxime-france-pillois-62ab82120/" TargetMode="External"/><Relationship Id="rId514" Type="http://schemas.openxmlformats.org/officeDocument/2006/relationships/hyperlink" Target="https://www.linkedin.com/in/thomas-borel-67938b94/" TargetMode="External"/><Relationship Id="rId721" Type="http://schemas.openxmlformats.org/officeDocument/2006/relationships/hyperlink" Target="https://www.linkedin.com/in/chloe-duport-44040a17a/" TargetMode="External"/><Relationship Id="rId1144" Type="http://schemas.openxmlformats.org/officeDocument/2006/relationships/hyperlink" Target="https://www.linkedin.com/in/etienne-claverie-b968865b/" TargetMode="External"/><Relationship Id="rId1351" Type="http://schemas.openxmlformats.org/officeDocument/2006/relationships/hyperlink" Target="https://www.linkedin.com/in/achkan-salehi/" TargetMode="External"/><Relationship Id="rId1449" Type="http://schemas.openxmlformats.org/officeDocument/2006/relationships/hyperlink" Target="https://www.linkedin.com/in/olivier-lafforgue-354762104/" TargetMode="External"/><Relationship Id="rId1796" Type="http://schemas.openxmlformats.org/officeDocument/2006/relationships/hyperlink" Target="https://www.linkedin.com/in/adrienlecossier/" TargetMode="External"/><Relationship Id="rId88" Type="http://schemas.openxmlformats.org/officeDocument/2006/relationships/hyperlink" Target="https://www.linkedin.com/in/julie-armougom-81397a134/" TargetMode="External"/><Relationship Id="rId819" Type="http://schemas.openxmlformats.org/officeDocument/2006/relationships/hyperlink" Target="https://www.linkedin.com/in/eliane-bsaibess-96a168142/" TargetMode="External"/><Relationship Id="rId1004" Type="http://schemas.openxmlformats.org/officeDocument/2006/relationships/hyperlink" Target="https://www.linkedin.com/in/maloriehologne/" TargetMode="External"/><Relationship Id="rId1211" Type="http://schemas.openxmlformats.org/officeDocument/2006/relationships/hyperlink" Target="https://www.linkedin.com/in/mouhamad-alayan-a7846471/" TargetMode="External"/><Relationship Id="rId1656" Type="http://schemas.openxmlformats.org/officeDocument/2006/relationships/hyperlink" Target="https://www.linkedin.com/company/national-physical-laboratory/" TargetMode="External"/><Relationship Id="rId1863" Type="http://schemas.openxmlformats.org/officeDocument/2006/relationships/hyperlink" Target="https://www.linkedin.com/company/puissance-plus/" TargetMode="External"/><Relationship Id="rId1309" Type="http://schemas.openxmlformats.org/officeDocument/2006/relationships/hyperlink" Target="https://www.linkedin.com/in/jianhua-fan-091634116/" TargetMode="External"/><Relationship Id="rId1516" Type="http://schemas.openxmlformats.org/officeDocument/2006/relationships/hyperlink" Target="https://www.linkedin.com/company/shift-technology/" TargetMode="External"/><Relationship Id="rId1723" Type="http://schemas.openxmlformats.org/officeDocument/2006/relationships/hyperlink" Target="https://www.linkedin.com/company/fugro/" TargetMode="External"/><Relationship Id="rId1930" Type="http://schemas.openxmlformats.org/officeDocument/2006/relationships/hyperlink" Target="https://www.linkedin.com/company/engie-lab-crigen/" TargetMode="External"/><Relationship Id="rId15" Type="http://schemas.openxmlformats.org/officeDocument/2006/relationships/hyperlink" Target="https://www.linkedin.com/in/antoine-wautier-3a985660/" TargetMode="External"/><Relationship Id="rId164" Type="http://schemas.openxmlformats.org/officeDocument/2006/relationships/hyperlink" Target="https://www.linkedin.com/in/raphael-viera-4a796a68/" TargetMode="External"/><Relationship Id="rId371" Type="http://schemas.openxmlformats.org/officeDocument/2006/relationships/hyperlink" Target="https://www.linkedin.com/company/cea/" TargetMode="External"/><Relationship Id="rId469" Type="http://schemas.openxmlformats.org/officeDocument/2006/relationships/hyperlink" Target="https://www.linkedin.com/in/goh-chuan-meng-87204354/" TargetMode="External"/><Relationship Id="rId676" Type="http://schemas.openxmlformats.org/officeDocument/2006/relationships/hyperlink" Target="https://www.linkedin.com/in/hichem-hamdad-6a3a49130/" TargetMode="External"/><Relationship Id="rId883" Type="http://schemas.openxmlformats.org/officeDocument/2006/relationships/hyperlink" Target="https://www.linkedin.com/company/imeta-center/about/" TargetMode="External"/><Relationship Id="rId1099" Type="http://schemas.openxmlformats.org/officeDocument/2006/relationships/hyperlink" Target="https://www.linkedin.com/in/william-hilth-0681baab/" TargetMode="External"/><Relationship Id="rId231" Type="http://schemas.openxmlformats.org/officeDocument/2006/relationships/hyperlink" Target="https://www.linkedin.com/in/val%C3%A9rie-gunenthiram-604a57aa/" TargetMode="External"/><Relationship Id="rId329" Type="http://schemas.openxmlformats.org/officeDocument/2006/relationships/hyperlink" Target="https://www.linkedin.com/company/grtgaz/" TargetMode="External"/><Relationship Id="rId536" Type="http://schemas.openxmlformats.org/officeDocument/2006/relationships/hyperlink" Target="https://www.linkedin.com/in/nicolas-ziv-phd-b2547160/" TargetMode="External"/><Relationship Id="rId1166" Type="http://schemas.openxmlformats.org/officeDocument/2006/relationships/hyperlink" Target="https://www.linkedin.com/in/despoina-ioannidou-ph-d-b110709b/" TargetMode="External"/><Relationship Id="rId1373" Type="http://schemas.openxmlformats.org/officeDocument/2006/relationships/hyperlink" Target="https://www.linkedin.com/in/charles-spraul-3a63aa8b/" TargetMode="External"/><Relationship Id="rId743" Type="http://schemas.openxmlformats.org/officeDocument/2006/relationships/hyperlink" Target="https://www.linkedin.com/in/lamia-sadaoui-76440b72/" TargetMode="External"/><Relationship Id="rId950" Type="http://schemas.openxmlformats.org/officeDocument/2006/relationships/hyperlink" Target="https://www.linkedin.com/in/fabien-g-29131988/" TargetMode="External"/><Relationship Id="rId1026" Type="http://schemas.openxmlformats.org/officeDocument/2006/relationships/hyperlink" Target="https://www.linkedin.com/in/muhammad-abdul-wahab/" TargetMode="External"/><Relationship Id="rId1580" Type="http://schemas.openxmlformats.org/officeDocument/2006/relationships/hyperlink" Target="https://www.linkedin.com/in/edgar-chuta-caceres/" TargetMode="External"/><Relationship Id="rId1678" Type="http://schemas.openxmlformats.org/officeDocument/2006/relationships/hyperlink" Target="https://www.linkedin.com/company/alispharm/" TargetMode="External"/><Relationship Id="rId1885" Type="http://schemas.openxmlformats.org/officeDocument/2006/relationships/hyperlink" Target="https://www.linkedin.com/company/terrawatt-sas/about/" TargetMode="External"/><Relationship Id="rId603" Type="http://schemas.openxmlformats.org/officeDocument/2006/relationships/hyperlink" Target="https://www.linkedin.com/in/mathieu-da-silva-443384105/" TargetMode="External"/><Relationship Id="rId810" Type="http://schemas.openxmlformats.org/officeDocument/2006/relationships/hyperlink" Target="https://www.linkedin.com/in/seifeddine-fakhfakh-3aa423a8/" TargetMode="External"/><Relationship Id="rId908" Type="http://schemas.openxmlformats.org/officeDocument/2006/relationships/hyperlink" Target="https://www.linkedin.com/in/anna-bubnova-432409166/" TargetMode="External"/><Relationship Id="rId1233" Type="http://schemas.openxmlformats.org/officeDocument/2006/relationships/hyperlink" Target="https://www.linkedin.com/in/christophe-louot/" TargetMode="External"/><Relationship Id="rId1440" Type="http://schemas.openxmlformats.org/officeDocument/2006/relationships/hyperlink" Target="https://www.linkedin.com/in/meina-amar-1b081786/" TargetMode="External"/><Relationship Id="rId1538" Type="http://schemas.openxmlformats.org/officeDocument/2006/relationships/hyperlink" Target="https://www.linkedin.com/in/valentinmagnier/" TargetMode="External"/><Relationship Id="rId1300" Type="http://schemas.openxmlformats.org/officeDocument/2006/relationships/hyperlink" Target="https://www.linkedin.com/in/francois-parnet-24b3b993/" TargetMode="External"/><Relationship Id="rId1745" Type="http://schemas.openxmlformats.org/officeDocument/2006/relationships/hyperlink" Target="https://www.linkedin.com/company/ansys-inc/" TargetMode="External"/><Relationship Id="rId1952" Type="http://schemas.openxmlformats.org/officeDocument/2006/relationships/hyperlink" Target="https://www.linkedin.com/company/keopsys/" TargetMode="External"/><Relationship Id="rId37" Type="http://schemas.openxmlformats.org/officeDocument/2006/relationships/hyperlink" Target="https://www.linkedin.com/in/andrzejwarchal/" TargetMode="External"/><Relationship Id="rId1605" Type="http://schemas.openxmlformats.org/officeDocument/2006/relationships/hyperlink" Target="https://www.linkedin.com/in/dr-jingyi-wang-96417174/" TargetMode="External"/><Relationship Id="rId1812" Type="http://schemas.openxmlformats.org/officeDocument/2006/relationships/hyperlink" Target="https://www.linkedin.com/in/hafsa-rahoui/" TargetMode="External"/><Relationship Id="rId186" Type="http://schemas.openxmlformats.org/officeDocument/2006/relationships/hyperlink" Target="https://www.linkedin.com/in/bastian-okto-bangkit-sentosa-02189153/" TargetMode="External"/><Relationship Id="rId393" Type="http://schemas.openxmlformats.org/officeDocument/2006/relationships/hyperlink" Target="https://www.linkedin.com/company/cgi/" TargetMode="External"/><Relationship Id="rId253" Type="http://schemas.openxmlformats.org/officeDocument/2006/relationships/hyperlink" Target="https://www.linkedin.com/in/hung-ling-chen-548099108/" TargetMode="External"/><Relationship Id="rId460" Type="http://schemas.openxmlformats.org/officeDocument/2006/relationships/hyperlink" Target="https://www.linkedin.com/in/yassia-gansonre-88303953/" TargetMode="External"/><Relationship Id="rId698" Type="http://schemas.openxmlformats.org/officeDocument/2006/relationships/hyperlink" Target="https://www.linkedin.com/in/archetflorence/" TargetMode="External"/><Relationship Id="rId1090" Type="http://schemas.openxmlformats.org/officeDocument/2006/relationships/hyperlink" Target="https://www.linkedin.com/in/tony-daher-828432a1/" TargetMode="External"/><Relationship Id="rId113" Type="http://schemas.openxmlformats.org/officeDocument/2006/relationships/hyperlink" Target="https://www.linkedin.com/in/melina-ribaud-449893b1/" TargetMode="External"/><Relationship Id="rId320" Type="http://schemas.openxmlformats.org/officeDocument/2006/relationships/hyperlink" Target="https://www.linkedin.com/in/romain-rodriguez-68a798ab/" TargetMode="External"/><Relationship Id="rId558" Type="http://schemas.openxmlformats.org/officeDocument/2006/relationships/hyperlink" Target="https://www.linkedin.com/in/ra%C3%AFssa-gallu-193378b0/" TargetMode="External"/><Relationship Id="rId765" Type="http://schemas.openxmlformats.org/officeDocument/2006/relationships/hyperlink" Target="https://www.linkedin.com/in/sinan-b-16808a165/" TargetMode="External"/><Relationship Id="rId972" Type="http://schemas.openxmlformats.org/officeDocument/2006/relationships/hyperlink" Target="https://www.linkedin.com/in/hiba-f-27169017a/" TargetMode="External"/><Relationship Id="rId1188" Type="http://schemas.openxmlformats.org/officeDocument/2006/relationships/hyperlink" Target="https://www.linkedin.com/in/tara-benkel-51150b86/" TargetMode="External"/><Relationship Id="rId1395" Type="http://schemas.openxmlformats.org/officeDocument/2006/relationships/hyperlink" Target="https://www.linkedin.com/in/fran&#231;ois-grasland/" TargetMode="External"/><Relationship Id="rId418" Type="http://schemas.openxmlformats.org/officeDocument/2006/relationships/hyperlink" Target="https://www.linkedin.com/company/top-industrie/" TargetMode="External"/><Relationship Id="rId625" Type="http://schemas.openxmlformats.org/officeDocument/2006/relationships/hyperlink" Target="https://www.linkedin.com/in/rosinezinkone/" TargetMode="External"/><Relationship Id="rId832" Type="http://schemas.openxmlformats.org/officeDocument/2006/relationships/hyperlink" Target="https://www.linkedin.com/company/rolex/" TargetMode="External"/><Relationship Id="rId1048" Type="http://schemas.openxmlformats.org/officeDocument/2006/relationships/hyperlink" Target="https://www.linkedin.com/in/pauljacobt/" TargetMode="External"/><Relationship Id="rId1255" Type="http://schemas.openxmlformats.org/officeDocument/2006/relationships/hyperlink" Target="https://www.linkedin.com/in/fabien-stark-014731a5/" TargetMode="External"/><Relationship Id="rId1462" Type="http://schemas.openxmlformats.org/officeDocument/2006/relationships/hyperlink" Target="https://www.linkedin.com/in/quentin-mouret-67454b68/" TargetMode="External"/><Relationship Id="rId1115" Type="http://schemas.openxmlformats.org/officeDocument/2006/relationships/hyperlink" Target="https://www.linkedin.com/in/gael-saib/" TargetMode="External"/><Relationship Id="rId1322" Type="http://schemas.openxmlformats.org/officeDocument/2006/relationships/hyperlink" Target="https://www.linkedin.com/in/mathiasgerard/" TargetMode="External"/><Relationship Id="rId1767" Type="http://schemas.openxmlformats.org/officeDocument/2006/relationships/hyperlink" Target="https://www.linkedin.com/in/bertille-somon-b31615100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edin.com/company/cobham-aerospace-communications/" TargetMode="External"/><Relationship Id="rId299" Type="http://schemas.openxmlformats.org/officeDocument/2006/relationships/hyperlink" Target="https://www.linkedin.com/company/leyton-france/" TargetMode="External"/><Relationship Id="rId21" Type="http://schemas.openxmlformats.org/officeDocument/2006/relationships/hyperlink" Target="https://www.linkedin.com/company/micron-technology/" TargetMode="External"/><Relationship Id="rId63" Type="http://schemas.openxmlformats.org/officeDocument/2006/relationships/hyperlink" Target="https://www.linkedin.com/company/soprasteria/" TargetMode="External"/><Relationship Id="rId159" Type="http://schemas.openxmlformats.org/officeDocument/2006/relationships/hyperlink" Target="https://www.linkedin.com/company/itk_2/" TargetMode="External"/><Relationship Id="rId324" Type="http://schemas.openxmlformats.org/officeDocument/2006/relationships/hyperlink" Target="https://www.linkedin.com/company/satt-nord/" TargetMode="External"/><Relationship Id="rId366" Type="http://schemas.openxmlformats.org/officeDocument/2006/relationships/hyperlink" Target="https://www.linkedin.com/company/greth/" TargetMode="External"/><Relationship Id="rId170" Type="http://schemas.openxmlformats.org/officeDocument/2006/relationships/hyperlink" Target="https://www.linkedin.com/company/ajc-formation/" TargetMode="External"/><Relationship Id="rId226" Type="http://schemas.openxmlformats.org/officeDocument/2006/relationships/hyperlink" Target="https://www.linkedin.com/company/ecologicsense/about/" TargetMode="External"/><Relationship Id="rId433" Type="http://schemas.openxmlformats.org/officeDocument/2006/relationships/hyperlink" Target="https://www.linkedin.com/company/plataforma-sas/" TargetMode="External"/><Relationship Id="rId268" Type="http://schemas.openxmlformats.org/officeDocument/2006/relationships/hyperlink" Target="https://www.linkedin.com/company/rolls-royce/" TargetMode="External"/><Relationship Id="rId32" Type="http://schemas.openxmlformats.org/officeDocument/2006/relationships/hyperlink" Target="https://www.linkedin.com/company/alphanov/" TargetMode="External"/><Relationship Id="rId74" Type="http://schemas.openxmlformats.org/officeDocument/2006/relationships/hyperlink" Target="https://www.linkedin.com/company/robatel-industries/" TargetMode="External"/><Relationship Id="rId128" Type="http://schemas.openxmlformats.org/officeDocument/2006/relationships/hyperlink" Target="https://www.linkedin.com/company/institut-de-recherche-technologique-m2p/" TargetMode="External"/><Relationship Id="rId335" Type="http://schemas.openxmlformats.org/officeDocument/2006/relationships/hyperlink" Target="https://www.linkedin.com/company/compagnie-nationale-du-rhone-gdf-suez-group/" TargetMode="External"/><Relationship Id="rId377" Type="http://schemas.openxmlformats.org/officeDocument/2006/relationships/hyperlink" Target="https://www.linkedin.com/company/savencia-/" TargetMode="External"/><Relationship Id="rId5" Type="http://schemas.openxmlformats.org/officeDocument/2006/relationships/hyperlink" Target="https://www.linkedin.com/company/accenta-ai/" TargetMode="External"/><Relationship Id="rId181" Type="http://schemas.openxmlformats.org/officeDocument/2006/relationships/hyperlink" Target="https://www.linkedin.com/company/tetra-pak/about/" TargetMode="External"/><Relationship Id="rId237" Type="http://schemas.openxmlformats.org/officeDocument/2006/relationships/hyperlink" Target="https://www.linkedin.com/company/hyperfine-research-inc-/" TargetMode="External"/><Relationship Id="rId402" Type="http://schemas.openxmlformats.org/officeDocument/2006/relationships/hyperlink" Target="https://www.linkedin.com/company/anr/" TargetMode="External"/><Relationship Id="rId279" Type="http://schemas.openxmlformats.org/officeDocument/2006/relationships/hyperlink" Target="https://www.linkedin.com/company/syngenta/" TargetMode="External"/><Relationship Id="rId43" Type="http://schemas.openxmlformats.org/officeDocument/2006/relationships/hyperlink" Target="https://www.linkedin.com/company/pellenc-energy/about/" TargetMode="External"/><Relationship Id="rId139" Type="http://schemas.openxmlformats.org/officeDocument/2006/relationships/hyperlink" Target="https://www.linkedin.com/company/esaestec/about/" TargetMode="External"/><Relationship Id="rId290" Type="http://schemas.openxmlformats.org/officeDocument/2006/relationships/hyperlink" Target="https://www.linkedin.com/company/veoneer/" TargetMode="External"/><Relationship Id="rId304" Type="http://schemas.openxmlformats.org/officeDocument/2006/relationships/hyperlink" Target="https://www.linkedin.com/company/d-ice-engineering/" TargetMode="External"/><Relationship Id="rId346" Type="http://schemas.openxmlformats.org/officeDocument/2006/relationships/hyperlink" Target="https://www.linkedin.com/company/elveflow/" TargetMode="External"/><Relationship Id="rId388" Type="http://schemas.openxmlformats.org/officeDocument/2006/relationships/hyperlink" Target="https://www.linkedin.com/company/wakeo/" TargetMode="External"/><Relationship Id="rId85" Type="http://schemas.openxmlformats.org/officeDocument/2006/relationships/hyperlink" Target="https://www.linkedin.com/company/eurobios/about/" TargetMode="External"/><Relationship Id="rId150" Type="http://schemas.openxmlformats.org/officeDocument/2006/relationships/hyperlink" Target="https://www.linkedin.com/company/greenmot/" TargetMode="External"/><Relationship Id="rId192" Type="http://schemas.openxmlformats.org/officeDocument/2006/relationships/hyperlink" Target="https://www.linkedin.com/company/alpha-recyclage-composites/about/" TargetMode="External"/><Relationship Id="rId206" Type="http://schemas.openxmlformats.org/officeDocument/2006/relationships/hyperlink" Target="https://www.linkedin.com/company/aurock/about/" TargetMode="External"/><Relationship Id="rId413" Type="http://schemas.openxmlformats.org/officeDocument/2006/relationships/hyperlink" Target="https://www.linkedin.com/company/deimos-space/" TargetMode="External"/><Relationship Id="rId248" Type="http://schemas.openxmlformats.org/officeDocument/2006/relationships/hyperlink" Target="https://www.linkedin.com/company/lekolabs/" TargetMode="External"/><Relationship Id="rId12" Type="http://schemas.openxmlformats.org/officeDocument/2006/relationships/hyperlink" Target="https://www.linkedin.com/company/aurobindo-pharma/about/" TargetMode="External"/><Relationship Id="rId108" Type="http://schemas.openxmlformats.org/officeDocument/2006/relationships/hyperlink" Target="https://www.linkedin.com/company/silicom-sas/" TargetMode="External"/><Relationship Id="rId315" Type="http://schemas.openxmlformats.org/officeDocument/2006/relationships/hyperlink" Target="https://www.linkedin.com/company/mascir/" TargetMode="External"/><Relationship Id="rId357" Type="http://schemas.openxmlformats.org/officeDocument/2006/relationships/hyperlink" Target="https://www.linkedin.com/company/predict-services/" TargetMode="External"/><Relationship Id="rId54" Type="http://schemas.openxmlformats.org/officeDocument/2006/relationships/hyperlink" Target="https://www.linkedin.com/company/oiseau-rare/" TargetMode="External"/><Relationship Id="rId96" Type="http://schemas.openxmlformats.org/officeDocument/2006/relationships/hyperlink" Target="https://www.linkedin.com/company/bull/" TargetMode="External"/><Relationship Id="rId161" Type="http://schemas.openxmlformats.org/officeDocument/2006/relationships/hyperlink" Target="https://www.linkedin.com/company/top-industrie/" TargetMode="External"/><Relationship Id="rId217" Type="http://schemas.openxmlformats.org/officeDocument/2006/relationships/hyperlink" Target="https://www.linkedin.com/company/cmp-circuits-multi-projets/" TargetMode="External"/><Relationship Id="rId399" Type="http://schemas.openxmlformats.org/officeDocument/2006/relationships/hyperlink" Target="https://www.linkedin.com/company/alv-ole/" TargetMode="External"/><Relationship Id="rId259" Type="http://schemas.openxmlformats.org/officeDocument/2006/relationships/hyperlink" Target="https://www.linkedin.com/company/nasa-ames-research-center/" TargetMode="External"/><Relationship Id="rId424" Type="http://schemas.openxmlformats.org/officeDocument/2006/relationships/hyperlink" Target="https://www.linkedin.com/company/medinthepocket/about/" TargetMode="External"/><Relationship Id="rId23" Type="http://schemas.openxmlformats.org/officeDocument/2006/relationships/hyperlink" Target="https://www.linkedin.com/company/environnement-massif-central/about/" TargetMode="External"/><Relationship Id="rId119" Type="http://schemas.openxmlformats.org/officeDocument/2006/relationships/hyperlink" Target="https://www.linkedin.com/company/infineon-technologies/" TargetMode="External"/><Relationship Id="rId270" Type="http://schemas.openxmlformats.org/officeDocument/2006/relationships/hyperlink" Target="https://www.linkedin.com/company/s'tile-sa/" TargetMode="External"/><Relationship Id="rId326" Type="http://schemas.openxmlformats.org/officeDocument/2006/relationships/hyperlink" Target="https://www.linkedin.com/company/apex-technologies-france/about/" TargetMode="External"/><Relationship Id="rId65" Type="http://schemas.openxmlformats.org/officeDocument/2006/relationships/hyperlink" Target="https://www.linkedin.com/company/ayming/" TargetMode="External"/><Relationship Id="rId130" Type="http://schemas.openxmlformats.org/officeDocument/2006/relationships/hyperlink" Target="https://www.linkedin.com/company/elsys-design/" TargetMode="External"/><Relationship Id="rId368" Type="http://schemas.openxmlformats.org/officeDocument/2006/relationships/hyperlink" Target="https://www.linkedin.com/company/fugro/" TargetMode="External"/><Relationship Id="rId172" Type="http://schemas.openxmlformats.org/officeDocument/2006/relationships/hyperlink" Target="https://www.linkedin.com/company/dgentreprises/" TargetMode="External"/><Relationship Id="rId228" Type="http://schemas.openxmlformats.org/officeDocument/2006/relationships/hyperlink" Target="https://www.linkedin.com/company/emtronix/" TargetMode="External"/><Relationship Id="rId435" Type="http://schemas.openxmlformats.org/officeDocument/2006/relationships/hyperlink" Target="https://www.linkedin.com/company/robeaut%C3%A9/about/" TargetMode="External"/><Relationship Id="rId281" Type="http://schemas.openxmlformats.org/officeDocument/2006/relationships/hyperlink" Target="https://www.linkedin.com/company/tasda/" TargetMode="External"/><Relationship Id="rId337" Type="http://schemas.openxmlformats.org/officeDocument/2006/relationships/hyperlink" Target="https://www.linkedin.com/company/ascometal/about/" TargetMode="External"/><Relationship Id="rId34" Type="http://schemas.openxmlformats.org/officeDocument/2006/relationships/hyperlink" Target="https://www.linkedin.com/company/johnson-matthey/" TargetMode="External"/><Relationship Id="rId76" Type="http://schemas.openxmlformats.org/officeDocument/2006/relationships/hyperlink" Target="https://www.linkedin.com/company/fondation-saint-cyr/" TargetMode="External"/><Relationship Id="rId141" Type="http://schemas.openxmlformats.org/officeDocument/2006/relationships/hyperlink" Target="https://www.linkedin.com/company/seche-environnement/" TargetMode="External"/><Relationship Id="rId379" Type="http://schemas.openxmlformats.org/officeDocument/2006/relationships/hyperlink" Target="https://www.linkedin.com/company/detect-r%C3%A9seaux-france/" TargetMode="External"/><Relationship Id="rId7" Type="http://schemas.openxmlformats.org/officeDocument/2006/relationships/hyperlink" Target="https://www.linkedin.com/company/catidom/" TargetMode="External"/><Relationship Id="rId183" Type="http://schemas.openxmlformats.org/officeDocument/2006/relationships/hyperlink" Target="https://www.linkedin.com/company/corys/" TargetMode="External"/><Relationship Id="rId239" Type="http://schemas.openxmlformats.org/officeDocument/2006/relationships/hyperlink" Target="https://www.linkedin.com/company/industrial-research-institute-lebanon/" TargetMode="External"/><Relationship Id="rId390" Type="http://schemas.openxmlformats.org/officeDocument/2006/relationships/hyperlink" Target="https://www.linkedin.com/company/sarl-s.te.p/" TargetMode="External"/><Relationship Id="rId404" Type="http://schemas.openxmlformats.org/officeDocument/2006/relationships/hyperlink" Target="https://www.linkedin.com/company/ardupilot/" TargetMode="External"/><Relationship Id="rId250" Type="http://schemas.openxmlformats.org/officeDocument/2006/relationships/hyperlink" Target="https://www.linkedin.com/company/liris/about/" TargetMode="External"/><Relationship Id="rId292" Type="http://schemas.openxmlformats.org/officeDocument/2006/relationships/hyperlink" Target="https://www.linkedin.com/company/whitby-wood-engineers/" TargetMode="External"/><Relationship Id="rId306" Type="http://schemas.openxmlformats.org/officeDocument/2006/relationships/hyperlink" Target="https://www.linkedin.com/company/e-novact/" TargetMode="External"/><Relationship Id="rId45" Type="http://schemas.openxmlformats.org/officeDocument/2006/relationships/hyperlink" Target="https://www.linkedin.com/company/eramet/" TargetMode="External"/><Relationship Id="rId87" Type="http://schemas.openxmlformats.org/officeDocument/2006/relationships/hyperlink" Target="https://www.linkedin.com/company/logilab/" TargetMode="External"/><Relationship Id="rId110" Type="http://schemas.openxmlformats.org/officeDocument/2006/relationships/hyperlink" Target="https://www.linkedin.com/company/sogeti/" TargetMode="External"/><Relationship Id="rId348" Type="http://schemas.openxmlformats.org/officeDocument/2006/relationships/hyperlink" Target="https://www.linkedin.com/company/europe-technologies-sonimat/" TargetMode="External"/><Relationship Id="rId152" Type="http://schemas.openxmlformats.org/officeDocument/2006/relationships/hyperlink" Target="https://www.linkedin.com/company/hitachi-automotive-systems/" TargetMode="External"/><Relationship Id="rId194" Type="http://schemas.openxmlformats.org/officeDocument/2006/relationships/hyperlink" Target="https://www.linkedin.com/company/ananke-systems/about/" TargetMode="External"/><Relationship Id="rId208" Type="http://schemas.openxmlformats.org/officeDocument/2006/relationships/hyperlink" Target="https://www.linkedin.com/company/bridgology-com/" TargetMode="External"/><Relationship Id="rId415" Type="http://schemas.openxmlformats.org/officeDocument/2006/relationships/hyperlink" Target="https://www.linkedin.com/company/groupe-roger-martin/" TargetMode="External"/><Relationship Id="rId261" Type="http://schemas.openxmlformats.org/officeDocument/2006/relationships/hyperlink" Target="https://www.linkedin.com/company/nobel-automotive/about/" TargetMode="External"/><Relationship Id="rId14" Type="http://schemas.openxmlformats.org/officeDocument/2006/relationships/hyperlink" Target="https://www.linkedin.com/company/mocaplab/" TargetMode="External"/><Relationship Id="rId56" Type="http://schemas.openxmlformats.org/officeDocument/2006/relationships/hyperlink" Target="https://www.linkedin.com/company/flender-graffenstaden/about/" TargetMode="External"/><Relationship Id="rId317" Type="http://schemas.openxmlformats.org/officeDocument/2006/relationships/hyperlink" Target="https://www.linkedin.com/company/revimagroup/" TargetMode="External"/><Relationship Id="rId359" Type="http://schemas.openxmlformats.org/officeDocument/2006/relationships/hyperlink" Target="https://www.linkedin.com/company/seres-technologies-page/" TargetMode="External"/><Relationship Id="rId98" Type="http://schemas.openxmlformats.org/officeDocument/2006/relationships/hyperlink" Target="https://www.linkedin.com/company/eomys/" TargetMode="External"/><Relationship Id="rId121" Type="http://schemas.openxmlformats.org/officeDocument/2006/relationships/hyperlink" Target="https://www.linkedin.com/company/smartcatch/" TargetMode="External"/><Relationship Id="rId163" Type="http://schemas.openxmlformats.org/officeDocument/2006/relationships/hyperlink" Target="https://www.linkedin.com/company/escudi%C3%A9-fermaut-architecture/" TargetMode="External"/><Relationship Id="rId219" Type="http://schemas.openxmlformats.org/officeDocument/2006/relationships/hyperlink" Target="https://www.linkedin.com/company/european-commission/" TargetMode="External"/><Relationship Id="rId370" Type="http://schemas.openxmlformats.org/officeDocument/2006/relationships/hyperlink" Target="https://www.linkedin.com/company/edison-ways/about/" TargetMode="External"/><Relationship Id="rId426" Type="http://schemas.openxmlformats.org/officeDocument/2006/relationships/hyperlink" Target="https://www.linkedin.com/company/ministere-de-la-transition-ecologique/" TargetMode="External"/><Relationship Id="rId230" Type="http://schemas.openxmlformats.org/officeDocument/2006/relationships/hyperlink" Target="https://www.linkedin.com/company/enpulsion/" TargetMode="External"/><Relationship Id="rId25" Type="http://schemas.openxmlformats.org/officeDocument/2006/relationships/hyperlink" Target="https://www.linkedin.com/company/bouyer-leroux-sa/about/" TargetMode="External"/><Relationship Id="rId67" Type="http://schemas.openxmlformats.org/officeDocument/2006/relationships/hyperlink" Target="https://www.linkedin.com/company/melexis/" TargetMode="External"/><Relationship Id="rId272" Type="http://schemas.openxmlformats.org/officeDocument/2006/relationships/hyperlink" Target="https://www.linkedin.com/company/sciencemeup/" TargetMode="External"/><Relationship Id="rId328" Type="http://schemas.openxmlformats.org/officeDocument/2006/relationships/hyperlink" Target="https://www.linkedin.com/company/rise-research-institutes-of-sweden/about/" TargetMode="External"/><Relationship Id="rId132" Type="http://schemas.openxmlformats.org/officeDocument/2006/relationships/hyperlink" Target="https://www.linkedin.com/company/samsung-electronics/" TargetMode="External"/><Relationship Id="rId174" Type="http://schemas.openxmlformats.org/officeDocument/2006/relationships/hyperlink" Target="https://www.linkedin.com/company/groupe-altelios-technology/" TargetMode="External"/><Relationship Id="rId381" Type="http://schemas.openxmlformats.org/officeDocument/2006/relationships/hyperlink" Target="https://www.linkedin.com/company/itelios/" TargetMode="External"/><Relationship Id="rId241" Type="http://schemas.openxmlformats.org/officeDocument/2006/relationships/hyperlink" Target="https://www.linkedin.com/company/french-national-institute-for-agricultural-research/" TargetMode="External"/><Relationship Id="rId437" Type="http://schemas.openxmlformats.org/officeDocument/2006/relationships/hyperlink" Target="Docteurs%20SPI/PROMOTIONS/2018/2018Re&#769;cent/Sequans%20commmunication" TargetMode="External"/><Relationship Id="rId36" Type="http://schemas.openxmlformats.org/officeDocument/2006/relationships/hyperlink" Target="https://www.linkedin.com/company/poly-dtech/" TargetMode="External"/><Relationship Id="rId283" Type="http://schemas.openxmlformats.org/officeDocument/2006/relationships/hyperlink" Target="https://www.linkedin.com/company/temento-systems/about/" TargetMode="External"/><Relationship Id="rId339" Type="http://schemas.openxmlformats.org/officeDocument/2006/relationships/hyperlink" Target="https://www.linkedin.com/company/amazon/" TargetMode="External"/><Relationship Id="rId78" Type="http://schemas.openxmlformats.org/officeDocument/2006/relationships/hyperlink" Target="https://www.linkedin.com/company/aegir/about/" TargetMode="External"/><Relationship Id="rId101" Type="http://schemas.openxmlformats.org/officeDocument/2006/relationships/hyperlink" Target="https://www.linkedin.com/company/imasonic/about/" TargetMode="External"/><Relationship Id="rId143" Type="http://schemas.openxmlformats.org/officeDocument/2006/relationships/hyperlink" Target="https://www.linkedin.com/company/primagaz/" TargetMode="External"/><Relationship Id="rId185" Type="http://schemas.openxmlformats.org/officeDocument/2006/relationships/hyperlink" Target="https://www.linkedin.com/company/miba-ag/" TargetMode="External"/><Relationship Id="rId350" Type="http://schemas.openxmlformats.org/officeDocument/2006/relationships/hyperlink" Target="https://www.linkedin.com/company/benteler-group/" TargetMode="External"/><Relationship Id="rId406" Type="http://schemas.openxmlformats.org/officeDocument/2006/relationships/hyperlink" Target="https://www.linkedin.com/company/canoe-composites-en-aquitaine-nanostructures-organiques-/" TargetMode="External"/><Relationship Id="rId9" Type="http://schemas.openxmlformats.org/officeDocument/2006/relationships/hyperlink" Target="https://www.linkedin.com/company/getelec-sa/" TargetMode="External"/><Relationship Id="rId210" Type="http://schemas.openxmlformats.org/officeDocument/2006/relationships/hyperlink" Target="https://www.linkedin.com/company/cardem/" TargetMode="External"/><Relationship Id="rId392" Type="http://schemas.openxmlformats.org/officeDocument/2006/relationships/hyperlink" Target="https://www.linkedin.com/company/ambismart/about/" TargetMode="External"/><Relationship Id="rId252" Type="http://schemas.openxmlformats.org/officeDocument/2006/relationships/hyperlink" Target="https://www.linkedin.com/company/magia-diagnostics/" TargetMode="External"/><Relationship Id="rId294" Type="http://schemas.openxmlformats.org/officeDocument/2006/relationships/hyperlink" Target="https://www.linkedin.com/company/zinium-znr-batteries/" TargetMode="External"/><Relationship Id="rId308" Type="http://schemas.openxmlformats.org/officeDocument/2006/relationships/hyperlink" Target="https://www.linkedin.com/company/expectra/" TargetMode="External"/><Relationship Id="rId47" Type="http://schemas.openxmlformats.org/officeDocument/2006/relationships/hyperlink" Target="https://www.linkedin.com/company/shift-technology/" TargetMode="External"/><Relationship Id="rId89" Type="http://schemas.openxmlformats.org/officeDocument/2006/relationships/hyperlink" Target="https://www.linkedin.com/company/quantificare-inc-/" TargetMode="External"/><Relationship Id="rId112" Type="http://schemas.openxmlformats.org/officeDocument/2006/relationships/hyperlink" Target="https://www.linkedin.com/company/xilinx/" TargetMode="External"/><Relationship Id="rId154" Type="http://schemas.openxmlformats.org/officeDocument/2006/relationships/hyperlink" Target="https://www.linkedin.com/company/novartis/" TargetMode="External"/><Relationship Id="rId361" Type="http://schemas.openxmlformats.org/officeDocument/2006/relationships/hyperlink" Target="https://www.linkedin.com/company/national-physical-laboratory/" TargetMode="External"/><Relationship Id="rId196" Type="http://schemas.openxmlformats.org/officeDocument/2006/relationships/hyperlink" Target="https://www.linkedin.com/company/fcba/" TargetMode="External"/><Relationship Id="rId417" Type="http://schemas.openxmlformats.org/officeDocument/2006/relationships/hyperlink" Target="https://www.linkedin.com/company/iacpartners/" TargetMode="External"/><Relationship Id="rId16" Type="http://schemas.openxmlformats.org/officeDocument/2006/relationships/hyperlink" Target="https://www.linkedin.com/company/jtekt-hpi/about/" TargetMode="External"/><Relationship Id="rId221" Type="http://schemas.openxmlformats.org/officeDocument/2006/relationships/hyperlink" Target="https://www.linkedin.com/company/concern-worldwide/" TargetMode="External"/><Relationship Id="rId263" Type="http://schemas.openxmlformats.org/officeDocument/2006/relationships/hyperlink" Target="https://www.linkedin.com/company/oceanmax/about/" TargetMode="External"/><Relationship Id="rId319" Type="http://schemas.openxmlformats.org/officeDocument/2006/relationships/hyperlink" Target="https://www.linkedin.com/company/storengy-engie-group/" TargetMode="External"/><Relationship Id="rId58" Type="http://schemas.openxmlformats.org/officeDocument/2006/relationships/hyperlink" Target="https://www.linkedin.com/company/lisi-automotive/" TargetMode="External"/><Relationship Id="rId123" Type="http://schemas.openxmlformats.org/officeDocument/2006/relationships/hyperlink" Target="https://www.linkedin.com/company/aperam/" TargetMode="External"/><Relationship Id="rId330" Type="http://schemas.openxmlformats.org/officeDocument/2006/relationships/hyperlink" Target="https://www.linkedin.com/company/elkemsilicones/" TargetMode="External"/><Relationship Id="rId165" Type="http://schemas.openxmlformats.org/officeDocument/2006/relationships/hyperlink" Target="https://www.linkedin.com/company/colas-midi-m%C3%A9diterran%C3%A9e/" TargetMode="External"/><Relationship Id="rId372" Type="http://schemas.openxmlformats.org/officeDocument/2006/relationships/hyperlink" Target="https://www.linkedin.com/company/acsyst-me/" TargetMode="External"/><Relationship Id="rId428" Type="http://schemas.openxmlformats.org/officeDocument/2006/relationships/hyperlink" Target="https://www.linkedin.com/company/montupet/about/" TargetMode="External"/><Relationship Id="rId232" Type="http://schemas.openxmlformats.org/officeDocument/2006/relationships/hyperlink" Target="https://www.linkedin.com/company/exxonmobil/" TargetMode="External"/><Relationship Id="rId274" Type="http://schemas.openxmlformats.org/officeDocument/2006/relationships/hyperlink" Target="https://www.linkedin.com/company/simplon-co/" TargetMode="External"/><Relationship Id="rId27" Type="http://schemas.openxmlformats.org/officeDocument/2006/relationships/hyperlink" Target="https://www.linkedin.com/company/mindray/" TargetMode="External"/><Relationship Id="rId69" Type="http://schemas.openxmlformats.org/officeDocument/2006/relationships/hyperlink" Target="https://www.linkedin.com/company/the-pump-solutions-group/" TargetMode="External"/><Relationship Id="rId134" Type="http://schemas.openxmlformats.org/officeDocument/2006/relationships/hyperlink" Target="https://www.linkedin.com/company/les-companions/" TargetMode="External"/><Relationship Id="rId80" Type="http://schemas.openxmlformats.org/officeDocument/2006/relationships/hyperlink" Target="https://www.linkedin.com/company/sma-rty/about/" TargetMode="External"/><Relationship Id="rId176" Type="http://schemas.openxmlformats.org/officeDocument/2006/relationships/hyperlink" Target="https://www.linkedin.com/company/centre-de-d-veloppement-des-technologies-avanc-es/about/" TargetMode="External"/><Relationship Id="rId341" Type="http://schemas.openxmlformats.org/officeDocument/2006/relationships/hyperlink" Target="https://www.linkedin.com/company/therapixel/" TargetMode="External"/><Relationship Id="rId383" Type="http://schemas.openxmlformats.org/officeDocument/2006/relationships/hyperlink" Target="https://www.linkedin.com/company/ird_2/" TargetMode="External"/><Relationship Id="rId439" Type="http://schemas.openxmlformats.org/officeDocument/2006/relationships/hyperlink" Target="https://www.linkedin.com/company/stratioautomotive/" TargetMode="External"/><Relationship Id="rId201" Type="http://schemas.openxmlformats.org/officeDocument/2006/relationships/hyperlink" Target="https://www.linkedin.com/company/techviz/" TargetMode="External"/><Relationship Id="rId243" Type="http://schemas.openxmlformats.org/officeDocument/2006/relationships/hyperlink" Target="https://www.linkedin.com/company/jaxanasdanalisas/about/" TargetMode="External"/><Relationship Id="rId285" Type="http://schemas.openxmlformats.org/officeDocument/2006/relationships/hyperlink" Target="https://www.linkedin.com/company/tractebel-engie-group/" TargetMode="External"/><Relationship Id="rId38" Type="http://schemas.openxmlformats.org/officeDocument/2006/relationships/hyperlink" Target="https://www.linkedin.com/company/astek/" TargetMode="External"/><Relationship Id="rId103" Type="http://schemas.openxmlformats.org/officeDocument/2006/relationships/hyperlink" Target="https://www.linkedin.com/company/mbda/" TargetMode="External"/><Relationship Id="rId310" Type="http://schemas.openxmlformats.org/officeDocument/2006/relationships/hyperlink" Target="https://www.linkedin.com/company/genaris-group/" TargetMode="External"/><Relationship Id="rId91" Type="http://schemas.openxmlformats.org/officeDocument/2006/relationships/hyperlink" Target="https://www.linkedin.com/company/cerfacs/" TargetMode="External"/><Relationship Id="rId145" Type="http://schemas.openxmlformats.org/officeDocument/2006/relationships/hyperlink" Target="https://www.linkedin.com/company/ipvf-institute/about/" TargetMode="External"/><Relationship Id="rId187" Type="http://schemas.openxmlformats.org/officeDocument/2006/relationships/hyperlink" Target="https://www.linkedin.com/company/lgm-ingenierie/about/" TargetMode="External"/><Relationship Id="rId352" Type="http://schemas.openxmlformats.org/officeDocument/2006/relationships/hyperlink" Target="https://www.linkedin.com/company/region-guadeloupe/" TargetMode="External"/><Relationship Id="rId394" Type="http://schemas.openxmlformats.org/officeDocument/2006/relationships/hyperlink" Target="https://www.linkedin.com/company/ac%C3%A9lgy%C5%B1r%C5%B1-kft.---bearingsteels-low-alloy-steels-structural-steels-ring-rolling/about/" TargetMode="External"/><Relationship Id="rId408" Type="http://schemas.openxmlformats.org/officeDocument/2006/relationships/hyperlink" Target="https://www.linkedin.com/company/aescape/" TargetMode="External"/><Relationship Id="rId212" Type="http://schemas.openxmlformats.org/officeDocument/2006/relationships/hyperlink" Target="https://www.linkedin.com/company/zeiss/" TargetMode="External"/><Relationship Id="rId254" Type="http://schemas.openxmlformats.org/officeDocument/2006/relationships/hyperlink" Target="https://www.linkedin.com/company/mb-electronique/" TargetMode="External"/><Relationship Id="rId49" Type="http://schemas.openxmlformats.org/officeDocument/2006/relationships/hyperlink" Target="https://www.linkedin.com/company/nist/" TargetMode="External"/><Relationship Id="rId114" Type="http://schemas.openxmlformats.org/officeDocument/2006/relationships/hyperlink" Target="https://www.linkedin.com/company/volocopter/" TargetMode="External"/><Relationship Id="rId296" Type="http://schemas.openxmlformats.org/officeDocument/2006/relationships/hyperlink" Target="https://www.linkedin.com/company/vermon/about/" TargetMode="External"/><Relationship Id="rId60" Type="http://schemas.openxmlformats.org/officeDocument/2006/relationships/hyperlink" Target="https://www.linkedin.com/company/polynotes/about/" TargetMode="External"/><Relationship Id="rId156" Type="http://schemas.openxmlformats.org/officeDocument/2006/relationships/hyperlink" Target="https://www.linkedin.com/company/gacgroup/" TargetMode="External"/><Relationship Id="rId198" Type="http://schemas.openxmlformats.org/officeDocument/2006/relationships/hyperlink" Target="https://www.linkedin.com/company/sageglass/" TargetMode="External"/><Relationship Id="rId321" Type="http://schemas.openxmlformats.org/officeDocument/2006/relationships/hyperlink" Target="https://www.linkedin.com/company/audensiel-technologies/" TargetMode="External"/><Relationship Id="rId363" Type="http://schemas.openxmlformats.org/officeDocument/2006/relationships/hyperlink" Target="https://www.linkedin.com/company/accessr/about/" TargetMode="External"/><Relationship Id="rId419" Type="http://schemas.openxmlformats.org/officeDocument/2006/relationships/hyperlink" Target="https://www.linkedin.com/company/institut-de-recherche-technologique-railenium/" TargetMode="External"/><Relationship Id="rId202" Type="http://schemas.openxmlformats.org/officeDocument/2006/relationships/hyperlink" Target="https://www.linkedin.com/company/ct2mc/" TargetMode="External"/><Relationship Id="rId223" Type="http://schemas.openxmlformats.org/officeDocument/2006/relationships/hyperlink" Target="https://www.linkedin.com/company/cs_group/" TargetMode="External"/><Relationship Id="rId244" Type="http://schemas.openxmlformats.org/officeDocument/2006/relationships/hyperlink" Target="https://www.linkedin.com/company/kelag/" TargetMode="External"/><Relationship Id="rId430" Type="http://schemas.openxmlformats.org/officeDocument/2006/relationships/hyperlink" Target="https://www.linkedin.com/company/nostos-systems/about/" TargetMode="External"/><Relationship Id="rId18" Type="http://schemas.openxmlformats.org/officeDocument/2006/relationships/hyperlink" Target="https://www.linkedin.com/company/adista-rmi/" TargetMode="External"/><Relationship Id="rId39" Type="http://schemas.openxmlformats.org/officeDocument/2006/relationships/hyperlink" Target="https://www.linkedin.com/company/sitia/" TargetMode="External"/><Relationship Id="rId265" Type="http://schemas.openxmlformats.org/officeDocument/2006/relationships/hyperlink" Target="https://www.linkedin.com/company/pole-s-mart-rao/" TargetMode="External"/><Relationship Id="rId286" Type="http://schemas.openxmlformats.org/officeDocument/2006/relationships/hyperlink" Target="https://www.linkedin.com/company/trad/" TargetMode="External"/><Relationship Id="rId50" Type="http://schemas.openxmlformats.org/officeDocument/2006/relationships/hyperlink" Target="https://www.linkedin.com/company/esoftthings/" TargetMode="External"/><Relationship Id="rId104" Type="http://schemas.openxmlformats.org/officeDocument/2006/relationships/hyperlink" Target="https://www.linkedin.com/company/meca_2/" TargetMode="External"/><Relationship Id="rId125" Type="http://schemas.openxmlformats.org/officeDocument/2006/relationships/hyperlink" Target="https://www.linkedin.com/company/axens/" TargetMode="External"/><Relationship Id="rId146" Type="http://schemas.openxmlformats.org/officeDocument/2006/relationships/hyperlink" Target="https://www.linkedin.com/company/aquitaine-science-transfert-satt-aquitaine-/" TargetMode="External"/><Relationship Id="rId167" Type="http://schemas.openxmlformats.org/officeDocument/2006/relationships/hyperlink" Target="https://www.linkedin.com/company/fondasol/" TargetMode="External"/><Relationship Id="rId188" Type="http://schemas.openxmlformats.org/officeDocument/2006/relationships/hyperlink" Target="https://www.linkedin.com/company/aps-coating-solutions/" TargetMode="External"/><Relationship Id="rId311" Type="http://schemas.openxmlformats.org/officeDocument/2006/relationships/hyperlink" Target="https://www.linkedin.com/company/geown-data-solutions/about/" TargetMode="External"/><Relationship Id="rId332" Type="http://schemas.openxmlformats.org/officeDocument/2006/relationships/hyperlink" Target="https://www.linkedin.com/company/bertrandt-ag/" TargetMode="External"/><Relationship Id="rId353" Type="http://schemas.openxmlformats.org/officeDocument/2006/relationships/hyperlink" Target="https://www.linkedin.com/company/dtekofficiel/" TargetMode="External"/><Relationship Id="rId374" Type="http://schemas.openxmlformats.org/officeDocument/2006/relationships/hyperlink" Target="https://www.linkedin.com/company/nowi/" TargetMode="External"/><Relationship Id="rId395" Type="http://schemas.openxmlformats.org/officeDocument/2006/relationships/hyperlink" Target="https://www.linkedin.com/company/acteam-pro/" TargetMode="External"/><Relationship Id="rId409" Type="http://schemas.openxmlformats.org/officeDocument/2006/relationships/hyperlink" Target="https://www.linkedin.com/company/china-electronics-technology-group/about/" TargetMode="External"/><Relationship Id="rId71" Type="http://schemas.openxmlformats.org/officeDocument/2006/relationships/hyperlink" Target="file:///s:/www.linkedin.com/company/serma-technologies" TargetMode="External"/><Relationship Id="rId92" Type="http://schemas.openxmlformats.org/officeDocument/2006/relationships/hyperlink" Target="https://www.linkedin.com/company/amvalor/" TargetMode="External"/><Relationship Id="rId213" Type="http://schemas.openxmlformats.org/officeDocument/2006/relationships/hyperlink" Target="https://www.linkedin.com/company/aeroconseil/" TargetMode="External"/><Relationship Id="rId234" Type="http://schemas.openxmlformats.org/officeDocument/2006/relationships/hyperlink" Target="https://www.linkedin.com/company/global-green-growth-institute/" TargetMode="External"/><Relationship Id="rId420" Type="http://schemas.openxmlformats.org/officeDocument/2006/relationships/hyperlink" Target="https://www.linkedin.com/company/jacobacci-&amp;-partners-s.p.a./" TargetMode="External"/><Relationship Id="rId2" Type="http://schemas.openxmlformats.org/officeDocument/2006/relationships/hyperlink" Target="https://www.linkedin.com/company/nasa/" TargetMode="External"/><Relationship Id="rId29" Type="http://schemas.openxmlformats.org/officeDocument/2006/relationships/hyperlink" Target="https://www.linkedin.com/company/ii-vi-incorporated/" TargetMode="External"/><Relationship Id="rId255" Type="http://schemas.openxmlformats.org/officeDocument/2006/relationships/hyperlink" Target="https://www.linkedin.com/company/mediwatch-plc/about/" TargetMode="External"/><Relationship Id="rId276" Type="http://schemas.openxmlformats.org/officeDocument/2006/relationships/hyperlink" Target="https://www.linkedin.com/company/space-applications-services/" TargetMode="External"/><Relationship Id="rId297" Type="http://schemas.openxmlformats.org/officeDocument/2006/relationships/hyperlink" Target="https://www.linkedin.com/company/vibrateam/" TargetMode="External"/><Relationship Id="rId441" Type="http://schemas.openxmlformats.org/officeDocument/2006/relationships/hyperlink" Target="https://www.linkedin.com/company/transvalor-s-a-/" TargetMode="External"/><Relationship Id="rId40" Type="http://schemas.openxmlformats.org/officeDocument/2006/relationships/hyperlink" Target="https://www.linkedin.com/company/celodev/about/" TargetMode="External"/><Relationship Id="rId115" Type="http://schemas.openxmlformats.org/officeDocument/2006/relationships/hyperlink" Target="https://www.linkedin.com/company/cgi/" TargetMode="External"/><Relationship Id="rId136" Type="http://schemas.openxmlformats.org/officeDocument/2006/relationships/hyperlink" Target="https://www.linkedin.com/company/bim-in-motion/" TargetMode="External"/><Relationship Id="rId157" Type="http://schemas.openxmlformats.org/officeDocument/2006/relationships/hyperlink" Target="https://www.linkedin.com/company/thorn-lighting/" TargetMode="External"/><Relationship Id="rId178" Type="http://schemas.openxmlformats.org/officeDocument/2006/relationships/hyperlink" Target="https://www.linkedin.com/company/plateformebio-valo/about/" TargetMode="External"/><Relationship Id="rId301" Type="http://schemas.openxmlformats.org/officeDocument/2006/relationships/hyperlink" Target="https://www.linkedin.com/company/armee-de-terre/" TargetMode="External"/><Relationship Id="rId322" Type="http://schemas.openxmlformats.org/officeDocument/2006/relationships/hyperlink" Target="https://www.linkedin.com/company/direction-generale-de-larmement/" TargetMode="External"/><Relationship Id="rId343" Type="http://schemas.openxmlformats.org/officeDocument/2006/relationships/hyperlink" Target="https://www.linkedin.com/company/datadvance/" TargetMode="External"/><Relationship Id="rId364" Type="http://schemas.openxmlformats.org/officeDocument/2006/relationships/hyperlink" Target="https://www.linkedin.com/company/approche-paille/" TargetMode="External"/><Relationship Id="rId61" Type="http://schemas.openxmlformats.org/officeDocument/2006/relationships/hyperlink" Target="https://www.linkedin.com/company/ekinnox/" TargetMode="External"/><Relationship Id="rId82" Type="http://schemas.openxmlformats.org/officeDocument/2006/relationships/hyperlink" Target="https://www.linkedin.com/company/altair-engineering/" TargetMode="External"/><Relationship Id="rId199" Type="http://schemas.openxmlformats.org/officeDocument/2006/relationships/hyperlink" Target="https://www.linkedin.com/company/neta-sas/" TargetMode="External"/><Relationship Id="rId203" Type="http://schemas.openxmlformats.org/officeDocument/2006/relationships/hyperlink" Target="https://www.linkedin.com/company/apsidetop/about/" TargetMode="External"/><Relationship Id="rId385" Type="http://schemas.openxmlformats.org/officeDocument/2006/relationships/hyperlink" Target="https://www.linkedin.com/company/elno-defence-&amp;-security/" TargetMode="External"/><Relationship Id="rId19" Type="http://schemas.openxmlformats.org/officeDocument/2006/relationships/hyperlink" Target="https://www.linkedin.com/company/utc-climate-controls-&amp;-security/" TargetMode="External"/><Relationship Id="rId224" Type="http://schemas.openxmlformats.org/officeDocument/2006/relationships/hyperlink" Target="https://www.linkedin.com/company/cttm-centre-de-transfert-de-technologie-du-mans/" TargetMode="External"/><Relationship Id="rId245" Type="http://schemas.openxmlformats.org/officeDocument/2006/relationships/hyperlink" Target="https://www.linkedin.com/company/la-fresque-du-climat/" TargetMode="External"/><Relationship Id="rId266" Type="http://schemas.openxmlformats.org/officeDocument/2006/relationships/hyperlink" Target="https://www.linkedin.com/company/prevision.io/" TargetMode="External"/><Relationship Id="rId287" Type="http://schemas.openxmlformats.org/officeDocument/2006/relationships/hyperlink" Target="https://www.linkedin.com/company/ucdelecsoc/" TargetMode="External"/><Relationship Id="rId410" Type="http://schemas.openxmlformats.org/officeDocument/2006/relationships/hyperlink" Target="https://www.linkedin.com/company/danonenutriciaresearch/" TargetMode="External"/><Relationship Id="rId431" Type="http://schemas.openxmlformats.org/officeDocument/2006/relationships/hyperlink" Target="https://www.linkedin.com/company/nouvergies/" TargetMode="External"/><Relationship Id="rId30" Type="http://schemas.openxmlformats.org/officeDocument/2006/relationships/hyperlink" Target="https://www.linkedin.com/company/nexter-systems/?originalSubdomain=fr" TargetMode="External"/><Relationship Id="rId105" Type="http://schemas.openxmlformats.org/officeDocument/2006/relationships/hyperlink" Target="https://www.linkedin.com/company/meero/" TargetMode="External"/><Relationship Id="rId126" Type="http://schemas.openxmlformats.org/officeDocument/2006/relationships/hyperlink" Target="https://www.linkedin.com/company/steadysun/" TargetMode="External"/><Relationship Id="rId147" Type="http://schemas.openxmlformats.org/officeDocument/2006/relationships/hyperlink" Target="https://www.linkedin.com/company/sysnav/" TargetMode="External"/><Relationship Id="rId168" Type="http://schemas.openxmlformats.org/officeDocument/2006/relationships/hyperlink" Target="https://www.linkedin.com/company/oise-le-departement/" TargetMode="External"/><Relationship Id="rId312" Type="http://schemas.openxmlformats.org/officeDocument/2006/relationships/hyperlink" Target="https://www.linkedin.com/company/hipay/" TargetMode="External"/><Relationship Id="rId333" Type="http://schemas.openxmlformats.org/officeDocument/2006/relationships/hyperlink" Target="https://www.linkedin.com/company/cimpa-plm-services/" TargetMode="External"/><Relationship Id="rId354" Type="http://schemas.openxmlformats.org/officeDocument/2006/relationships/hyperlink" Target="https://www.linkedin.com/company/kds/" TargetMode="External"/><Relationship Id="rId51" Type="http://schemas.openxmlformats.org/officeDocument/2006/relationships/hyperlink" Target="https://www.linkedin.com/company/ganymed-robotics/" TargetMode="External"/><Relationship Id="rId72" Type="http://schemas.openxmlformats.org/officeDocument/2006/relationships/hyperlink" Target="https://www.linkedin.com/company/vulcain-metal/" TargetMode="External"/><Relationship Id="rId93" Type="http://schemas.openxmlformats.org/officeDocument/2006/relationships/hyperlink" Target="https://www.linkedin.com/company/arm/" TargetMode="External"/><Relationship Id="rId189" Type="http://schemas.openxmlformats.org/officeDocument/2006/relationships/hyperlink" Target="https://www.linkedin.com/company/wendel---france---emaceram/about/" TargetMode="External"/><Relationship Id="rId375" Type="http://schemas.openxmlformats.org/officeDocument/2006/relationships/hyperlink" Target="https://www.linkedin.com/company/wooki/about/" TargetMode="External"/><Relationship Id="rId396" Type="http://schemas.openxmlformats.org/officeDocument/2006/relationships/hyperlink" Target="https://www.linkedin.com/company/adocis/about/" TargetMode="External"/><Relationship Id="rId3" Type="http://schemas.openxmlformats.org/officeDocument/2006/relationships/hyperlink" Target="https://www.linkedin.com/company/3sp-technologies-sasu/" TargetMode="External"/><Relationship Id="rId214" Type="http://schemas.openxmlformats.org/officeDocument/2006/relationships/hyperlink" Target="https://www.linkedin.com/company/cemosis/" TargetMode="External"/><Relationship Id="rId235" Type="http://schemas.openxmlformats.org/officeDocument/2006/relationships/hyperlink" Target="https://www.linkedin.com/company/genes-diffusion/" TargetMode="External"/><Relationship Id="rId256" Type="http://schemas.openxmlformats.org/officeDocument/2006/relationships/hyperlink" Target="https://www.linkedin.com/company/ministere-de-la-culture-et-de-la-communication/" TargetMode="External"/><Relationship Id="rId277" Type="http://schemas.openxmlformats.org/officeDocument/2006/relationships/hyperlink" Target="https://www.linkedin.com/company/springer-nature/" TargetMode="External"/><Relationship Id="rId298" Type="http://schemas.openxmlformats.org/officeDocument/2006/relationships/hyperlink" Target="https://www.linkedin.com/company/constellium/" TargetMode="External"/><Relationship Id="rId400" Type="http://schemas.openxmlformats.org/officeDocument/2006/relationships/hyperlink" Target="https://www.linkedin.com/company/ametra/" TargetMode="External"/><Relationship Id="rId421" Type="http://schemas.openxmlformats.org/officeDocument/2006/relationships/hyperlink" Target="https://www.linkedin.com/company/jfe-steel-corporation/about/" TargetMode="External"/><Relationship Id="rId442" Type="http://schemas.openxmlformats.org/officeDocument/2006/relationships/hyperlink" Target="https://www.linkedin.com/company/ultraflux/" TargetMode="External"/><Relationship Id="rId116" Type="http://schemas.openxmlformats.org/officeDocument/2006/relationships/hyperlink" Target="https://www.linkedin.com/company/asn-comm/" TargetMode="External"/><Relationship Id="rId137" Type="http://schemas.openxmlformats.org/officeDocument/2006/relationships/hyperlink" Target="https://www.linkedin.com/company/ap-hp/about/" TargetMode="External"/><Relationship Id="rId158" Type="http://schemas.openxmlformats.org/officeDocument/2006/relationships/hyperlink" Target="https://www.linkedin.com/company/aist/about/" TargetMode="External"/><Relationship Id="rId302" Type="http://schemas.openxmlformats.org/officeDocument/2006/relationships/hyperlink" Target="https://www.linkedin.com/company/bertin-energie-environnement/" TargetMode="External"/><Relationship Id="rId323" Type="http://schemas.openxmlformats.org/officeDocument/2006/relationships/hyperlink" Target="https://www.linkedin.com/company/alispharm/" TargetMode="External"/><Relationship Id="rId344" Type="http://schemas.openxmlformats.org/officeDocument/2006/relationships/hyperlink" Target="https://www.linkedin.com/company/orange/" TargetMode="External"/><Relationship Id="rId20" Type="http://schemas.openxmlformats.org/officeDocument/2006/relationships/hyperlink" Target="https://www.linkedin.com/company/anywaves-activities/" TargetMode="External"/><Relationship Id="rId41" Type="http://schemas.openxmlformats.org/officeDocument/2006/relationships/hyperlink" Target="https://www.linkedin.com/company/nextflow-software/" TargetMode="External"/><Relationship Id="rId62" Type="http://schemas.openxmlformats.org/officeDocument/2006/relationships/hyperlink" Target="https://www.linkedin.com/company/vt2i/" TargetMode="External"/><Relationship Id="rId83" Type="http://schemas.openxmlformats.org/officeDocument/2006/relationships/hyperlink" Target="https://www.linkedin.com/company/andra_2/" TargetMode="External"/><Relationship Id="rId179" Type="http://schemas.openxmlformats.org/officeDocument/2006/relationships/hyperlink" Target="https://www.linkedin.com/company/chimimeca-sas/about/" TargetMode="External"/><Relationship Id="rId365" Type="http://schemas.openxmlformats.org/officeDocument/2006/relationships/hyperlink" Target="https://www.linkedin.com/company/adient/" TargetMode="External"/><Relationship Id="rId386" Type="http://schemas.openxmlformats.org/officeDocument/2006/relationships/hyperlink" Target="https://www.linkedin.com/company/cleeven/" TargetMode="External"/><Relationship Id="rId190" Type="http://schemas.openxmlformats.org/officeDocument/2006/relationships/hyperlink" Target="https://www.linkedin.com/company/afaaq-company/about/" TargetMode="External"/><Relationship Id="rId204" Type="http://schemas.openxmlformats.org/officeDocument/2006/relationships/hyperlink" Target="https://www.linkedin.com/company/aquilab/" TargetMode="External"/><Relationship Id="rId225" Type="http://schemas.openxmlformats.org/officeDocument/2006/relationships/hyperlink" Target="https://www.linkedin.com/company/ecotechnilin/about/" TargetMode="External"/><Relationship Id="rId246" Type="http://schemas.openxmlformats.org/officeDocument/2006/relationships/hyperlink" Target="https://www.linkedin.com/company/groupe-legendre/" TargetMode="External"/><Relationship Id="rId267" Type="http://schemas.openxmlformats.org/officeDocument/2006/relationships/hyperlink" Target="https://www.linkedin.com/company/resallience/" TargetMode="External"/><Relationship Id="rId288" Type="http://schemas.openxmlformats.org/officeDocument/2006/relationships/hyperlink" Target="https://www.linkedin.com/company/ultraleap/" TargetMode="External"/><Relationship Id="rId411" Type="http://schemas.openxmlformats.org/officeDocument/2006/relationships/hyperlink" Target="https://www.linkedin.com/company/deepki/" TargetMode="External"/><Relationship Id="rId432" Type="http://schemas.openxmlformats.org/officeDocument/2006/relationships/hyperlink" Target="https://www.linkedin.com/company/technetics-group/" TargetMode="External"/><Relationship Id="rId106" Type="http://schemas.openxmlformats.org/officeDocument/2006/relationships/hyperlink" Target="https://www.linkedin.com/company/nidec-psa-emotors/" TargetMode="External"/><Relationship Id="rId127" Type="http://schemas.openxmlformats.org/officeDocument/2006/relationships/hyperlink" Target="https://www.linkedin.com/company/carbone-savoie/about/" TargetMode="External"/><Relationship Id="rId313" Type="http://schemas.openxmlformats.org/officeDocument/2006/relationships/hyperlink" Target="https://www.linkedin.com/company/iee-sensing/" TargetMode="External"/><Relationship Id="rId10" Type="http://schemas.openxmlformats.org/officeDocument/2006/relationships/hyperlink" Target="https://www.linkedin.com/company/inoveos/about/" TargetMode="External"/><Relationship Id="rId31" Type="http://schemas.openxmlformats.org/officeDocument/2006/relationships/hyperlink" Target="https://www.linkedin.com/company/imsrn/about/" TargetMode="External"/><Relationship Id="rId52" Type="http://schemas.openxmlformats.org/officeDocument/2006/relationships/hyperlink" Target="https://www.linkedin.com/company/ocqueteau/about/" TargetMode="External"/><Relationship Id="rId73" Type="http://schemas.openxmlformats.org/officeDocument/2006/relationships/hyperlink" Target="https://www.linkedin.com/company/surgivisio/" TargetMode="External"/><Relationship Id="rId94" Type="http://schemas.openxmlformats.org/officeDocument/2006/relationships/hyperlink" Target="https://www.linkedin.com/company/bouygues-construction/" TargetMode="External"/><Relationship Id="rId148" Type="http://schemas.openxmlformats.org/officeDocument/2006/relationships/hyperlink" Target="https://www.linkedin.com/company/naval-energies/" TargetMode="External"/><Relationship Id="rId169" Type="http://schemas.openxmlformats.org/officeDocument/2006/relationships/hyperlink" Target="https://www.linkedin.com/company/em-microelectronic/" TargetMode="External"/><Relationship Id="rId334" Type="http://schemas.openxmlformats.org/officeDocument/2006/relationships/hyperlink" Target="https://www.linkedin.com/company/rio-tinto/" TargetMode="External"/><Relationship Id="rId355" Type="http://schemas.openxmlformats.org/officeDocument/2006/relationships/hyperlink" Target="https://www.linkedin.com/company/groupe-leader-&amp;-leader-interim/" TargetMode="External"/><Relationship Id="rId376" Type="http://schemas.openxmlformats.org/officeDocument/2006/relationships/hyperlink" Target="https://www.linkedin.com/company/taj-societe-avocats/" TargetMode="External"/><Relationship Id="rId397" Type="http://schemas.openxmlformats.org/officeDocument/2006/relationships/hyperlink" Target="https://www.linkedin.com/company/agronutrition/" TargetMode="External"/><Relationship Id="rId4" Type="http://schemas.openxmlformats.org/officeDocument/2006/relationships/hyperlink" Target="https://www.linkedin.com/company/acadys/" TargetMode="External"/><Relationship Id="rId180" Type="http://schemas.openxmlformats.org/officeDocument/2006/relationships/hyperlink" Target="https://www.linkedin.com/company/lusis/" TargetMode="External"/><Relationship Id="rId215" Type="http://schemas.openxmlformats.org/officeDocument/2006/relationships/hyperlink" Target="https://www.linkedin.com/company/cerebris/about/" TargetMode="External"/><Relationship Id="rId236" Type="http://schemas.openxmlformats.org/officeDocument/2006/relationships/hyperlink" Target="https://www.linkedin.com/company/gxg-consulting/" TargetMode="External"/><Relationship Id="rId257" Type="http://schemas.openxmlformats.org/officeDocument/2006/relationships/hyperlink" Target="https://www.linkedin.com/company/muvraline/" TargetMode="External"/><Relationship Id="rId278" Type="http://schemas.openxmlformats.org/officeDocument/2006/relationships/hyperlink" Target="https://www.linkedin.com/company/ssuchy/" TargetMode="External"/><Relationship Id="rId401" Type="http://schemas.openxmlformats.org/officeDocument/2006/relationships/hyperlink" Target="https://www.linkedin.com/company/ams-ag/" TargetMode="External"/><Relationship Id="rId422" Type="http://schemas.openxmlformats.org/officeDocument/2006/relationships/hyperlink" Target="https://www.linkedin.com/company/leroy-somer/" TargetMode="External"/><Relationship Id="rId443" Type="http://schemas.openxmlformats.org/officeDocument/2006/relationships/printerSettings" Target="../printerSettings/printerSettings1.bin"/><Relationship Id="rId303" Type="http://schemas.openxmlformats.org/officeDocument/2006/relationships/hyperlink" Target="https://www.linkedin.com/company/clarebout-potatoes-nv/" TargetMode="External"/><Relationship Id="rId42" Type="http://schemas.openxmlformats.org/officeDocument/2006/relationships/hyperlink" Target="https://www.linkedin.com/company/staneosas/about/" TargetMode="External"/><Relationship Id="rId84" Type="http://schemas.openxmlformats.org/officeDocument/2006/relationships/hyperlink" Target="https://www.linkedin.com/company/dupont/" TargetMode="External"/><Relationship Id="rId138" Type="http://schemas.openxmlformats.org/officeDocument/2006/relationships/hyperlink" Target="https://www.linkedin.com/company/mi-gso-pcubed/" TargetMode="External"/><Relationship Id="rId345" Type="http://schemas.openxmlformats.org/officeDocument/2006/relationships/hyperlink" Target="https://www.linkedin.com/company/agap2/" TargetMode="External"/><Relationship Id="rId387" Type="http://schemas.openxmlformats.org/officeDocument/2006/relationships/hyperlink" Target="https://www.linkedin.com/company/triskem-international/" TargetMode="External"/><Relationship Id="rId191" Type="http://schemas.openxmlformats.org/officeDocument/2006/relationships/hyperlink" Target="https://www.linkedin.com/company/alicante.fr/" TargetMode="External"/><Relationship Id="rId205" Type="http://schemas.openxmlformats.org/officeDocument/2006/relationships/hyperlink" Target="https://www.linkedin.com/company/aselta-nanographics/about/" TargetMode="External"/><Relationship Id="rId247" Type="http://schemas.openxmlformats.org/officeDocument/2006/relationships/hyperlink" Target="https://www.linkedin.com/company/leitat-technological-center/" TargetMode="External"/><Relationship Id="rId412" Type="http://schemas.openxmlformats.org/officeDocument/2006/relationships/hyperlink" Target="https://www.linkedin.com/company/inria/" TargetMode="External"/><Relationship Id="rId107" Type="http://schemas.openxmlformats.org/officeDocument/2006/relationships/hyperlink" Target="https://www.linkedin.com/company/provademse/" TargetMode="External"/><Relationship Id="rId289" Type="http://schemas.openxmlformats.org/officeDocument/2006/relationships/hyperlink" Target="https://www.linkedin.com/company/urgo" TargetMode="External"/><Relationship Id="rId11" Type="http://schemas.openxmlformats.org/officeDocument/2006/relationships/hyperlink" Target="https://www.linkedin.com/company/ncc/?originalSubdomain=fr" TargetMode="External"/><Relationship Id="rId53" Type="http://schemas.openxmlformats.org/officeDocument/2006/relationships/hyperlink" Target="https://www.linkedin.com/company/edvance.fr/about/" TargetMode="External"/><Relationship Id="rId149" Type="http://schemas.openxmlformats.org/officeDocument/2006/relationships/hyperlink" Target="https://www.linkedin.com/company/latticemedical/" TargetMode="External"/><Relationship Id="rId314" Type="http://schemas.openxmlformats.org/officeDocument/2006/relationships/hyperlink" Target="https://www.linkedin.com/company/ixblue/" TargetMode="External"/><Relationship Id="rId356" Type="http://schemas.openxmlformats.org/officeDocument/2006/relationships/hyperlink" Target="https://www.linkedin.com/company/ocas-nv/" TargetMode="External"/><Relationship Id="rId398" Type="http://schemas.openxmlformats.org/officeDocument/2006/relationships/hyperlink" Target="https://www.linkedin.com/company/acaly/" TargetMode="External"/><Relationship Id="rId95" Type="http://schemas.openxmlformats.org/officeDocument/2006/relationships/hyperlink" Target="https://www.linkedin.com/company/brgm/" TargetMode="External"/><Relationship Id="rId160" Type="http://schemas.openxmlformats.org/officeDocument/2006/relationships/hyperlink" Target="https://www.linkedin.com/company/interdigital-communications/" TargetMode="External"/><Relationship Id="rId216" Type="http://schemas.openxmlformats.org/officeDocument/2006/relationships/hyperlink" Target="https://www.linkedin.com/company/cirad/" TargetMode="External"/><Relationship Id="rId423" Type="http://schemas.openxmlformats.org/officeDocument/2006/relationships/hyperlink" Target="https://www.linkedin.com/company/malvernpanalytical/" TargetMode="External"/><Relationship Id="rId258" Type="http://schemas.openxmlformats.org/officeDocument/2006/relationships/hyperlink" Target="https://www.linkedin.com/company/nanomakers/" TargetMode="External"/><Relationship Id="rId22" Type="http://schemas.openxmlformats.org/officeDocument/2006/relationships/hyperlink" Target="https://www.linkedin.com/company/amphenol/" TargetMode="External"/><Relationship Id="rId64" Type="http://schemas.openxmlformats.org/officeDocument/2006/relationships/hyperlink" Target="https://www.linkedin.com/company/m2m-ndt/" TargetMode="External"/><Relationship Id="rId118" Type="http://schemas.openxmlformats.org/officeDocument/2006/relationships/hyperlink" Target="https://www.linkedin.com/company/evolution-energie/about/" TargetMode="External"/><Relationship Id="rId325" Type="http://schemas.openxmlformats.org/officeDocument/2006/relationships/hyperlink" Target="https://www.linkedin.com/company/eiffage_2/" TargetMode="External"/><Relationship Id="rId367" Type="http://schemas.openxmlformats.org/officeDocument/2006/relationships/hyperlink" Target="https://www.linkedin.com/company/edap-tms/" TargetMode="External"/><Relationship Id="rId171" Type="http://schemas.openxmlformats.org/officeDocument/2006/relationships/hyperlink" Target="https://www.linkedin.com/company/hennessy/" TargetMode="External"/><Relationship Id="rId227" Type="http://schemas.openxmlformats.org/officeDocument/2006/relationships/hyperlink" Target="https://www.linkedin.com/company/elettra-sincrotrone-trieste/" TargetMode="External"/><Relationship Id="rId269" Type="http://schemas.openxmlformats.org/officeDocument/2006/relationships/hyperlink" Target="https://www.linkedin.com/company/rtone/" TargetMode="External"/><Relationship Id="rId434" Type="http://schemas.openxmlformats.org/officeDocument/2006/relationships/hyperlink" Target="Docteurs%20SPI/PROMOTIONS/2018/2018Re&#769;cent/Environnement%20et%20e&#769;nergies%20renouvelables" TargetMode="External"/><Relationship Id="rId33" Type="http://schemas.openxmlformats.org/officeDocument/2006/relationships/hyperlink" Target="https://www.linkedin.com/company/groupe-serap/" TargetMode="External"/><Relationship Id="rId129" Type="http://schemas.openxmlformats.org/officeDocument/2006/relationships/hyperlink" Target="https://www.linkedin.com/company/irsn/" TargetMode="External"/><Relationship Id="rId280" Type="http://schemas.openxmlformats.org/officeDocument/2006/relationships/hyperlink" Target="https://www.linkedin.com/company/systum-inc/" TargetMode="External"/><Relationship Id="rId336" Type="http://schemas.openxmlformats.org/officeDocument/2006/relationships/hyperlink" Target="https://www.linkedin.com/company/bertin-technologies/" TargetMode="External"/><Relationship Id="rId75" Type="http://schemas.openxmlformats.org/officeDocument/2006/relationships/hyperlink" Target="https://www.linkedin.com/company/minitubes/" TargetMode="External"/><Relationship Id="rId140" Type="http://schemas.openxmlformats.org/officeDocument/2006/relationships/hyperlink" Target="https://www.linkedin.com/company/leroux-et-lotz-technologies-llt-/" TargetMode="External"/><Relationship Id="rId182" Type="http://schemas.openxmlformats.org/officeDocument/2006/relationships/hyperlink" Target="https://www.linkedin.com/company/routesdefrance1/" TargetMode="External"/><Relationship Id="rId378" Type="http://schemas.openxmlformats.org/officeDocument/2006/relationships/hyperlink" Target="https://www.linkedin.com/company/dar-al-handasah/" TargetMode="External"/><Relationship Id="rId403" Type="http://schemas.openxmlformats.org/officeDocument/2006/relationships/hyperlink" Target="https://www.linkedin.com/company/apo-33/about/" TargetMode="External"/><Relationship Id="rId6" Type="http://schemas.openxmlformats.org/officeDocument/2006/relationships/hyperlink" Target="https://www.linkedin.com/company/volvocarsse/" TargetMode="External"/><Relationship Id="rId238" Type="http://schemas.openxmlformats.org/officeDocument/2006/relationships/hyperlink" Target="https://www.linkedin.com/company/iav-gmbh/" TargetMode="External"/><Relationship Id="rId291" Type="http://schemas.openxmlformats.org/officeDocument/2006/relationships/hyperlink" Target="https://www.linkedin.com/company/ville-de-montr-al/" TargetMode="External"/><Relationship Id="rId305" Type="http://schemas.openxmlformats.org/officeDocument/2006/relationships/hyperlink" Target="https://www.linkedin.com/company/datafolio/" TargetMode="External"/><Relationship Id="rId347" Type="http://schemas.openxmlformats.org/officeDocument/2006/relationships/hyperlink" Target="https://www.linkedin.com/company/edirect/about/" TargetMode="External"/><Relationship Id="rId44" Type="http://schemas.openxmlformats.org/officeDocument/2006/relationships/hyperlink" Target="https://www.linkedin.com/company/digibox-chantiers/" TargetMode="External"/><Relationship Id="rId86" Type="http://schemas.openxmlformats.org/officeDocument/2006/relationships/hyperlink" Target="https://www.linkedin.com/company/groupe-seb/about/" TargetMode="External"/><Relationship Id="rId151" Type="http://schemas.openxmlformats.org/officeDocument/2006/relationships/hyperlink" Target="https://www.linkedin.com/company/amadeus/" TargetMode="External"/><Relationship Id="rId389" Type="http://schemas.openxmlformats.org/officeDocument/2006/relationships/hyperlink" Target="https://www.linkedin.com/company/tbr-dental/" TargetMode="External"/><Relationship Id="rId193" Type="http://schemas.openxmlformats.org/officeDocument/2006/relationships/hyperlink" Target="https://www.linkedin.com/company/alstom/" TargetMode="External"/><Relationship Id="rId207" Type="http://schemas.openxmlformats.org/officeDocument/2006/relationships/hyperlink" Target="https://www.linkedin.com/company/b-hive-engineering/" TargetMode="External"/><Relationship Id="rId249" Type="http://schemas.openxmlformats.org/officeDocument/2006/relationships/hyperlink" Target="https://www.linkedin.com/company/linak-france/" TargetMode="External"/><Relationship Id="rId414" Type="http://schemas.openxmlformats.org/officeDocument/2006/relationships/hyperlink" Target="https://www.linkedin.com/company/eurofins/" TargetMode="External"/><Relationship Id="rId13" Type="http://schemas.openxmlformats.org/officeDocument/2006/relationships/hyperlink" Target="https://www.linkedin.com/company/gascogne-papier/about/" TargetMode="External"/><Relationship Id="rId109" Type="http://schemas.openxmlformats.org/officeDocument/2006/relationships/hyperlink" Target="https://www.linkedin.com/company/silltec/" TargetMode="External"/><Relationship Id="rId260" Type="http://schemas.openxmlformats.org/officeDocument/2006/relationships/hyperlink" Target="https://www.linkedin.com/company/natixis/" TargetMode="External"/><Relationship Id="rId316" Type="http://schemas.openxmlformats.org/officeDocument/2006/relationships/hyperlink" Target="https://www.linkedin.com/company/processium/" TargetMode="External"/><Relationship Id="rId55" Type="http://schemas.openxmlformats.org/officeDocument/2006/relationships/hyperlink" Target="https://www.linkedin.com/company/france-energies-marines/" TargetMode="External"/><Relationship Id="rId97" Type="http://schemas.openxmlformats.org/officeDocument/2006/relationships/hyperlink" Target="https://www.linkedin.com/company/daher/" TargetMode="External"/><Relationship Id="rId120" Type="http://schemas.openxmlformats.org/officeDocument/2006/relationships/hyperlink" Target="https://www.linkedin.com/company/ommic/" TargetMode="External"/><Relationship Id="rId358" Type="http://schemas.openxmlformats.org/officeDocument/2006/relationships/hyperlink" Target="https://www.linkedin.com/company/achilles-systems-pte-ltd/" TargetMode="External"/><Relationship Id="rId162" Type="http://schemas.openxmlformats.org/officeDocument/2006/relationships/hyperlink" Target="https://www.linkedin.com/company/alcansystems/" TargetMode="External"/><Relationship Id="rId218" Type="http://schemas.openxmlformats.org/officeDocument/2006/relationships/hyperlink" Target="https://www.linkedin.com/company/cnit---consorzio-nazionale-interuniversitario-per-le-telecomunicazioni/" TargetMode="External"/><Relationship Id="rId425" Type="http://schemas.openxmlformats.org/officeDocument/2006/relationships/hyperlink" Target="https://www.linkedin.com/company/memjet-technology/" TargetMode="External"/><Relationship Id="rId271" Type="http://schemas.openxmlformats.org/officeDocument/2006/relationships/hyperlink" Target="https://www.linkedin.com/company/saft/" TargetMode="External"/><Relationship Id="rId24" Type="http://schemas.openxmlformats.org/officeDocument/2006/relationships/hyperlink" Target="https://www.linkedin.com/company/datapole/" TargetMode="External"/><Relationship Id="rId66" Type="http://schemas.openxmlformats.org/officeDocument/2006/relationships/hyperlink" Target="https://www.linkedin.com/company/aptargroup-inc-/" TargetMode="External"/><Relationship Id="rId131" Type="http://schemas.openxmlformats.org/officeDocument/2006/relationships/hyperlink" Target="https://www.linkedin.com/company/satt-axlr/about/" TargetMode="External"/><Relationship Id="rId327" Type="http://schemas.openxmlformats.org/officeDocument/2006/relationships/hyperlink" Target="https://www.linkedin.com/company/boehringer-ingelheim/" TargetMode="External"/><Relationship Id="rId369" Type="http://schemas.openxmlformats.org/officeDocument/2006/relationships/hyperlink" Target="https://www.linkedin.com/company/evotec/" TargetMode="External"/><Relationship Id="rId173" Type="http://schemas.openxmlformats.org/officeDocument/2006/relationships/hyperlink" Target="https://www.linkedin.com/company/e-xstream-engineering-an-msc-company/" TargetMode="External"/><Relationship Id="rId229" Type="http://schemas.openxmlformats.org/officeDocument/2006/relationships/hyperlink" Target="https://www.linkedin.com/company/enag/" TargetMode="External"/><Relationship Id="rId380" Type="http://schemas.openxmlformats.org/officeDocument/2006/relationships/hyperlink" Target="https://www.linkedin.com/company/chu-de-bordeaux/" TargetMode="External"/><Relationship Id="rId436" Type="http://schemas.openxmlformats.org/officeDocument/2006/relationships/hyperlink" Target="https://www.linkedin.com/company/chemoprojekt-a-s/about/" TargetMode="External"/><Relationship Id="rId240" Type="http://schemas.openxmlformats.org/officeDocument/2006/relationships/hyperlink" Target="https://www.linkedin.com/company/inpifrance/" TargetMode="External"/><Relationship Id="rId35" Type="http://schemas.openxmlformats.org/officeDocument/2006/relationships/hyperlink" Target="https://www.linkedin.com/company/epsilon-ing-nierie/" TargetMode="External"/><Relationship Id="rId77" Type="http://schemas.openxmlformats.org/officeDocument/2006/relationships/hyperlink" Target="https://www.linkedin.com/company/wuxibiologics/" TargetMode="External"/><Relationship Id="rId100" Type="http://schemas.openxmlformats.org/officeDocument/2006/relationships/hyperlink" Target="https://www.linkedin.com/company/groupe-cahors/" TargetMode="External"/><Relationship Id="rId282" Type="http://schemas.openxmlformats.org/officeDocument/2006/relationships/hyperlink" Target="https://www.linkedin.com/company/techint/" TargetMode="External"/><Relationship Id="rId338" Type="http://schemas.openxmlformats.org/officeDocument/2006/relationships/hyperlink" Target="https://www.linkedin.com/company/technicatome/" TargetMode="External"/><Relationship Id="rId8" Type="http://schemas.openxmlformats.org/officeDocument/2006/relationships/hyperlink" Target="https://www.linkedin.com/company/cailabs/" TargetMode="External"/><Relationship Id="rId142" Type="http://schemas.openxmlformats.org/officeDocument/2006/relationships/hyperlink" Target="https://www.linkedin.com/company/go-touch-vr/" TargetMode="External"/><Relationship Id="rId184" Type="http://schemas.openxmlformats.org/officeDocument/2006/relationships/hyperlink" Target="https://www.linkedin.com/company/diamfab-grenoble/" TargetMode="External"/><Relationship Id="rId391" Type="http://schemas.openxmlformats.org/officeDocument/2006/relationships/hyperlink" Target="https://www.linkedin.com/company/virtualisurg/" TargetMode="External"/><Relationship Id="rId405" Type="http://schemas.openxmlformats.org/officeDocument/2006/relationships/hyperlink" Target="https://www.linkedin.com/company/belgatech-engineering-services/" TargetMode="External"/><Relationship Id="rId251" Type="http://schemas.openxmlformats.org/officeDocument/2006/relationships/hyperlink" Target="https://www.linkedin.com/company/luxembourg-institute-of-science-and-technology-list-/" TargetMode="External"/><Relationship Id="rId46" Type="http://schemas.openxmlformats.org/officeDocument/2006/relationships/hyperlink" Target="https://www.linkedin.com/company/-transdev/" TargetMode="External"/><Relationship Id="rId293" Type="http://schemas.openxmlformats.org/officeDocument/2006/relationships/hyperlink" Target="https://www.linkedin.com/company/widenorth-consulting/about/" TargetMode="External"/><Relationship Id="rId307" Type="http://schemas.openxmlformats.org/officeDocument/2006/relationships/hyperlink" Target="https://www.linkedin.com/company/flowlity/" TargetMode="External"/><Relationship Id="rId349" Type="http://schemas.openxmlformats.org/officeDocument/2006/relationships/hyperlink" Target="https://www.linkedin.com/company/bcg-gamma/" TargetMode="External"/><Relationship Id="rId88" Type="http://schemas.openxmlformats.org/officeDocument/2006/relationships/hyperlink" Target="https://www.linkedin.com/company/skf/" TargetMode="External"/><Relationship Id="rId111" Type="http://schemas.openxmlformats.org/officeDocument/2006/relationships/hyperlink" Target="https://www.linkedin.com/company/te-connectivity/" TargetMode="External"/><Relationship Id="rId153" Type="http://schemas.openxmlformats.org/officeDocument/2006/relationships/hyperlink" Target="https://www.linkedin.com/company/holoeye-photonics-ag/" TargetMode="External"/><Relationship Id="rId195" Type="http://schemas.openxmlformats.org/officeDocument/2006/relationships/hyperlink" Target="https://www.linkedin.com/company/gerenewableenergy/" TargetMode="External"/><Relationship Id="rId209" Type="http://schemas.openxmlformats.org/officeDocument/2006/relationships/hyperlink" Target="https://www.linkedin.com/company/bureau-d-etudes-tmf/" TargetMode="External"/><Relationship Id="rId360" Type="http://schemas.openxmlformats.org/officeDocument/2006/relationships/hyperlink" Target="https://www.linkedin.com/company/another-brain/" TargetMode="External"/><Relationship Id="rId416" Type="http://schemas.openxmlformats.org/officeDocument/2006/relationships/hyperlink" Target="https://www.linkedin.com/company/haut-conseil-pour-le-climat/" TargetMode="External"/><Relationship Id="rId220" Type="http://schemas.openxmlformats.org/officeDocument/2006/relationships/hyperlink" Target="https://www.linkedin.com/company/communaut-urbaine-de-dunkerque/about/" TargetMode="External"/><Relationship Id="rId15" Type="http://schemas.openxmlformats.org/officeDocument/2006/relationships/hyperlink" Target="https://www.linkedin.com/company/iranian-congenial-mobile-co./" TargetMode="External"/><Relationship Id="rId57" Type="http://schemas.openxmlformats.org/officeDocument/2006/relationships/hyperlink" Target="https://www.linkedin.com/company/actronika-sas/about/" TargetMode="External"/><Relationship Id="rId262" Type="http://schemas.openxmlformats.org/officeDocument/2006/relationships/hyperlink" Target="https://www.linkedin.com/company/institute-of-transport-economics/" TargetMode="External"/><Relationship Id="rId318" Type="http://schemas.openxmlformats.org/officeDocument/2006/relationships/hyperlink" Target="https://www.linkedin.com/company/spirec-france/" TargetMode="External"/><Relationship Id="rId99" Type="http://schemas.openxmlformats.org/officeDocument/2006/relationships/hyperlink" Target="https://www.linkedin.com/company/groupeginger/" TargetMode="External"/><Relationship Id="rId122" Type="http://schemas.openxmlformats.org/officeDocument/2006/relationships/hyperlink" Target="https://www.linkedin.com/company/cryo-pur/" TargetMode="External"/><Relationship Id="rId164" Type="http://schemas.openxmlformats.org/officeDocument/2006/relationships/hyperlink" Target="https://www.linkedin.com/company/direction-generale-de-l'aviation-civile/" TargetMode="External"/><Relationship Id="rId371" Type="http://schemas.openxmlformats.org/officeDocument/2006/relationships/hyperlink" Target="https://www.linkedin.com/company/exxelia/" TargetMode="External"/><Relationship Id="rId427" Type="http://schemas.openxmlformats.org/officeDocument/2006/relationships/hyperlink" Target="https://www.linkedin.com/company/minist%C3%A8re-de-l'%C3%A9conomie-et-des-finances/" TargetMode="External"/><Relationship Id="rId26" Type="http://schemas.openxmlformats.org/officeDocument/2006/relationships/hyperlink" Target="https://www.linkedin.com/company/greenfish-sa-nv/" TargetMode="External"/><Relationship Id="rId231" Type="http://schemas.openxmlformats.org/officeDocument/2006/relationships/hyperlink" Target="https://www.linkedin.com/company/gmd-eurocast/" TargetMode="External"/><Relationship Id="rId273" Type="http://schemas.openxmlformats.org/officeDocument/2006/relationships/hyperlink" Target="https://www.linkedin.com/company/sicara/" TargetMode="External"/><Relationship Id="rId329" Type="http://schemas.openxmlformats.org/officeDocument/2006/relationships/hyperlink" Target="https://www.linkedin.com/company/ignfrance/" TargetMode="External"/><Relationship Id="rId68" Type="http://schemas.openxmlformats.org/officeDocument/2006/relationships/hyperlink" Target="https://www.linkedin.com/company/yole-d-veloppement/" TargetMode="External"/><Relationship Id="rId133" Type="http://schemas.openxmlformats.org/officeDocument/2006/relationships/hyperlink" Target="https://www.linkedin.com/company/jtekt-european-operations/" TargetMode="External"/><Relationship Id="rId175" Type="http://schemas.openxmlformats.org/officeDocument/2006/relationships/hyperlink" Target="https://www.linkedin.com/company/unesco/" TargetMode="External"/><Relationship Id="rId340" Type="http://schemas.openxmlformats.org/officeDocument/2006/relationships/hyperlink" Target="https://www.linkedin.com/company/esi-group/" TargetMode="External"/><Relationship Id="rId200" Type="http://schemas.openxmlformats.org/officeDocument/2006/relationships/hyperlink" Target="https://www.linkedin.com/company/ingeni-sa/" TargetMode="External"/><Relationship Id="rId382" Type="http://schemas.openxmlformats.org/officeDocument/2006/relationships/hyperlink" Target="https://www.linkedin.com/company/moving-magnet-technologies-mmt-/?originalSubdomain=fr" TargetMode="External"/><Relationship Id="rId438" Type="http://schemas.openxmlformats.org/officeDocument/2006/relationships/hyperlink" Target="https://www.linkedin.com/company/silicon-austria-labs/" TargetMode="External"/><Relationship Id="rId242" Type="http://schemas.openxmlformats.org/officeDocument/2006/relationships/hyperlink" Target="https://www.linkedin.com/company/inteva-products-llc/" TargetMode="External"/><Relationship Id="rId284" Type="http://schemas.openxmlformats.org/officeDocument/2006/relationships/hyperlink" Target="https://www.linkedin.com/company/thermiup/about/" TargetMode="External"/><Relationship Id="rId37" Type="http://schemas.openxmlformats.org/officeDocument/2006/relationships/hyperlink" Target="https://www.linkedin.com/company/glophotonics/" TargetMode="External"/><Relationship Id="rId79" Type="http://schemas.openxmlformats.org/officeDocument/2006/relationships/hyperlink" Target="https://www.linkedin.com/company/sofren-benelux/" TargetMode="External"/><Relationship Id="rId102" Type="http://schemas.openxmlformats.org/officeDocument/2006/relationships/hyperlink" Target="https://www.linkedin.com/company/itroninc/" TargetMode="External"/><Relationship Id="rId144" Type="http://schemas.openxmlformats.org/officeDocument/2006/relationships/hyperlink" Target="https://www.linkedin.com/company/toray-films-europe/" TargetMode="External"/><Relationship Id="rId90" Type="http://schemas.openxmlformats.org/officeDocument/2006/relationships/hyperlink" Target="https://www.linkedin.com/company/stanley-robotics/" TargetMode="External"/><Relationship Id="rId186" Type="http://schemas.openxmlformats.org/officeDocument/2006/relationships/hyperlink" Target="https://www.linkedin.com/company/imeta-center/about/" TargetMode="External"/><Relationship Id="rId351" Type="http://schemas.openxmlformats.org/officeDocument/2006/relationships/hyperlink" Target="https://www.linkedin.com/company/apizee/" TargetMode="External"/><Relationship Id="rId393" Type="http://schemas.openxmlformats.org/officeDocument/2006/relationships/hyperlink" Target="https://www.linkedin.com/company/3p/about/" TargetMode="External"/><Relationship Id="rId407" Type="http://schemas.openxmlformats.org/officeDocument/2006/relationships/hyperlink" Target="https://www.linkedin.com/company/capsim/" TargetMode="External"/><Relationship Id="rId211" Type="http://schemas.openxmlformats.org/officeDocument/2006/relationships/hyperlink" Target="https://www.linkedin.com/company/cardiorenal/about/" TargetMode="External"/><Relationship Id="rId253" Type="http://schemas.openxmlformats.org/officeDocument/2006/relationships/hyperlink" Target="https://www.linkedin.com/company/manoir-industries-group/" TargetMode="External"/><Relationship Id="rId295" Type="http://schemas.openxmlformats.org/officeDocument/2006/relationships/hyperlink" Target="https://www.linkedin.com/company/er2i-ing%C3%A9nierie/" TargetMode="External"/><Relationship Id="rId309" Type="http://schemas.openxmlformats.org/officeDocument/2006/relationships/hyperlink" Target="https://www.linkedin.com/company/gdtech-france/" TargetMode="External"/><Relationship Id="rId48" Type="http://schemas.openxmlformats.org/officeDocument/2006/relationships/hyperlink" Target="https://www.linkedin.com/company/nexans/" TargetMode="External"/><Relationship Id="rId113" Type="http://schemas.openxmlformats.org/officeDocument/2006/relationships/hyperlink" Target="https://www.linkedin.com/company/zeplug/" TargetMode="External"/><Relationship Id="rId320" Type="http://schemas.openxmlformats.org/officeDocument/2006/relationships/hyperlink" Target="https://www.linkedin.com/company/amcad-engineering/" TargetMode="External"/><Relationship Id="rId155" Type="http://schemas.openxmlformats.org/officeDocument/2006/relationships/hyperlink" Target="https://www.linkedin.com/company/dassault-aviation/" TargetMode="External"/><Relationship Id="rId197" Type="http://schemas.openxmlformats.org/officeDocument/2006/relationships/hyperlink" Target="https://www.linkedin.com/company/suva/" TargetMode="External"/><Relationship Id="rId362" Type="http://schemas.openxmlformats.org/officeDocument/2006/relationships/hyperlink" Target="https://www.linkedin.com/company/batiprint-3d/" TargetMode="External"/><Relationship Id="rId418" Type="http://schemas.openxmlformats.org/officeDocument/2006/relationships/hyperlink" Target="https://www.linkedin.com/company/ircam/" TargetMode="External"/><Relationship Id="rId222" Type="http://schemas.openxmlformats.org/officeDocument/2006/relationships/hyperlink" Target="https://www.linkedin.com/company/consel/about/" TargetMode="External"/><Relationship Id="rId264" Type="http://schemas.openxmlformats.org/officeDocument/2006/relationships/hyperlink" Target="https://www.linkedin.com/company/odyssee-environnement/" TargetMode="External"/><Relationship Id="rId17" Type="http://schemas.openxmlformats.org/officeDocument/2006/relationships/hyperlink" Target="https://www.linkedin.com/company/industeel/" TargetMode="External"/><Relationship Id="rId59" Type="http://schemas.openxmlformats.org/officeDocument/2006/relationships/hyperlink" Target="Docteurs%20SPI/PROMOTIONS/2018/AppData/Roaming/Microsoft/Downloads/SPI/Downloads/Cerfav" TargetMode="External"/><Relationship Id="rId124" Type="http://schemas.openxmlformats.org/officeDocument/2006/relationships/hyperlink" Target="https://www.linkedin.com/company/siemens-plm-software/" TargetMode="External"/><Relationship Id="rId70" Type="http://schemas.openxmlformats.org/officeDocument/2006/relationships/hyperlink" Target="https://www.linkedin.com/company/greenpile/about/" TargetMode="External"/><Relationship Id="rId166" Type="http://schemas.openxmlformats.org/officeDocument/2006/relationships/hyperlink" Target="https://www.linkedin.com/company/eqiom/" TargetMode="External"/><Relationship Id="rId331" Type="http://schemas.openxmlformats.org/officeDocument/2006/relationships/hyperlink" Target="https://www.linkedin.com/company/dxo-labs/" TargetMode="External"/><Relationship Id="rId373" Type="http://schemas.openxmlformats.org/officeDocument/2006/relationships/hyperlink" Target="https://www.linkedin.com/company/socomore-the-surface-company/" TargetMode="External"/><Relationship Id="rId429" Type="http://schemas.openxmlformats.org/officeDocument/2006/relationships/hyperlink" Target="https://www.linkedin.com/company/nexdot/" TargetMode="External"/><Relationship Id="rId1" Type="http://schemas.openxmlformats.org/officeDocument/2006/relationships/hyperlink" Target="https://www.linkedin.com/company/serma-ingenierie/" TargetMode="External"/><Relationship Id="rId233" Type="http://schemas.openxmlformats.org/officeDocument/2006/relationships/hyperlink" Target="https://www.linkedin.com/company/flyinstinct/" TargetMode="External"/><Relationship Id="rId440" Type="http://schemas.openxmlformats.org/officeDocument/2006/relationships/hyperlink" Target="https://www.linkedin.com/company/louis-vuitton/" TargetMode="External"/><Relationship Id="rId28" Type="http://schemas.openxmlformats.org/officeDocument/2006/relationships/hyperlink" Target="https://www.linkedin.com/company/argon-consulting/" TargetMode="External"/><Relationship Id="rId275" Type="http://schemas.openxmlformats.org/officeDocument/2006/relationships/hyperlink" Target="https://www.linkedin.com/company/simtec-solution/" TargetMode="External"/><Relationship Id="rId300" Type="http://schemas.openxmlformats.org/officeDocument/2006/relationships/hyperlink" Target="https://www.linkedin.com/company/prosim/" TargetMode="External"/><Relationship Id="rId81" Type="http://schemas.openxmlformats.org/officeDocument/2006/relationships/hyperlink" Target="https://www.linkedin.com/company/treves/about/" TargetMode="External"/><Relationship Id="rId135" Type="http://schemas.openxmlformats.org/officeDocument/2006/relationships/hyperlink" Target="https://www.linkedin.com/company/v-motech/" TargetMode="External"/><Relationship Id="rId177" Type="http://schemas.openxmlformats.org/officeDocument/2006/relationships/hyperlink" Target="https://www.linkedin.com/company/bcm-energy-sas/" TargetMode="External"/><Relationship Id="rId342" Type="http://schemas.openxmlformats.org/officeDocument/2006/relationships/hyperlink" Target="https://www.linkedin.com/company/allice/" TargetMode="External"/><Relationship Id="rId384" Type="http://schemas.openxmlformats.org/officeDocument/2006/relationships/hyperlink" Target="https://www.linkedin.com/company/mca-ingenierie/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inkedin.com/company/cobham-aerospace-communications/" TargetMode="External"/><Relationship Id="rId299" Type="http://schemas.openxmlformats.org/officeDocument/2006/relationships/hyperlink" Target="https://www.linkedin.com/company/leyton-france/" TargetMode="External"/><Relationship Id="rId21" Type="http://schemas.openxmlformats.org/officeDocument/2006/relationships/hyperlink" Target="https://www.linkedin.com/company/micron-technology/" TargetMode="External"/><Relationship Id="rId63" Type="http://schemas.openxmlformats.org/officeDocument/2006/relationships/hyperlink" Target="https://www.linkedin.com/company/soprasteria/" TargetMode="External"/><Relationship Id="rId159" Type="http://schemas.openxmlformats.org/officeDocument/2006/relationships/hyperlink" Target="https://www.linkedin.com/company/itk_2/" TargetMode="External"/><Relationship Id="rId324" Type="http://schemas.openxmlformats.org/officeDocument/2006/relationships/hyperlink" Target="https://www.linkedin.com/company/satt-nord/" TargetMode="External"/><Relationship Id="rId366" Type="http://schemas.openxmlformats.org/officeDocument/2006/relationships/hyperlink" Target="https://www.linkedin.com/company/greth/" TargetMode="External"/><Relationship Id="rId170" Type="http://schemas.openxmlformats.org/officeDocument/2006/relationships/hyperlink" Target="https://www.linkedin.com/company/ajc-formation/" TargetMode="External"/><Relationship Id="rId226" Type="http://schemas.openxmlformats.org/officeDocument/2006/relationships/hyperlink" Target="https://www.linkedin.com/company/ecologicsense/about/" TargetMode="External"/><Relationship Id="rId433" Type="http://schemas.openxmlformats.org/officeDocument/2006/relationships/hyperlink" Target="https://www.linkedin.com/company/plataforma-sas/" TargetMode="External"/><Relationship Id="rId268" Type="http://schemas.openxmlformats.org/officeDocument/2006/relationships/hyperlink" Target="https://www.linkedin.com/company/rolls-royce/" TargetMode="External"/><Relationship Id="rId32" Type="http://schemas.openxmlformats.org/officeDocument/2006/relationships/hyperlink" Target="https://www.linkedin.com/company/alphanov/" TargetMode="External"/><Relationship Id="rId74" Type="http://schemas.openxmlformats.org/officeDocument/2006/relationships/hyperlink" Target="https://www.linkedin.com/company/robatel-industries/" TargetMode="External"/><Relationship Id="rId128" Type="http://schemas.openxmlformats.org/officeDocument/2006/relationships/hyperlink" Target="https://www.linkedin.com/company/institut-de-recherche-technologique-m2p/" TargetMode="External"/><Relationship Id="rId335" Type="http://schemas.openxmlformats.org/officeDocument/2006/relationships/hyperlink" Target="https://www.linkedin.com/company/compagnie-nationale-du-rhone-gdf-suez-group/" TargetMode="External"/><Relationship Id="rId377" Type="http://schemas.openxmlformats.org/officeDocument/2006/relationships/hyperlink" Target="https://www.linkedin.com/company/savencia-/" TargetMode="External"/><Relationship Id="rId5" Type="http://schemas.openxmlformats.org/officeDocument/2006/relationships/hyperlink" Target="https://www.linkedin.com/company/accenta-ai/" TargetMode="External"/><Relationship Id="rId181" Type="http://schemas.openxmlformats.org/officeDocument/2006/relationships/hyperlink" Target="https://www.linkedin.com/company/tetra-pak/about/" TargetMode="External"/><Relationship Id="rId237" Type="http://schemas.openxmlformats.org/officeDocument/2006/relationships/hyperlink" Target="https://www.linkedin.com/company/hyperfine-research-inc-/" TargetMode="External"/><Relationship Id="rId402" Type="http://schemas.openxmlformats.org/officeDocument/2006/relationships/hyperlink" Target="https://www.linkedin.com/company/anr/" TargetMode="External"/><Relationship Id="rId279" Type="http://schemas.openxmlformats.org/officeDocument/2006/relationships/hyperlink" Target="https://www.linkedin.com/company/syngenta/" TargetMode="External"/><Relationship Id="rId43" Type="http://schemas.openxmlformats.org/officeDocument/2006/relationships/hyperlink" Target="https://www.linkedin.com/company/pellenc-energy/about/" TargetMode="External"/><Relationship Id="rId139" Type="http://schemas.openxmlformats.org/officeDocument/2006/relationships/hyperlink" Target="https://www.linkedin.com/company/esaestec/about/" TargetMode="External"/><Relationship Id="rId290" Type="http://schemas.openxmlformats.org/officeDocument/2006/relationships/hyperlink" Target="https://www.linkedin.com/company/veoneer/" TargetMode="External"/><Relationship Id="rId304" Type="http://schemas.openxmlformats.org/officeDocument/2006/relationships/hyperlink" Target="https://www.linkedin.com/company/d-ice-engineering/" TargetMode="External"/><Relationship Id="rId346" Type="http://schemas.openxmlformats.org/officeDocument/2006/relationships/hyperlink" Target="https://www.linkedin.com/company/elveflow/" TargetMode="External"/><Relationship Id="rId388" Type="http://schemas.openxmlformats.org/officeDocument/2006/relationships/hyperlink" Target="https://www.linkedin.com/company/wakeo/" TargetMode="External"/><Relationship Id="rId85" Type="http://schemas.openxmlformats.org/officeDocument/2006/relationships/hyperlink" Target="https://www.linkedin.com/company/eurobios/about/" TargetMode="External"/><Relationship Id="rId150" Type="http://schemas.openxmlformats.org/officeDocument/2006/relationships/hyperlink" Target="https://www.linkedin.com/company/greenmot/" TargetMode="External"/><Relationship Id="rId192" Type="http://schemas.openxmlformats.org/officeDocument/2006/relationships/hyperlink" Target="https://www.linkedin.com/company/alpha-recyclage-composites/about/" TargetMode="External"/><Relationship Id="rId206" Type="http://schemas.openxmlformats.org/officeDocument/2006/relationships/hyperlink" Target="https://www.linkedin.com/company/aurock/about/" TargetMode="External"/><Relationship Id="rId413" Type="http://schemas.openxmlformats.org/officeDocument/2006/relationships/hyperlink" Target="https://www.linkedin.com/company/deimos-space/" TargetMode="External"/><Relationship Id="rId248" Type="http://schemas.openxmlformats.org/officeDocument/2006/relationships/hyperlink" Target="https://www.linkedin.com/company/lekolabs/" TargetMode="External"/><Relationship Id="rId12" Type="http://schemas.openxmlformats.org/officeDocument/2006/relationships/hyperlink" Target="https://www.linkedin.com/company/aurobindo-pharma/about/" TargetMode="External"/><Relationship Id="rId108" Type="http://schemas.openxmlformats.org/officeDocument/2006/relationships/hyperlink" Target="https://www.linkedin.com/company/silicom-sas/" TargetMode="External"/><Relationship Id="rId315" Type="http://schemas.openxmlformats.org/officeDocument/2006/relationships/hyperlink" Target="https://www.linkedin.com/company/mascir/" TargetMode="External"/><Relationship Id="rId357" Type="http://schemas.openxmlformats.org/officeDocument/2006/relationships/hyperlink" Target="https://www.linkedin.com/company/predict-services/" TargetMode="External"/><Relationship Id="rId54" Type="http://schemas.openxmlformats.org/officeDocument/2006/relationships/hyperlink" Target="https://www.linkedin.com/company/oiseau-rare/" TargetMode="External"/><Relationship Id="rId96" Type="http://schemas.openxmlformats.org/officeDocument/2006/relationships/hyperlink" Target="https://www.linkedin.com/company/bull/" TargetMode="External"/><Relationship Id="rId161" Type="http://schemas.openxmlformats.org/officeDocument/2006/relationships/hyperlink" Target="https://www.linkedin.com/company/top-industrie/" TargetMode="External"/><Relationship Id="rId217" Type="http://schemas.openxmlformats.org/officeDocument/2006/relationships/hyperlink" Target="https://www.linkedin.com/company/cmp-circuits-multi-projets/" TargetMode="External"/><Relationship Id="rId399" Type="http://schemas.openxmlformats.org/officeDocument/2006/relationships/hyperlink" Target="https://www.linkedin.com/company/alv-ole/" TargetMode="External"/><Relationship Id="rId259" Type="http://schemas.openxmlformats.org/officeDocument/2006/relationships/hyperlink" Target="https://www.linkedin.com/company/nasa-ames-research-center/" TargetMode="External"/><Relationship Id="rId424" Type="http://schemas.openxmlformats.org/officeDocument/2006/relationships/hyperlink" Target="https://www.linkedin.com/company/medinthepocket/about/" TargetMode="External"/><Relationship Id="rId23" Type="http://schemas.openxmlformats.org/officeDocument/2006/relationships/hyperlink" Target="https://www.linkedin.com/company/environnement-massif-central/about/" TargetMode="External"/><Relationship Id="rId119" Type="http://schemas.openxmlformats.org/officeDocument/2006/relationships/hyperlink" Target="https://www.linkedin.com/company/infineon-technologies/" TargetMode="External"/><Relationship Id="rId270" Type="http://schemas.openxmlformats.org/officeDocument/2006/relationships/hyperlink" Target="https://www.linkedin.com/company/s'tile-sa/" TargetMode="External"/><Relationship Id="rId326" Type="http://schemas.openxmlformats.org/officeDocument/2006/relationships/hyperlink" Target="https://www.linkedin.com/company/apex-technologies-france/about/" TargetMode="External"/><Relationship Id="rId65" Type="http://schemas.openxmlformats.org/officeDocument/2006/relationships/hyperlink" Target="https://www.linkedin.com/company/ayming/" TargetMode="External"/><Relationship Id="rId130" Type="http://schemas.openxmlformats.org/officeDocument/2006/relationships/hyperlink" Target="https://www.linkedin.com/company/elsys-design/" TargetMode="External"/><Relationship Id="rId368" Type="http://schemas.openxmlformats.org/officeDocument/2006/relationships/hyperlink" Target="https://www.linkedin.com/company/fugro/" TargetMode="External"/><Relationship Id="rId172" Type="http://schemas.openxmlformats.org/officeDocument/2006/relationships/hyperlink" Target="https://www.linkedin.com/company/dgentreprises/" TargetMode="External"/><Relationship Id="rId228" Type="http://schemas.openxmlformats.org/officeDocument/2006/relationships/hyperlink" Target="https://www.linkedin.com/company/emtronix/" TargetMode="External"/><Relationship Id="rId435" Type="http://schemas.openxmlformats.org/officeDocument/2006/relationships/hyperlink" Target="https://www.linkedin.com/company/chemoprojekt-a-s/about/" TargetMode="External"/><Relationship Id="rId281" Type="http://schemas.openxmlformats.org/officeDocument/2006/relationships/hyperlink" Target="https://www.linkedin.com/company/tasda/" TargetMode="External"/><Relationship Id="rId337" Type="http://schemas.openxmlformats.org/officeDocument/2006/relationships/hyperlink" Target="https://www.linkedin.com/company/ascometal/about/" TargetMode="External"/><Relationship Id="rId34" Type="http://schemas.openxmlformats.org/officeDocument/2006/relationships/hyperlink" Target="https://www.linkedin.com/company/johnson-matthey/" TargetMode="External"/><Relationship Id="rId76" Type="http://schemas.openxmlformats.org/officeDocument/2006/relationships/hyperlink" Target="https://www.linkedin.com/company/fondation-saint-cyr/" TargetMode="External"/><Relationship Id="rId141" Type="http://schemas.openxmlformats.org/officeDocument/2006/relationships/hyperlink" Target="https://www.linkedin.com/company/seche-environnement/" TargetMode="External"/><Relationship Id="rId379" Type="http://schemas.openxmlformats.org/officeDocument/2006/relationships/hyperlink" Target="https://www.linkedin.com/company/detect-r%C3%A9seaux-france/" TargetMode="External"/><Relationship Id="rId7" Type="http://schemas.openxmlformats.org/officeDocument/2006/relationships/hyperlink" Target="https://www.linkedin.com/company/catidom/" TargetMode="External"/><Relationship Id="rId183" Type="http://schemas.openxmlformats.org/officeDocument/2006/relationships/hyperlink" Target="https://www.linkedin.com/company/corys/" TargetMode="External"/><Relationship Id="rId239" Type="http://schemas.openxmlformats.org/officeDocument/2006/relationships/hyperlink" Target="https://www.linkedin.com/company/industrial-research-institute-lebanon/" TargetMode="External"/><Relationship Id="rId390" Type="http://schemas.openxmlformats.org/officeDocument/2006/relationships/hyperlink" Target="https://www.linkedin.com/company/sarl-s.te.p/" TargetMode="External"/><Relationship Id="rId404" Type="http://schemas.openxmlformats.org/officeDocument/2006/relationships/hyperlink" Target="https://www.linkedin.com/company/ardupilot/" TargetMode="External"/><Relationship Id="rId250" Type="http://schemas.openxmlformats.org/officeDocument/2006/relationships/hyperlink" Target="https://www.linkedin.com/company/liris/about/" TargetMode="External"/><Relationship Id="rId292" Type="http://schemas.openxmlformats.org/officeDocument/2006/relationships/hyperlink" Target="https://www.linkedin.com/company/whitby-wood-engineers/" TargetMode="External"/><Relationship Id="rId306" Type="http://schemas.openxmlformats.org/officeDocument/2006/relationships/hyperlink" Target="https://www.linkedin.com/company/e-novact/" TargetMode="External"/><Relationship Id="rId45" Type="http://schemas.openxmlformats.org/officeDocument/2006/relationships/hyperlink" Target="https://www.linkedin.com/company/eramet/" TargetMode="External"/><Relationship Id="rId87" Type="http://schemas.openxmlformats.org/officeDocument/2006/relationships/hyperlink" Target="https://www.linkedin.com/company/logilab/" TargetMode="External"/><Relationship Id="rId110" Type="http://schemas.openxmlformats.org/officeDocument/2006/relationships/hyperlink" Target="https://www.linkedin.com/company/sogeti/" TargetMode="External"/><Relationship Id="rId348" Type="http://schemas.openxmlformats.org/officeDocument/2006/relationships/hyperlink" Target="https://www.linkedin.com/company/europe-technologies-sonimat/" TargetMode="External"/><Relationship Id="rId152" Type="http://schemas.openxmlformats.org/officeDocument/2006/relationships/hyperlink" Target="https://www.linkedin.com/company/hitachi-automotive-systems/" TargetMode="External"/><Relationship Id="rId194" Type="http://schemas.openxmlformats.org/officeDocument/2006/relationships/hyperlink" Target="https://www.linkedin.com/company/ananke-systems/about/" TargetMode="External"/><Relationship Id="rId208" Type="http://schemas.openxmlformats.org/officeDocument/2006/relationships/hyperlink" Target="https://www.linkedin.com/company/bridgology-com/" TargetMode="External"/><Relationship Id="rId415" Type="http://schemas.openxmlformats.org/officeDocument/2006/relationships/hyperlink" Target="https://www.linkedin.com/company/groupe-roger-martin/" TargetMode="External"/><Relationship Id="rId261" Type="http://schemas.openxmlformats.org/officeDocument/2006/relationships/hyperlink" Target="https://www.linkedin.com/company/nobel-automotive/about/" TargetMode="External"/><Relationship Id="rId14" Type="http://schemas.openxmlformats.org/officeDocument/2006/relationships/hyperlink" Target="https://www.linkedin.com/company/mocaplab/" TargetMode="External"/><Relationship Id="rId56" Type="http://schemas.openxmlformats.org/officeDocument/2006/relationships/hyperlink" Target="https://www.linkedin.com/company/flender-graffenstaden/about/" TargetMode="External"/><Relationship Id="rId317" Type="http://schemas.openxmlformats.org/officeDocument/2006/relationships/hyperlink" Target="https://www.linkedin.com/company/revimagroup/" TargetMode="External"/><Relationship Id="rId359" Type="http://schemas.openxmlformats.org/officeDocument/2006/relationships/hyperlink" Target="https://www.linkedin.com/company/seres-technologies-page/" TargetMode="External"/><Relationship Id="rId98" Type="http://schemas.openxmlformats.org/officeDocument/2006/relationships/hyperlink" Target="https://www.linkedin.com/company/eomys/" TargetMode="External"/><Relationship Id="rId121" Type="http://schemas.openxmlformats.org/officeDocument/2006/relationships/hyperlink" Target="https://www.linkedin.com/company/smartcatch/" TargetMode="External"/><Relationship Id="rId163" Type="http://schemas.openxmlformats.org/officeDocument/2006/relationships/hyperlink" Target="https://www.linkedin.com/company/escudi%C3%A9-fermaut-architecture/" TargetMode="External"/><Relationship Id="rId219" Type="http://schemas.openxmlformats.org/officeDocument/2006/relationships/hyperlink" Target="https://www.linkedin.com/company/european-commission/" TargetMode="External"/><Relationship Id="rId370" Type="http://schemas.openxmlformats.org/officeDocument/2006/relationships/hyperlink" Target="https://www.linkedin.com/company/edison-ways/about/" TargetMode="External"/><Relationship Id="rId426" Type="http://schemas.openxmlformats.org/officeDocument/2006/relationships/hyperlink" Target="https://www.linkedin.com/company/ministere-de-la-transition-ecologique/" TargetMode="External"/><Relationship Id="rId230" Type="http://schemas.openxmlformats.org/officeDocument/2006/relationships/hyperlink" Target="https://www.linkedin.com/company/enpulsion/" TargetMode="External"/><Relationship Id="rId25" Type="http://schemas.openxmlformats.org/officeDocument/2006/relationships/hyperlink" Target="https://www.linkedin.com/company/bouyer-leroux-sa/about/" TargetMode="External"/><Relationship Id="rId67" Type="http://schemas.openxmlformats.org/officeDocument/2006/relationships/hyperlink" Target="https://www.linkedin.com/company/melexis/" TargetMode="External"/><Relationship Id="rId272" Type="http://schemas.openxmlformats.org/officeDocument/2006/relationships/hyperlink" Target="https://www.linkedin.com/company/sciencemeup/" TargetMode="External"/><Relationship Id="rId328" Type="http://schemas.openxmlformats.org/officeDocument/2006/relationships/hyperlink" Target="https://www.linkedin.com/company/rise-research-institutes-of-sweden/about/" TargetMode="External"/><Relationship Id="rId132" Type="http://schemas.openxmlformats.org/officeDocument/2006/relationships/hyperlink" Target="https://www.linkedin.com/company/samsung-electronics/" TargetMode="External"/><Relationship Id="rId174" Type="http://schemas.openxmlformats.org/officeDocument/2006/relationships/hyperlink" Target="https://www.linkedin.com/company/groupe-altelios-technology/" TargetMode="External"/><Relationship Id="rId381" Type="http://schemas.openxmlformats.org/officeDocument/2006/relationships/hyperlink" Target="https://www.linkedin.com/company/itelios/" TargetMode="External"/><Relationship Id="rId241" Type="http://schemas.openxmlformats.org/officeDocument/2006/relationships/hyperlink" Target="https://www.linkedin.com/company/french-national-institute-for-agricultural-research/" TargetMode="External"/><Relationship Id="rId437" Type="http://schemas.openxmlformats.org/officeDocument/2006/relationships/hyperlink" Target="https://www.linkedin.com/company/silicon-austria-labs/" TargetMode="External"/><Relationship Id="rId36" Type="http://schemas.openxmlformats.org/officeDocument/2006/relationships/hyperlink" Target="https://www.linkedin.com/company/poly-dtech/" TargetMode="External"/><Relationship Id="rId283" Type="http://schemas.openxmlformats.org/officeDocument/2006/relationships/hyperlink" Target="https://www.linkedin.com/company/temento-systems/about/" TargetMode="External"/><Relationship Id="rId339" Type="http://schemas.openxmlformats.org/officeDocument/2006/relationships/hyperlink" Target="https://www.linkedin.com/company/amazon/" TargetMode="External"/><Relationship Id="rId78" Type="http://schemas.openxmlformats.org/officeDocument/2006/relationships/hyperlink" Target="https://www.linkedin.com/company/aegir/about/" TargetMode="External"/><Relationship Id="rId101" Type="http://schemas.openxmlformats.org/officeDocument/2006/relationships/hyperlink" Target="https://www.linkedin.com/company/imasonic/about/" TargetMode="External"/><Relationship Id="rId143" Type="http://schemas.openxmlformats.org/officeDocument/2006/relationships/hyperlink" Target="https://www.linkedin.com/company/primagaz/" TargetMode="External"/><Relationship Id="rId185" Type="http://schemas.openxmlformats.org/officeDocument/2006/relationships/hyperlink" Target="https://www.linkedin.com/company/miba-ag/" TargetMode="External"/><Relationship Id="rId350" Type="http://schemas.openxmlformats.org/officeDocument/2006/relationships/hyperlink" Target="https://www.linkedin.com/company/benteler-group/" TargetMode="External"/><Relationship Id="rId406" Type="http://schemas.openxmlformats.org/officeDocument/2006/relationships/hyperlink" Target="https://www.linkedin.com/company/canoe-composites-en-aquitaine-nanostructures-organiques-/" TargetMode="External"/><Relationship Id="rId9" Type="http://schemas.openxmlformats.org/officeDocument/2006/relationships/hyperlink" Target="https://www.linkedin.com/company/getelec-sa/" TargetMode="External"/><Relationship Id="rId210" Type="http://schemas.openxmlformats.org/officeDocument/2006/relationships/hyperlink" Target="https://www.linkedin.com/company/cardem/" TargetMode="External"/><Relationship Id="rId392" Type="http://schemas.openxmlformats.org/officeDocument/2006/relationships/hyperlink" Target="https://www.linkedin.com/company/ambismart/about/" TargetMode="External"/><Relationship Id="rId252" Type="http://schemas.openxmlformats.org/officeDocument/2006/relationships/hyperlink" Target="https://www.linkedin.com/company/magia-diagnostics/" TargetMode="External"/><Relationship Id="rId294" Type="http://schemas.openxmlformats.org/officeDocument/2006/relationships/hyperlink" Target="https://www.linkedin.com/company/zinium-znr-batteries/" TargetMode="External"/><Relationship Id="rId308" Type="http://schemas.openxmlformats.org/officeDocument/2006/relationships/hyperlink" Target="https://www.linkedin.com/company/expectra/" TargetMode="External"/><Relationship Id="rId47" Type="http://schemas.openxmlformats.org/officeDocument/2006/relationships/hyperlink" Target="https://www.linkedin.com/company/shift-technology/" TargetMode="External"/><Relationship Id="rId89" Type="http://schemas.openxmlformats.org/officeDocument/2006/relationships/hyperlink" Target="https://www.linkedin.com/company/quantificare-inc-/" TargetMode="External"/><Relationship Id="rId112" Type="http://schemas.openxmlformats.org/officeDocument/2006/relationships/hyperlink" Target="https://www.linkedin.com/company/xilinx/" TargetMode="External"/><Relationship Id="rId154" Type="http://schemas.openxmlformats.org/officeDocument/2006/relationships/hyperlink" Target="https://www.linkedin.com/company/novartis/" TargetMode="External"/><Relationship Id="rId361" Type="http://schemas.openxmlformats.org/officeDocument/2006/relationships/hyperlink" Target="https://www.linkedin.com/company/national-physical-laboratory/" TargetMode="External"/><Relationship Id="rId196" Type="http://schemas.openxmlformats.org/officeDocument/2006/relationships/hyperlink" Target="https://www.linkedin.com/company/fcba/" TargetMode="External"/><Relationship Id="rId417" Type="http://schemas.openxmlformats.org/officeDocument/2006/relationships/hyperlink" Target="https://www.linkedin.com/company/iacpartners/" TargetMode="External"/><Relationship Id="rId16" Type="http://schemas.openxmlformats.org/officeDocument/2006/relationships/hyperlink" Target="https://www.linkedin.com/company/jtekt-hpi/about/" TargetMode="External"/><Relationship Id="rId221" Type="http://schemas.openxmlformats.org/officeDocument/2006/relationships/hyperlink" Target="https://www.linkedin.com/company/concern-worldwide/" TargetMode="External"/><Relationship Id="rId263" Type="http://schemas.openxmlformats.org/officeDocument/2006/relationships/hyperlink" Target="https://www.linkedin.com/company/oceanmax/about/" TargetMode="External"/><Relationship Id="rId319" Type="http://schemas.openxmlformats.org/officeDocument/2006/relationships/hyperlink" Target="https://www.linkedin.com/company/storengy-engie-group/" TargetMode="External"/><Relationship Id="rId58" Type="http://schemas.openxmlformats.org/officeDocument/2006/relationships/hyperlink" Target="https://www.linkedin.com/company/lisi-automotive/" TargetMode="External"/><Relationship Id="rId123" Type="http://schemas.openxmlformats.org/officeDocument/2006/relationships/hyperlink" Target="https://www.linkedin.com/company/aperam/" TargetMode="External"/><Relationship Id="rId330" Type="http://schemas.openxmlformats.org/officeDocument/2006/relationships/hyperlink" Target="https://www.linkedin.com/company/elkemsilicones/" TargetMode="External"/><Relationship Id="rId165" Type="http://schemas.openxmlformats.org/officeDocument/2006/relationships/hyperlink" Target="https://www.linkedin.com/company/colas-midi-m%C3%A9diterran%C3%A9e/" TargetMode="External"/><Relationship Id="rId372" Type="http://schemas.openxmlformats.org/officeDocument/2006/relationships/hyperlink" Target="https://www.linkedin.com/company/acsyst-me/" TargetMode="External"/><Relationship Id="rId428" Type="http://schemas.openxmlformats.org/officeDocument/2006/relationships/hyperlink" Target="https://www.linkedin.com/company/montupet/about/" TargetMode="External"/><Relationship Id="rId232" Type="http://schemas.openxmlformats.org/officeDocument/2006/relationships/hyperlink" Target="https://www.linkedin.com/company/exxonmobil/" TargetMode="External"/><Relationship Id="rId274" Type="http://schemas.openxmlformats.org/officeDocument/2006/relationships/hyperlink" Target="https://www.linkedin.com/company/simplon-co/" TargetMode="External"/><Relationship Id="rId27" Type="http://schemas.openxmlformats.org/officeDocument/2006/relationships/hyperlink" Target="https://www.linkedin.com/company/mindray/" TargetMode="External"/><Relationship Id="rId69" Type="http://schemas.openxmlformats.org/officeDocument/2006/relationships/hyperlink" Target="https://www.linkedin.com/company/the-pump-solutions-group/" TargetMode="External"/><Relationship Id="rId134" Type="http://schemas.openxmlformats.org/officeDocument/2006/relationships/hyperlink" Target="https://www.linkedin.com/company/les-companions/" TargetMode="External"/><Relationship Id="rId80" Type="http://schemas.openxmlformats.org/officeDocument/2006/relationships/hyperlink" Target="https://www.linkedin.com/company/sma-rty/about/" TargetMode="External"/><Relationship Id="rId176" Type="http://schemas.openxmlformats.org/officeDocument/2006/relationships/hyperlink" Target="https://www.linkedin.com/company/centre-de-d-veloppement-des-technologies-avanc-es/about/" TargetMode="External"/><Relationship Id="rId341" Type="http://schemas.openxmlformats.org/officeDocument/2006/relationships/hyperlink" Target="https://www.linkedin.com/company/therapixel/" TargetMode="External"/><Relationship Id="rId383" Type="http://schemas.openxmlformats.org/officeDocument/2006/relationships/hyperlink" Target="https://www.linkedin.com/company/ird_2/" TargetMode="External"/><Relationship Id="rId439" Type="http://schemas.openxmlformats.org/officeDocument/2006/relationships/hyperlink" Target="https://www.linkedin.com/company/louis-vuitton/" TargetMode="External"/><Relationship Id="rId201" Type="http://schemas.openxmlformats.org/officeDocument/2006/relationships/hyperlink" Target="https://www.linkedin.com/company/techviz/" TargetMode="External"/><Relationship Id="rId243" Type="http://schemas.openxmlformats.org/officeDocument/2006/relationships/hyperlink" Target="https://www.linkedin.com/company/jaxanasdanalisas/about/" TargetMode="External"/><Relationship Id="rId285" Type="http://schemas.openxmlformats.org/officeDocument/2006/relationships/hyperlink" Target="https://www.linkedin.com/company/tractebel-engie-group/" TargetMode="External"/><Relationship Id="rId38" Type="http://schemas.openxmlformats.org/officeDocument/2006/relationships/hyperlink" Target="https://www.linkedin.com/company/astek/" TargetMode="External"/><Relationship Id="rId103" Type="http://schemas.openxmlformats.org/officeDocument/2006/relationships/hyperlink" Target="https://www.linkedin.com/company/mbda/" TargetMode="External"/><Relationship Id="rId310" Type="http://schemas.openxmlformats.org/officeDocument/2006/relationships/hyperlink" Target="https://www.linkedin.com/company/genaris-group/" TargetMode="External"/><Relationship Id="rId91" Type="http://schemas.openxmlformats.org/officeDocument/2006/relationships/hyperlink" Target="https://www.linkedin.com/company/cerfacs/" TargetMode="External"/><Relationship Id="rId145" Type="http://schemas.openxmlformats.org/officeDocument/2006/relationships/hyperlink" Target="https://www.linkedin.com/company/ipvf-institute/about/" TargetMode="External"/><Relationship Id="rId187" Type="http://schemas.openxmlformats.org/officeDocument/2006/relationships/hyperlink" Target="https://www.linkedin.com/company/lgm-ingenierie/about/" TargetMode="External"/><Relationship Id="rId352" Type="http://schemas.openxmlformats.org/officeDocument/2006/relationships/hyperlink" Target="https://www.linkedin.com/company/region-guadeloupe/" TargetMode="External"/><Relationship Id="rId394" Type="http://schemas.openxmlformats.org/officeDocument/2006/relationships/hyperlink" Target="https://www.linkedin.com/company/ac%C3%A9lgy%C5%B1r%C5%B1-kft.---bearingsteels-low-alloy-steels-structural-steels-ring-rolling/about/" TargetMode="External"/><Relationship Id="rId408" Type="http://schemas.openxmlformats.org/officeDocument/2006/relationships/hyperlink" Target="https://www.linkedin.com/company/aescape/" TargetMode="External"/><Relationship Id="rId212" Type="http://schemas.openxmlformats.org/officeDocument/2006/relationships/hyperlink" Target="https://www.linkedin.com/company/zeiss/" TargetMode="External"/><Relationship Id="rId254" Type="http://schemas.openxmlformats.org/officeDocument/2006/relationships/hyperlink" Target="https://www.linkedin.com/company/mb-electronique/" TargetMode="External"/><Relationship Id="rId49" Type="http://schemas.openxmlformats.org/officeDocument/2006/relationships/hyperlink" Target="https://www.linkedin.com/company/nist/" TargetMode="External"/><Relationship Id="rId114" Type="http://schemas.openxmlformats.org/officeDocument/2006/relationships/hyperlink" Target="https://www.linkedin.com/company/volocopter/" TargetMode="External"/><Relationship Id="rId296" Type="http://schemas.openxmlformats.org/officeDocument/2006/relationships/hyperlink" Target="https://www.linkedin.com/company/vermon/about/" TargetMode="External"/><Relationship Id="rId60" Type="http://schemas.openxmlformats.org/officeDocument/2006/relationships/hyperlink" Target="https://www.linkedin.com/company/polynotes/about/" TargetMode="External"/><Relationship Id="rId156" Type="http://schemas.openxmlformats.org/officeDocument/2006/relationships/hyperlink" Target="https://www.linkedin.com/company/gacgroup/" TargetMode="External"/><Relationship Id="rId198" Type="http://schemas.openxmlformats.org/officeDocument/2006/relationships/hyperlink" Target="https://www.linkedin.com/company/sageglass/" TargetMode="External"/><Relationship Id="rId321" Type="http://schemas.openxmlformats.org/officeDocument/2006/relationships/hyperlink" Target="https://www.linkedin.com/company/audensiel-technologies/" TargetMode="External"/><Relationship Id="rId363" Type="http://schemas.openxmlformats.org/officeDocument/2006/relationships/hyperlink" Target="https://www.linkedin.com/company/accessr/about/" TargetMode="External"/><Relationship Id="rId419" Type="http://schemas.openxmlformats.org/officeDocument/2006/relationships/hyperlink" Target="https://www.linkedin.com/company/institut-de-recherche-technologique-railenium/" TargetMode="External"/><Relationship Id="rId202" Type="http://schemas.openxmlformats.org/officeDocument/2006/relationships/hyperlink" Target="https://www.linkedin.com/company/ct2mc/" TargetMode="External"/><Relationship Id="rId223" Type="http://schemas.openxmlformats.org/officeDocument/2006/relationships/hyperlink" Target="https://www.linkedin.com/company/cs_group/" TargetMode="External"/><Relationship Id="rId244" Type="http://schemas.openxmlformats.org/officeDocument/2006/relationships/hyperlink" Target="https://www.linkedin.com/company/kelag/" TargetMode="External"/><Relationship Id="rId430" Type="http://schemas.openxmlformats.org/officeDocument/2006/relationships/hyperlink" Target="https://www.linkedin.com/company/nostos-systems/about/" TargetMode="External"/><Relationship Id="rId18" Type="http://schemas.openxmlformats.org/officeDocument/2006/relationships/hyperlink" Target="https://www.linkedin.com/company/adista-rmi/" TargetMode="External"/><Relationship Id="rId39" Type="http://schemas.openxmlformats.org/officeDocument/2006/relationships/hyperlink" Target="https://www.linkedin.com/company/sitia/" TargetMode="External"/><Relationship Id="rId265" Type="http://schemas.openxmlformats.org/officeDocument/2006/relationships/hyperlink" Target="https://www.linkedin.com/company/pole-s-mart-rao/" TargetMode="External"/><Relationship Id="rId286" Type="http://schemas.openxmlformats.org/officeDocument/2006/relationships/hyperlink" Target="https://www.linkedin.com/company/trad/" TargetMode="External"/><Relationship Id="rId50" Type="http://schemas.openxmlformats.org/officeDocument/2006/relationships/hyperlink" Target="https://www.linkedin.com/company/esoftthings/" TargetMode="External"/><Relationship Id="rId104" Type="http://schemas.openxmlformats.org/officeDocument/2006/relationships/hyperlink" Target="https://www.linkedin.com/company/meca_2/" TargetMode="External"/><Relationship Id="rId125" Type="http://schemas.openxmlformats.org/officeDocument/2006/relationships/hyperlink" Target="https://www.linkedin.com/company/axens/" TargetMode="External"/><Relationship Id="rId146" Type="http://schemas.openxmlformats.org/officeDocument/2006/relationships/hyperlink" Target="https://www.linkedin.com/company/aquitaine-science-transfert-satt-aquitaine-/" TargetMode="External"/><Relationship Id="rId167" Type="http://schemas.openxmlformats.org/officeDocument/2006/relationships/hyperlink" Target="https://www.linkedin.com/company/fondasol/" TargetMode="External"/><Relationship Id="rId188" Type="http://schemas.openxmlformats.org/officeDocument/2006/relationships/hyperlink" Target="https://www.linkedin.com/company/aps-coating-solutions/" TargetMode="External"/><Relationship Id="rId311" Type="http://schemas.openxmlformats.org/officeDocument/2006/relationships/hyperlink" Target="https://www.linkedin.com/company/geown-data-solutions/about/" TargetMode="External"/><Relationship Id="rId332" Type="http://schemas.openxmlformats.org/officeDocument/2006/relationships/hyperlink" Target="https://www.linkedin.com/company/bertrandt-ag/" TargetMode="External"/><Relationship Id="rId353" Type="http://schemas.openxmlformats.org/officeDocument/2006/relationships/hyperlink" Target="https://www.linkedin.com/company/dtekofficiel/" TargetMode="External"/><Relationship Id="rId374" Type="http://schemas.openxmlformats.org/officeDocument/2006/relationships/hyperlink" Target="https://www.linkedin.com/company/nowi/" TargetMode="External"/><Relationship Id="rId395" Type="http://schemas.openxmlformats.org/officeDocument/2006/relationships/hyperlink" Target="https://www.linkedin.com/company/acteam-pro/" TargetMode="External"/><Relationship Id="rId409" Type="http://schemas.openxmlformats.org/officeDocument/2006/relationships/hyperlink" Target="https://www.linkedin.com/company/china-electronics-technology-group/about/" TargetMode="External"/><Relationship Id="rId71" Type="http://schemas.openxmlformats.org/officeDocument/2006/relationships/hyperlink" Target="file:///s:/www.linkedin.com/company/serma-technologies" TargetMode="External"/><Relationship Id="rId92" Type="http://schemas.openxmlformats.org/officeDocument/2006/relationships/hyperlink" Target="https://www.linkedin.com/company/amvalor/" TargetMode="External"/><Relationship Id="rId213" Type="http://schemas.openxmlformats.org/officeDocument/2006/relationships/hyperlink" Target="https://www.linkedin.com/company/aeroconseil/" TargetMode="External"/><Relationship Id="rId234" Type="http://schemas.openxmlformats.org/officeDocument/2006/relationships/hyperlink" Target="https://www.linkedin.com/company/global-green-growth-institute/" TargetMode="External"/><Relationship Id="rId420" Type="http://schemas.openxmlformats.org/officeDocument/2006/relationships/hyperlink" Target="https://www.linkedin.com/company/jacobacci-&amp;-partners-s.p.a./" TargetMode="External"/><Relationship Id="rId2" Type="http://schemas.openxmlformats.org/officeDocument/2006/relationships/hyperlink" Target="https://www.linkedin.com/company/nasa/" TargetMode="External"/><Relationship Id="rId29" Type="http://schemas.openxmlformats.org/officeDocument/2006/relationships/hyperlink" Target="https://www.linkedin.com/company/ii-vi-incorporated/" TargetMode="External"/><Relationship Id="rId255" Type="http://schemas.openxmlformats.org/officeDocument/2006/relationships/hyperlink" Target="https://www.linkedin.com/company/mediwatch-plc/about/" TargetMode="External"/><Relationship Id="rId276" Type="http://schemas.openxmlformats.org/officeDocument/2006/relationships/hyperlink" Target="https://www.linkedin.com/company/space-applications-services/" TargetMode="External"/><Relationship Id="rId297" Type="http://schemas.openxmlformats.org/officeDocument/2006/relationships/hyperlink" Target="https://www.linkedin.com/company/vibrateam/" TargetMode="External"/><Relationship Id="rId441" Type="http://schemas.openxmlformats.org/officeDocument/2006/relationships/hyperlink" Target="https://www.linkedin.com/company/ultraflux/" TargetMode="External"/><Relationship Id="rId40" Type="http://schemas.openxmlformats.org/officeDocument/2006/relationships/hyperlink" Target="https://www.linkedin.com/company/celodev/about/" TargetMode="External"/><Relationship Id="rId115" Type="http://schemas.openxmlformats.org/officeDocument/2006/relationships/hyperlink" Target="https://www.linkedin.com/company/cgi/" TargetMode="External"/><Relationship Id="rId136" Type="http://schemas.openxmlformats.org/officeDocument/2006/relationships/hyperlink" Target="https://www.linkedin.com/company/bim-in-motion/" TargetMode="External"/><Relationship Id="rId157" Type="http://schemas.openxmlformats.org/officeDocument/2006/relationships/hyperlink" Target="https://www.linkedin.com/company/thorn-lighting/" TargetMode="External"/><Relationship Id="rId178" Type="http://schemas.openxmlformats.org/officeDocument/2006/relationships/hyperlink" Target="https://www.linkedin.com/company/plateformebio-valo/about/" TargetMode="External"/><Relationship Id="rId301" Type="http://schemas.openxmlformats.org/officeDocument/2006/relationships/hyperlink" Target="https://www.linkedin.com/company/armee-de-terre/" TargetMode="External"/><Relationship Id="rId322" Type="http://schemas.openxmlformats.org/officeDocument/2006/relationships/hyperlink" Target="https://www.linkedin.com/company/direction-generale-de-larmement/" TargetMode="External"/><Relationship Id="rId343" Type="http://schemas.openxmlformats.org/officeDocument/2006/relationships/hyperlink" Target="https://www.linkedin.com/company/datadvance/" TargetMode="External"/><Relationship Id="rId364" Type="http://schemas.openxmlformats.org/officeDocument/2006/relationships/hyperlink" Target="https://www.linkedin.com/company/approche-paille/" TargetMode="External"/><Relationship Id="rId61" Type="http://schemas.openxmlformats.org/officeDocument/2006/relationships/hyperlink" Target="https://www.linkedin.com/company/ekinnox/" TargetMode="External"/><Relationship Id="rId82" Type="http://schemas.openxmlformats.org/officeDocument/2006/relationships/hyperlink" Target="https://www.linkedin.com/company/altair-engineering/" TargetMode="External"/><Relationship Id="rId199" Type="http://schemas.openxmlformats.org/officeDocument/2006/relationships/hyperlink" Target="https://www.linkedin.com/company/neta-sas/" TargetMode="External"/><Relationship Id="rId203" Type="http://schemas.openxmlformats.org/officeDocument/2006/relationships/hyperlink" Target="https://www.linkedin.com/company/apsidetop/about/" TargetMode="External"/><Relationship Id="rId385" Type="http://schemas.openxmlformats.org/officeDocument/2006/relationships/hyperlink" Target="https://www.linkedin.com/company/elno-defence-&amp;-security/" TargetMode="External"/><Relationship Id="rId19" Type="http://schemas.openxmlformats.org/officeDocument/2006/relationships/hyperlink" Target="https://www.linkedin.com/company/utc-climate-controls-&amp;-security/" TargetMode="External"/><Relationship Id="rId224" Type="http://schemas.openxmlformats.org/officeDocument/2006/relationships/hyperlink" Target="https://www.linkedin.com/company/cttm-centre-de-transfert-de-technologie-du-mans/" TargetMode="External"/><Relationship Id="rId245" Type="http://schemas.openxmlformats.org/officeDocument/2006/relationships/hyperlink" Target="https://www.linkedin.com/company/la-fresque-du-climat/" TargetMode="External"/><Relationship Id="rId266" Type="http://schemas.openxmlformats.org/officeDocument/2006/relationships/hyperlink" Target="https://www.linkedin.com/company/prevision.io/" TargetMode="External"/><Relationship Id="rId287" Type="http://schemas.openxmlformats.org/officeDocument/2006/relationships/hyperlink" Target="https://www.linkedin.com/company/ucdelecsoc/" TargetMode="External"/><Relationship Id="rId410" Type="http://schemas.openxmlformats.org/officeDocument/2006/relationships/hyperlink" Target="https://www.linkedin.com/company/danonenutriciaresearch/" TargetMode="External"/><Relationship Id="rId431" Type="http://schemas.openxmlformats.org/officeDocument/2006/relationships/hyperlink" Target="https://www.linkedin.com/company/nouvergies/" TargetMode="External"/><Relationship Id="rId30" Type="http://schemas.openxmlformats.org/officeDocument/2006/relationships/hyperlink" Target="https://www.linkedin.com/company/nexter-systems/?originalSubdomain=fr" TargetMode="External"/><Relationship Id="rId105" Type="http://schemas.openxmlformats.org/officeDocument/2006/relationships/hyperlink" Target="https://www.linkedin.com/company/meero/" TargetMode="External"/><Relationship Id="rId126" Type="http://schemas.openxmlformats.org/officeDocument/2006/relationships/hyperlink" Target="https://www.linkedin.com/company/steadysun/" TargetMode="External"/><Relationship Id="rId147" Type="http://schemas.openxmlformats.org/officeDocument/2006/relationships/hyperlink" Target="https://www.linkedin.com/company/sysnav/" TargetMode="External"/><Relationship Id="rId168" Type="http://schemas.openxmlformats.org/officeDocument/2006/relationships/hyperlink" Target="https://www.linkedin.com/company/oise-le-departement/" TargetMode="External"/><Relationship Id="rId312" Type="http://schemas.openxmlformats.org/officeDocument/2006/relationships/hyperlink" Target="https://www.linkedin.com/company/hipay/" TargetMode="External"/><Relationship Id="rId333" Type="http://schemas.openxmlformats.org/officeDocument/2006/relationships/hyperlink" Target="https://www.linkedin.com/company/cimpa-plm-services/" TargetMode="External"/><Relationship Id="rId354" Type="http://schemas.openxmlformats.org/officeDocument/2006/relationships/hyperlink" Target="https://www.linkedin.com/company/kds/" TargetMode="External"/><Relationship Id="rId51" Type="http://schemas.openxmlformats.org/officeDocument/2006/relationships/hyperlink" Target="https://www.linkedin.com/company/ganymed-robotics/" TargetMode="External"/><Relationship Id="rId72" Type="http://schemas.openxmlformats.org/officeDocument/2006/relationships/hyperlink" Target="https://www.linkedin.com/company/vulcain-metal/" TargetMode="External"/><Relationship Id="rId93" Type="http://schemas.openxmlformats.org/officeDocument/2006/relationships/hyperlink" Target="https://www.linkedin.com/company/arm/" TargetMode="External"/><Relationship Id="rId189" Type="http://schemas.openxmlformats.org/officeDocument/2006/relationships/hyperlink" Target="https://www.linkedin.com/company/wendel---france---emaceram/about/" TargetMode="External"/><Relationship Id="rId375" Type="http://schemas.openxmlformats.org/officeDocument/2006/relationships/hyperlink" Target="https://www.linkedin.com/company/wooki/about/" TargetMode="External"/><Relationship Id="rId396" Type="http://schemas.openxmlformats.org/officeDocument/2006/relationships/hyperlink" Target="https://www.linkedin.com/company/adocis/about/" TargetMode="External"/><Relationship Id="rId3" Type="http://schemas.openxmlformats.org/officeDocument/2006/relationships/hyperlink" Target="https://www.linkedin.com/company/3sp-technologies-sasu/" TargetMode="External"/><Relationship Id="rId214" Type="http://schemas.openxmlformats.org/officeDocument/2006/relationships/hyperlink" Target="https://www.linkedin.com/company/cemosis/" TargetMode="External"/><Relationship Id="rId235" Type="http://schemas.openxmlformats.org/officeDocument/2006/relationships/hyperlink" Target="https://www.linkedin.com/company/genes-diffusion/" TargetMode="External"/><Relationship Id="rId256" Type="http://schemas.openxmlformats.org/officeDocument/2006/relationships/hyperlink" Target="https://www.linkedin.com/company/ministere-de-la-culture-et-de-la-communication/" TargetMode="External"/><Relationship Id="rId277" Type="http://schemas.openxmlformats.org/officeDocument/2006/relationships/hyperlink" Target="https://www.linkedin.com/company/springer-nature/" TargetMode="External"/><Relationship Id="rId298" Type="http://schemas.openxmlformats.org/officeDocument/2006/relationships/hyperlink" Target="https://www.linkedin.com/company/constellium/" TargetMode="External"/><Relationship Id="rId400" Type="http://schemas.openxmlformats.org/officeDocument/2006/relationships/hyperlink" Target="https://www.linkedin.com/company/ametra/" TargetMode="External"/><Relationship Id="rId421" Type="http://schemas.openxmlformats.org/officeDocument/2006/relationships/hyperlink" Target="https://www.linkedin.com/company/jfe-steel-corporation/about/" TargetMode="External"/><Relationship Id="rId442" Type="http://schemas.openxmlformats.org/officeDocument/2006/relationships/printerSettings" Target="../printerSettings/printerSettings2.bin"/><Relationship Id="rId116" Type="http://schemas.openxmlformats.org/officeDocument/2006/relationships/hyperlink" Target="https://www.linkedin.com/company/asn-comm/" TargetMode="External"/><Relationship Id="rId137" Type="http://schemas.openxmlformats.org/officeDocument/2006/relationships/hyperlink" Target="https://www.linkedin.com/company/ap-hp/about/" TargetMode="External"/><Relationship Id="rId158" Type="http://schemas.openxmlformats.org/officeDocument/2006/relationships/hyperlink" Target="https://www.linkedin.com/company/aist/about/" TargetMode="External"/><Relationship Id="rId302" Type="http://schemas.openxmlformats.org/officeDocument/2006/relationships/hyperlink" Target="https://www.linkedin.com/company/bertin-energie-environnement/" TargetMode="External"/><Relationship Id="rId323" Type="http://schemas.openxmlformats.org/officeDocument/2006/relationships/hyperlink" Target="https://www.linkedin.com/company/alispharm/" TargetMode="External"/><Relationship Id="rId344" Type="http://schemas.openxmlformats.org/officeDocument/2006/relationships/hyperlink" Target="https://www.linkedin.com/company/orange/" TargetMode="External"/><Relationship Id="rId20" Type="http://schemas.openxmlformats.org/officeDocument/2006/relationships/hyperlink" Target="https://www.linkedin.com/company/anywaves-activities/" TargetMode="External"/><Relationship Id="rId41" Type="http://schemas.openxmlformats.org/officeDocument/2006/relationships/hyperlink" Target="https://www.linkedin.com/company/nextflow-software/" TargetMode="External"/><Relationship Id="rId62" Type="http://schemas.openxmlformats.org/officeDocument/2006/relationships/hyperlink" Target="https://www.linkedin.com/company/vt2i/" TargetMode="External"/><Relationship Id="rId83" Type="http://schemas.openxmlformats.org/officeDocument/2006/relationships/hyperlink" Target="https://www.linkedin.com/company/andra_2/" TargetMode="External"/><Relationship Id="rId179" Type="http://schemas.openxmlformats.org/officeDocument/2006/relationships/hyperlink" Target="https://www.linkedin.com/company/chimimeca-sas/about/" TargetMode="External"/><Relationship Id="rId365" Type="http://schemas.openxmlformats.org/officeDocument/2006/relationships/hyperlink" Target="https://www.linkedin.com/company/adient/" TargetMode="External"/><Relationship Id="rId386" Type="http://schemas.openxmlformats.org/officeDocument/2006/relationships/hyperlink" Target="https://www.linkedin.com/company/cleeven/" TargetMode="External"/><Relationship Id="rId190" Type="http://schemas.openxmlformats.org/officeDocument/2006/relationships/hyperlink" Target="https://www.linkedin.com/company/afaaq-company/about/" TargetMode="External"/><Relationship Id="rId204" Type="http://schemas.openxmlformats.org/officeDocument/2006/relationships/hyperlink" Target="https://www.linkedin.com/company/aquilab/" TargetMode="External"/><Relationship Id="rId225" Type="http://schemas.openxmlformats.org/officeDocument/2006/relationships/hyperlink" Target="https://www.linkedin.com/company/ecotechnilin/about/" TargetMode="External"/><Relationship Id="rId246" Type="http://schemas.openxmlformats.org/officeDocument/2006/relationships/hyperlink" Target="https://www.linkedin.com/company/groupe-legendre/" TargetMode="External"/><Relationship Id="rId267" Type="http://schemas.openxmlformats.org/officeDocument/2006/relationships/hyperlink" Target="https://www.linkedin.com/company/resallience/" TargetMode="External"/><Relationship Id="rId288" Type="http://schemas.openxmlformats.org/officeDocument/2006/relationships/hyperlink" Target="https://www.linkedin.com/company/ultraleap/" TargetMode="External"/><Relationship Id="rId411" Type="http://schemas.openxmlformats.org/officeDocument/2006/relationships/hyperlink" Target="https://www.linkedin.com/company/deepki/" TargetMode="External"/><Relationship Id="rId432" Type="http://schemas.openxmlformats.org/officeDocument/2006/relationships/hyperlink" Target="https://www.linkedin.com/company/technetics-group/" TargetMode="External"/><Relationship Id="rId106" Type="http://schemas.openxmlformats.org/officeDocument/2006/relationships/hyperlink" Target="https://www.linkedin.com/company/nidec-psa-emotors/" TargetMode="External"/><Relationship Id="rId127" Type="http://schemas.openxmlformats.org/officeDocument/2006/relationships/hyperlink" Target="https://www.linkedin.com/company/carbone-savoie/about/" TargetMode="External"/><Relationship Id="rId313" Type="http://schemas.openxmlformats.org/officeDocument/2006/relationships/hyperlink" Target="https://www.linkedin.com/company/iee-sensing/" TargetMode="External"/><Relationship Id="rId10" Type="http://schemas.openxmlformats.org/officeDocument/2006/relationships/hyperlink" Target="https://www.linkedin.com/company/inoveos/about/" TargetMode="External"/><Relationship Id="rId31" Type="http://schemas.openxmlformats.org/officeDocument/2006/relationships/hyperlink" Target="https://www.linkedin.com/company/imsrn/about/" TargetMode="External"/><Relationship Id="rId52" Type="http://schemas.openxmlformats.org/officeDocument/2006/relationships/hyperlink" Target="https://www.linkedin.com/company/ocqueteau/about/" TargetMode="External"/><Relationship Id="rId73" Type="http://schemas.openxmlformats.org/officeDocument/2006/relationships/hyperlink" Target="https://www.linkedin.com/company/surgivisio/" TargetMode="External"/><Relationship Id="rId94" Type="http://schemas.openxmlformats.org/officeDocument/2006/relationships/hyperlink" Target="https://www.linkedin.com/company/bouygues-construction/" TargetMode="External"/><Relationship Id="rId148" Type="http://schemas.openxmlformats.org/officeDocument/2006/relationships/hyperlink" Target="https://www.linkedin.com/company/naval-energies/" TargetMode="External"/><Relationship Id="rId169" Type="http://schemas.openxmlformats.org/officeDocument/2006/relationships/hyperlink" Target="https://www.linkedin.com/company/em-microelectronic/" TargetMode="External"/><Relationship Id="rId334" Type="http://schemas.openxmlformats.org/officeDocument/2006/relationships/hyperlink" Target="https://www.linkedin.com/company/rio-tinto/" TargetMode="External"/><Relationship Id="rId355" Type="http://schemas.openxmlformats.org/officeDocument/2006/relationships/hyperlink" Target="https://www.linkedin.com/company/groupe-leader-&amp;-leader-interim/" TargetMode="External"/><Relationship Id="rId376" Type="http://schemas.openxmlformats.org/officeDocument/2006/relationships/hyperlink" Target="https://www.linkedin.com/company/taj-societe-avocats/" TargetMode="External"/><Relationship Id="rId397" Type="http://schemas.openxmlformats.org/officeDocument/2006/relationships/hyperlink" Target="https://www.linkedin.com/company/agronutrition/" TargetMode="External"/><Relationship Id="rId4" Type="http://schemas.openxmlformats.org/officeDocument/2006/relationships/hyperlink" Target="https://www.linkedin.com/company/acadys/" TargetMode="External"/><Relationship Id="rId180" Type="http://schemas.openxmlformats.org/officeDocument/2006/relationships/hyperlink" Target="https://www.linkedin.com/company/lusis/" TargetMode="External"/><Relationship Id="rId215" Type="http://schemas.openxmlformats.org/officeDocument/2006/relationships/hyperlink" Target="https://www.linkedin.com/company/cerebris/about/" TargetMode="External"/><Relationship Id="rId236" Type="http://schemas.openxmlformats.org/officeDocument/2006/relationships/hyperlink" Target="https://www.linkedin.com/company/gxg-consulting/" TargetMode="External"/><Relationship Id="rId257" Type="http://schemas.openxmlformats.org/officeDocument/2006/relationships/hyperlink" Target="https://www.linkedin.com/company/muvraline/" TargetMode="External"/><Relationship Id="rId278" Type="http://schemas.openxmlformats.org/officeDocument/2006/relationships/hyperlink" Target="https://www.linkedin.com/company/ssuchy/" TargetMode="External"/><Relationship Id="rId401" Type="http://schemas.openxmlformats.org/officeDocument/2006/relationships/hyperlink" Target="https://www.linkedin.com/company/ams-ag/" TargetMode="External"/><Relationship Id="rId422" Type="http://schemas.openxmlformats.org/officeDocument/2006/relationships/hyperlink" Target="https://www.linkedin.com/company/leroy-somer/" TargetMode="External"/><Relationship Id="rId303" Type="http://schemas.openxmlformats.org/officeDocument/2006/relationships/hyperlink" Target="https://www.linkedin.com/company/clarebout-potatoes-nv/" TargetMode="External"/><Relationship Id="rId42" Type="http://schemas.openxmlformats.org/officeDocument/2006/relationships/hyperlink" Target="https://www.linkedin.com/company/staneosas/about/" TargetMode="External"/><Relationship Id="rId84" Type="http://schemas.openxmlformats.org/officeDocument/2006/relationships/hyperlink" Target="https://www.linkedin.com/company/dupont/" TargetMode="External"/><Relationship Id="rId138" Type="http://schemas.openxmlformats.org/officeDocument/2006/relationships/hyperlink" Target="https://www.linkedin.com/company/mi-gso-pcubed/" TargetMode="External"/><Relationship Id="rId345" Type="http://schemas.openxmlformats.org/officeDocument/2006/relationships/hyperlink" Target="https://www.linkedin.com/company/agap2/" TargetMode="External"/><Relationship Id="rId387" Type="http://schemas.openxmlformats.org/officeDocument/2006/relationships/hyperlink" Target="https://www.linkedin.com/company/triskem-international/" TargetMode="External"/><Relationship Id="rId191" Type="http://schemas.openxmlformats.org/officeDocument/2006/relationships/hyperlink" Target="https://www.linkedin.com/company/alicante.fr/" TargetMode="External"/><Relationship Id="rId205" Type="http://schemas.openxmlformats.org/officeDocument/2006/relationships/hyperlink" Target="https://www.linkedin.com/company/aselta-nanographics/about/" TargetMode="External"/><Relationship Id="rId247" Type="http://schemas.openxmlformats.org/officeDocument/2006/relationships/hyperlink" Target="https://www.linkedin.com/company/leitat-technological-center/" TargetMode="External"/><Relationship Id="rId412" Type="http://schemas.openxmlformats.org/officeDocument/2006/relationships/hyperlink" Target="https://www.linkedin.com/company/inria/" TargetMode="External"/><Relationship Id="rId107" Type="http://schemas.openxmlformats.org/officeDocument/2006/relationships/hyperlink" Target="https://www.linkedin.com/company/provademse/" TargetMode="External"/><Relationship Id="rId289" Type="http://schemas.openxmlformats.org/officeDocument/2006/relationships/hyperlink" Target="https://www.linkedin.com/company/urgo" TargetMode="External"/><Relationship Id="rId11" Type="http://schemas.openxmlformats.org/officeDocument/2006/relationships/hyperlink" Target="https://www.linkedin.com/company/ncc/?originalSubdomain=fr" TargetMode="External"/><Relationship Id="rId53" Type="http://schemas.openxmlformats.org/officeDocument/2006/relationships/hyperlink" Target="https://www.linkedin.com/company/edvance.fr/about/" TargetMode="External"/><Relationship Id="rId149" Type="http://schemas.openxmlformats.org/officeDocument/2006/relationships/hyperlink" Target="https://www.linkedin.com/company/latticemedical/" TargetMode="External"/><Relationship Id="rId314" Type="http://schemas.openxmlformats.org/officeDocument/2006/relationships/hyperlink" Target="https://www.linkedin.com/company/ixblue/" TargetMode="External"/><Relationship Id="rId356" Type="http://schemas.openxmlformats.org/officeDocument/2006/relationships/hyperlink" Target="https://www.linkedin.com/company/ocas-nv/" TargetMode="External"/><Relationship Id="rId398" Type="http://schemas.openxmlformats.org/officeDocument/2006/relationships/hyperlink" Target="https://www.linkedin.com/company/acaly/" TargetMode="External"/><Relationship Id="rId95" Type="http://schemas.openxmlformats.org/officeDocument/2006/relationships/hyperlink" Target="https://www.linkedin.com/company/brgm/" TargetMode="External"/><Relationship Id="rId160" Type="http://schemas.openxmlformats.org/officeDocument/2006/relationships/hyperlink" Target="https://www.linkedin.com/company/interdigital-communications/" TargetMode="External"/><Relationship Id="rId216" Type="http://schemas.openxmlformats.org/officeDocument/2006/relationships/hyperlink" Target="https://www.linkedin.com/company/cirad/" TargetMode="External"/><Relationship Id="rId423" Type="http://schemas.openxmlformats.org/officeDocument/2006/relationships/hyperlink" Target="https://www.linkedin.com/company/malvernpanalytical/" TargetMode="External"/><Relationship Id="rId258" Type="http://schemas.openxmlformats.org/officeDocument/2006/relationships/hyperlink" Target="https://www.linkedin.com/company/nanomakers/" TargetMode="External"/><Relationship Id="rId22" Type="http://schemas.openxmlformats.org/officeDocument/2006/relationships/hyperlink" Target="https://www.linkedin.com/company/amphenol/" TargetMode="External"/><Relationship Id="rId64" Type="http://schemas.openxmlformats.org/officeDocument/2006/relationships/hyperlink" Target="https://www.linkedin.com/company/m2m-ndt/" TargetMode="External"/><Relationship Id="rId118" Type="http://schemas.openxmlformats.org/officeDocument/2006/relationships/hyperlink" Target="https://www.linkedin.com/company/evolution-energie/about/" TargetMode="External"/><Relationship Id="rId325" Type="http://schemas.openxmlformats.org/officeDocument/2006/relationships/hyperlink" Target="https://www.linkedin.com/company/eiffage_2/" TargetMode="External"/><Relationship Id="rId367" Type="http://schemas.openxmlformats.org/officeDocument/2006/relationships/hyperlink" Target="https://www.linkedin.com/company/edap-tms/" TargetMode="External"/><Relationship Id="rId171" Type="http://schemas.openxmlformats.org/officeDocument/2006/relationships/hyperlink" Target="https://www.linkedin.com/company/hennessy/" TargetMode="External"/><Relationship Id="rId227" Type="http://schemas.openxmlformats.org/officeDocument/2006/relationships/hyperlink" Target="https://www.linkedin.com/company/elettra-sincrotrone-trieste/" TargetMode="External"/><Relationship Id="rId269" Type="http://schemas.openxmlformats.org/officeDocument/2006/relationships/hyperlink" Target="https://www.linkedin.com/company/rtone/" TargetMode="External"/><Relationship Id="rId434" Type="http://schemas.openxmlformats.org/officeDocument/2006/relationships/hyperlink" Target="https://www.linkedin.com/company/robeaut%C3%A9/about/" TargetMode="External"/><Relationship Id="rId33" Type="http://schemas.openxmlformats.org/officeDocument/2006/relationships/hyperlink" Target="https://www.linkedin.com/company/groupe-serap/" TargetMode="External"/><Relationship Id="rId129" Type="http://schemas.openxmlformats.org/officeDocument/2006/relationships/hyperlink" Target="https://www.linkedin.com/company/irsn/" TargetMode="External"/><Relationship Id="rId280" Type="http://schemas.openxmlformats.org/officeDocument/2006/relationships/hyperlink" Target="https://www.linkedin.com/company/systum-inc/" TargetMode="External"/><Relationship Id="rId336" Type="http://schemas.openxmlformats.org/officeDocument/2006/relationships/hyperlink" Target="https://www.linkedin.com/company/bertin-technologies/" TargetMode="External"/><Relationship Id="rId75" Type="http://schemas.openxmlformats.org/officeDocument/2006/relationships/hyperlink" Target="https://www.linkedin.com/company/minitubes/" TargetMode="External"/><Relationship Id="rId140" Type="http://schemas.openxmlformats.org/officeDocument/2006/relationships/hyperlink" Target="https://www.linkedin.com/company/leroux-et-lotz-technologies-llt-/" TargetMode="External"/><Relationship Id="rId182" Type="http://schemas.openxmlformats.org/officeDocument/2006/relationships/hyperlink" Target="https://www.linkedin.com/company/routesdefrance1/" TargetMode="External"/><Relationship Id="rId378" Type="http://schemas.openxmlformats.org/officeDocument/2006/relationships/hyperlink" Target="https://www.linkedin.com/company/dar-al-handasah/" TargetMode="External"/><Relationship Id="rId403" Type="http://schemas.openxmlformats.org/officeDocument/2006/relationships/hyperlink" Target="https://www.linkedin.com/company/apo-33/about/" TargetMode="External"/><Relationship Id="rId6" Type="http://schemas.openxmlformats.org/officeDocument/2006/relationships/hyperlink" Target="https://www.linkedin.com/company/volvocarsse/" TargetMode="External"/><Relationship Id="rId238" Type="http://schemas.openxmlformats.org/officeDocument/2006/relationships/hyperlink" Target="https://www.linkedin.com/company/iav-gmbh/" TargetMode="External"/><Relationship Id="rId291" Type="http://schemas.openxmlformats.org/officeDocument/2006/relationships/hyperlink" Target="https://www.linkedin.com/company/ville-de-montr-al/" TargetMode="External"/><Relationship Id="rId305" Type="http://schemas.openxmlformats.org/officeDocument/2006/relationships/hyperlink" Target="https://www.linkedin.com/company/datafolio/" TargetMode="External"/><Relationship Id="rId347" Type="http://schemas.openxmlformats.org/officeDocument/2006/relationships/hyperlink" Target="https://www.linkedin.com/company/edirect/about/" TargetMode="External"/><Relationship Id="rId44" Type="http://schemas.openxmlformats.org/officeDocument/2006/relationships/hyperlink" Target="https://www.linkedin.com/company/digibox-chantiers/" TargetMode="External"/><Relationship Id="rId86" Type="http://schemas.openxmlformats.org/officeDocument/2006/relationships/hyperlink" Target="https://www.linkedin.com/company/groupe-seb/about/" TargetMode="External"/><Relationship Id="rId151" Type="http://schemas.openxmlformats.org/officeDocument/2006/relationships/hyperlink" Target="https://www.linkedin.com/company/amadeus/" TargetMode="External"/><Relationship Id="rId389" Type="http://schemas.openxmlformats.org/officeDocument/2006/relationships/hyperlink" Target="https://www.linkedin.com/company/tbr-dental/" TargetMode="External"/><Relationship Id="rId193" Type="http://schemas.openxmlformats.org/officeDocument/2006/relationships/hyperlink" Target="https://www.linkedin.com/company/alstom/" TargetMode="External"/><Relationship Id="rId207" Type="http://schemas.openxmlformats.org/officeDocument/2006/relationships/hyperlink" Target="https://www.linkedin.com/company/b-hive-engineering/" TargetMode="External"/><Relationship Id="rId249" Type="http://schemas.openxmlformats.org/officeDocument/2006/relationships/hyperlink" Target="https://www.linkedin.com/company/linak-france/" TargetMode="External"/><Relationship Id="rId414" Type="http://schemas.openxmlformats.org/officeDocument/2006/relationships/hyperlink" Target="https://www.linkedin.com/company/eurofins/" TargetMode="External"/><Relationship Id="rId13" Type="http://schemas.openxmlformats.org/officeDocument/2006/relationships/hyperlink" Target="https://www.linkedin.com/company/gascogne-papier/about/" TargetMode="External"/><Relationship Id="rId109" Type="http://schemas.openxmlformats.org/officeDocument/2006/relationships/hyperlink" Target="https://www.linkedin.com/company/silltec/" TargetMode="External"/><Relationship Id="rId260" Type="http://schemas.openxmlformats.org/officeDocument/2006/relationships/hyperlink" Target="https://www.linkedin.com/company/natixis/" TargetMode="External"/><Relationship Id="rId316" Type="http://schemas.openxmlformats.org/officeDocument/2006/relationships/hyperlink" Target="https://www.linkedin.com/company/processium/" TargetMode="External"/><Relationship Id="rId55" Type="http://schemas.openxmlformats.org/officeDocument/2006/relationships/hyperlink" Target="https://www.linkedin.com/company/france-energies-marines/" TargetMode="External"/><Relationship Id="rId97" Type="http://schemas.openxmlformats.org/officeDocument/2006/relationships/hyperlink" Target="https://www.linkedin.com/company/daher/" TargetMode="External"/><Relationship Id="rId120" Type="http://schemas.openxmlformats.org/officeDocument/2006/relationships/hyperlink" Target="https://www.linkedin.com/company/ommic/" TargetMode="External"/><Relationship Id="rId358" Type="http://schemas.openxmlformats.org/officeDocument/2006/relationships/hyperlink" Target="https://www.linkedin.com/company/achilles-systems-pte-ltd/" TargetMode="External"/><Relationship Id="rId162" Type="http://schemas.openxmlformats.org/officeDocument/2006/relationships/hyperlink" Target="https://www.linkedin.com/company/alcansystems/" TargetMode="External"/><Relationship Id="rId218" Type="http://schemas.openxmlformats.org/officeDocument/2006/relationships/hyperlink" Target="https://www.linkedin.com/company/cnit---consorzio-nazionale-interuniversitario-per-le-telecomunicazioni/" TargetMode="External"/><Relationship Id="rId425" Type="http://schemas.openxmlformats.org/officeDocument/2006/relationships/hyperlink" Target="https://www.linkedin.com/company/memjet-technology/" TargetMode="External"/><Relationship Id="rId271" Type="http://schemas.openxmlformats.org/officeDocument/2006/relationships/hyperlink" Target="https://www.linkedin.com/company/saft/" TargetMode="External"/><Relationship Id="rId24" Type="http://schemas.openxmlformats.org/officeDocument/2006/relationships/hyperlink" Target="https://www.linkedin.com/company/datapole/" TargetMode="External"/><Relationship Id="rId66" Type="http://schemas.openxmlformats.org/officeDocument/2006/relationships/hyperlink" Target="https://www.linkedin.com/company/aptargroup-inc-/" TargetMode="External"/><Relationship Id="rId131" Type="http://schemas.openxmlformats.org/officeDocument/2006/relationships/hyperlink" Target="https://www.linkedin.com/company/satt-axlr/about/" TargetMode="External"/><Relationship Id="rId327" Type="http://schemas.openxmlformats.org/officeDocument/2006/relationships/hyperlink" Target="https://www.linkedin.com/company/boehringer-ingelheim/" TargetMode="External"/><Relationship Id="rId369" Type="http://schemas.openxmlformats.org/officeDocument/2006/relationships/hyperlink" Target="https://www.linkedin.com/company/evotec/" TargetMode="External"/><Relationship Id="rId173" Type="http://schemas.openxmlformats.org/officeDocument/2006/relationships/hyperlink" Target="https://www.linkedin.com/company/e-xstream-engineering-an-msc-company/" TargetMode="External"/><Relationship Id="rId229" Type="http://schemas.openxmlformats.org/officeDocument/2006/relationships/hyperlink" Target="https://www.linkedin.com/company/enag/" TargetMode="External"/><Relationship Id="rId380" Type="http://schemas.openxmlformats.org/officeDocument/2006/relationships/hyperlink" Target="https://www.linkedin.com/company/chu-de-bordeaux/" TargetMode="External"/><Relationship Id="rId436" Type="http://schemas.openxmlformats.org/officeDocument/2006/relationships/hyperlink" Target="Docteurs%20SPI/PROMOTIONS/2018/2018Re&#769;cent/Sequans%20commmunication" TargetMode="External"/><Relationship Id="rId240" Type="http://schemas.openxmlformats.org/officeDocument/2006/relationships/hyperlink" Target="https://www.linkedin.com/company/inpifrance/" TargetMode="External"/><Relationship Id="rId35" Type="http://schemas.openxmlformats.org/officeDocument/2006/relationships/hyperlink" Target="https://www.linkedin.com/company/epsilon-ing-nierie/" TargetMode="External"/><Relationship Id="rId77" Type="http://schemas.openxmlformats.org/officeDocument/2006/relationships/hyperlink" Target="https://www.linkedin.com/company/wuxibiologics/" TargetMode="External"/><Relationship Id="rId100" Type="http://schemas.openxmlformats.org/officeDocument/2006/relationships/hyperlink" Target="https://www.linkedin.com/company/groupe-cahors/" TargetMode="External"/><Relationship Id="rId282" Type="http://schemas.openxmlformats.org/officeDocument/2006/relationships/hyperlink" Target="https://www.linkedin.com/company/techint/" TargetMode="External"/><Relationship Id="rId338" Type="http://schemas.openxmlformats.org/officeDocument/2006/relationships/hyperlink" Target="https://www.linkedin.com/company/technicatome/" TargetMode="External"/><Relationship Id="rId8" Type="http://schemas.openxmlformats.org/officeDocument/2006/relationships/hyperlink" Target="https://www.linkedin.com/company/cailabs/" TargetMode="External"/><Relationship Id="rId142" Type="http://schemas.openxmlformats.org/officeDocument/2006/relationships/hyperlink" Target="https://www.linkedin.com/company/go-touch-vr/" TargetMode="External"/><Relationship Id="rId184" Type="http://schemas.openxmlformats.org/officeDocument/2006/relationships/hyperlink" Target="https://www.linkedin.com/company/diamfab-grenoble/" TargetMode="External"/><Relationship Id="rId391" Type="http://schemas.openxmlformats.org/officeDocument/2006/relationships/hyperlink" Target="https://www.linkedin.com/company/virtualisurg/" TargetMode="External"/><Relationship Id="rId405" Type="http://schemas.openxmlformats.org/officeDocument/2006/relationships/hyperlink" Target="https://www.linkedin.com/company/belgatech-engineering-services/" TargetMode="External"/><Relationship Id="rId251" Type="http://schemas.openxmlformats.org/officeDocument/2006/relationships/hyperlink" Target="https://www.linkedin.com/company/luxembourg-institute-of-science-and-technology-list-/" TargetMode="External"/><Relationship Id="rId46" Type="http://schemas.openxmlformats.org/officeDocument/2006/relationships/hyperlink" Target="https://www.linkedin.com/company/-transdev/" TargetMode="External"/><Relationship Id="rId293" Type="http://schemas.openxmlformats.org/officeDocument/2006/relationships/hyperlink" Target="https://www.linkedin.com/company/widenorth-consulting/about/" TargetMode="External"/><Relationship Id="rId307" Type="http://schemas.openxmlformats.org/officeDocument/2006/relationships/hyperlink" Target="https://www.linkedin.com/company/flowlity/" TargetMode="External"/><Relationship Id="rId349" Type="http://schemas.openxmlformats.org/officeDocument/2006/relationships/hyperlink" Target="https://www.linkedin.com/company/bcg-gamma/" TargetMode="External"/><Relationship Id="rId88" Type="http://schemas.openxmlformats.org/officeDocument/2006/relationships/hyperlink" Target="https://www.linkedin.com/company/skf/" TargetMode="External"/><Relationship Id="rId111" Type="http://schemas.openxmlformats.org/officeDocument/2006/relationships/hyperlink" Target="https://www.linkedin.com/company/te-connectivity/" TargetMode="External"/><Relationship Id="rId153" Type="http://schemas.openxmlformats.org/officeDocument/2006/relationships/hyperlink" Target="https://www.linkedin.com/company/holoeye-photonics-ag/" TargetMode="External"/><Relationship Id="rId195" Type="http://schemas.openxmlformats.org/officeDocument/2006/relationships/hyperlink" Target="https://www.linkedin.com/company/gerenewableenergy/" TargetMode="External"/><Relationship Id="rId209" Type="http://schemas.openxmlformats.org/officeDocument/2006/relationships/hyperlink" Target="https://www.linkedin.com/company/bureau-d-etudes-tmf/" TargetMode="External"/><Relationship Id="rId360" Type="http://schemas.openxmlformats.org/officeDocument/2006/relationships/hyperlink" Target="https://www.linkedin.com/company/another-brain/" TargetMode="External"/><Relationship Id="rId416" Type="http://schemas.openxmlformats.org/officeDocument/2006/relationships/hyperlink" Target="https://www.linkedin.com/company/haut-conseil-pour-le-climat/" TargetMode="External"/><Relationship Id="rId220" Type="http://schemas.openxmlformats.org/officeDocument/2006/relationships/hyperlink" Target="https://www.linkedin.com/company/communaut-urbaine-de-dunkerque/about/" TargetMode="External"/><Relationship Id="rId15" Type="http://schemas.openxmlformats.org/officeDocument/2006/relationships/hyperlink" Target="https://www.linkedin.com/company/iranian-congenial-mobile-co./" TargetMode="External"/><Relationship Id="rId57" Type="http://schemas.openxmlformats.org/officeDocument/2006/relationships/hyperlink" Target="https://www.linkedin.com/company/actronika-sas/about/" TargetMode="External"/><Relationship Id="rId262" Type="http://schemas.openxmlformats.org/officeDocument/2006/relationships/hyperlink" Target="https://www.linkedin.com/company/institute-of-transport-economics/" TargetMode="External"/><Relationship Id="rId318" Type="http://schemas.openxmlformats.org/officeDocument/2006/relationships/hyperlink" Target="https://www.linkedin.com/company/spirec-france/" TargetMode="External"/><Relationship Id="rId99" Type="http://schemas.openxmlformats.org/officeDocument/2006/relationships/hyperlink" Target="https://www.linkedin.com/company/groupeginger/" TargetMode="External"/><Relationship Id="rId122" Type="http://schemas.openxmlformats.org/officeDocument/2006/relationships/hyperlink" Target="https://www.linkedin.com/company/cryo-pur/" TargetMode="External"/><Relationship Id="rId164" Type="http://schemas.openxmlformats.org/officeDocument/2006/relationships/hyperlink" Target="https://www.linkedin.com/company/direction-generale-de-l'aviation-civile/" TargetMode="External"/><Relationship Id="rId371" Type="http://schemas.openxmlformats.org/officeDocument/2006/relationships/hyperlink" Target="https://www.linkedin.com/company/exxelia/" TargetMode="External"/><Relationship Id="rId427" Type="http://schemas.openxmlformats.org/officeDocument/2006/relationships/hyperlink" Target="https://www.linkedin.com/company/minist%C3%A8re-de-l'%C3%A9conomie-et-des-finances/" TargetMode="External"/><Relationship Id="rId26" Type="http://schemas.openxmlformats.org/officeDocument/2006/relationships/hyperlink" Target="https://www.linkedin.com/company/greenfish-sa-nv/" TargetMode="External"/><Relationship Id="rId231" Type="http://schemas.openxmlformats.org/officeDocument/2006/relationships/hyperlink" Target="https://www.linkedin.com/company/gmd-eurocast/" TargetMode="External"/><Relationship Id="rId273" Type="http://schemas.openxmlformats.org/officeDocument/2006/relationships/hyperlink" Target="https://www.linkedin.com/company/sicara/" TargetMode="External"/><Relationship Id="rId329" Type="http://schemas.openxmlformats.org/officeDocument/2006/relationships/hyperlink" Target="https://www.linkedin.com/company/ignfrance/" TargetMode="External"/><Relationship Id="rId68" Type="http://schemas.openxmlformats.org/officeDocument/2006/relationships/hyperlink" Target="https://www.linkedin.com/company/yole-d-veloppement/" TargetMode="External"/><Relationship Id="rId133" Type="http://schemas.openxmlformats.org/officeDocument/2006/relationships/hyperlink" Target="https://www.linkedin.com/company/jtekt-european-operations/" TargetMode="External"/><Relationship Id="rId175" Type="http://schemas.openxmlformats.org/officeDocument/2006/relationships/hyperlink" Target="https://www.linkedin.com/company/unesco/" TargetMode="External"/><Relationship Id="rId340" Type="http://schemas.openxmlformats.org/officeDocument/2006/relationships/hyperlink" Target="https://www.linkedin.com/company/esi-group/" TargetMode="External"/><Relationship Id="rId200" Type="http://schemas.openxmlformats.org/officeDocument/2006/relationships/hyperlink" Target="https://www.linkedin.com/company/ingeni-sa/" TargetMode="External"/><Relationship Id="rId382" Type="http://schemas.openxmlformats.org/officeDocument/2006/relationships/hyperlink" Target="https://www.linkedin.com/company/moving-magnet-technologies-mmt-/?originalSubdomain=fr" TargetMode="External"/><Relationship Id="rId438" Type="http://schemas.openxmlformats.org/officeDocument/2006/relationships/hyperlink" Target="https://www.linkedin.com/company/stratioautomotive/" TargetMode="External"/><Relationship Id="rId242" Type="http://schemas.openxmlformats.org/officeDocument/2006/relationships/hyperlink" Target="https://www.linkedin.com/company/inteva-products-llc/" TargetMode="External"/><Relationship Id="rId284" Type="http://schemas.openxmlformats.org/officeDocument/2006/relationships/hyperlink" Target="https://www.linkedin.com/company/thermiup/about/" TargetMode="External"/><Relationship Id="rId37" Type="http://schemas.openxmlformats.org/officeDocument/2006/relationships/hyperlink" Target="https://www.linkedin.com/company/glophotonics/" TargetMode="External"/><Relationship Id="rId79" Type="http://schemas.openxmlformats.org/officeDocument/2006/relationships/hyperlink" Target="https://www.linkedin.com/company/sofren-benelux/" TargetMode="External"/><Relationship Id="rId102" Type="http://schemas.openxmlformats.org/officeDocument/2006/relationships/hyperlink" Target="https://www.linkedin.com/company/itroninc/" TargetMode="External"/><Relationship Id="rId144" Type="http://schemas.openxmlformats.org/officeDocument/2006/relationships/hyperlink" Target="https://www.linkedin.com/company/toray-films-europe/" TargetMode="External"/><Relationship Id="rId90" Type="http://schemas.openxmlformats.org/officeDocument/2006/relationships/hyperlink" Target="https://www.linkedin.com/company/stanley-robotics/" TargetMode="External"/><Relationship Id="rId186" Type="http://schemas.openxmlformats.org/officeDocument/2006/relationships/hyperlink" Target="https://www.linkedin.com/company/imeta-center/about/" TargetMode="External"/><Relationship Id="rId351" Type="http://schemas.openxmlformats.org/officeDocument/2006/relationships/hyperlink" Target="https://www.linkedin.com/company/apizee/" TargetMode="External"/><Relationship Id="rId393" Type="http://schemas.openxmlformats.org/officeDocument/2006/relationships/hyperlink" Target="https://www.linkedin.com/company/3p/about/" TargetMode="External"/><Relationship Id="rId407" Type="http://schemas.openxmlformats.org/officeDocument/2006/relationships/hyperlink" Target="https://www.linkedin.com/company/capsim/" TargetMode="External"/><Relationship Id="rId211" Type="http://schemas.openxmlformats.org/officeDocument/2006/relationships/hyperlink" Target="https://www.linkedin.com/company/cardiorenal/about/" TargetMode="External"/><Relationship Id="rId253" Type="http://schemas.openxmlformats.org/officeDocument/2006/relationships/hyperlink" Target="https://www.linkedin.com/company/manoir-industries-group/" TargetMode="External"/><Relationship Id="rId295" Type="http://schemas.openxmlformats.org/officeDocument/2006/relationships/hyperlink" Target="https://www.linkedin.com/company/er2i-ing%C3%A9nierie/" TargetMode="External"/><Relationship Id="rId309" Type="http://schemas.openxmlformats.org/officeDocument/2006/relationships/hyperlink" Target="https://www.linkedin.com/company/gdtech-france/" TargetMode="External"/><Relationship Id="rId48" Type="http://schemas.openxmlformats.org/officeDocument/2006/relationships/hyperlink" Target="https://www.linkedin.com/company/nexans/" TargetMode="External"/><Relationship Id="rId113" Type="http://schemas.openxmlformats.org/officeDocument/2006/relationships/hyperlink" Target="https://www.linkedin.com/company/zeplug/" TargetMode="External"/><Relationship Id="rId320" Type="http://schemas.openxmlformats.org/officeDocument/2006/relationships/hyperlink" Target="https://www.linkedin.com/company/amcad-engineering/" TargetMode="External"/><Relationship Id="rId155" Type="http://schemas.openxmlformats.org/officeDocument/2006/relationships/hyperlink" Target="https://www.linkedin.com/company/dassault-aviation/" TargetMode="External"/><Relationship Id="rId197" Type="http://schemas.openxmlformats.org/officeDocument/2006/relationships/hyperlink" Target="https://www.linkedin.com/company/suva/" TargetMode="External"/><Relationship Id="rId362" Type="http://schemas.openxmlformats.org/officeDocument/2006/relationships/hyperlink" Target="https://www.linkedin.com/company/batiprint-3d/" TargetMode="External"/><Relationship Id="rId418" Type="http://schemas.openxmlformats.org/officeDocument/2006/relationships/hyperlink" Target="https://www.linkedin.com/company/ircam/" TargetMode="External"/><Relationship Id="rId222" Type="http://schemas.openxmlformats.org/officeDocument/2006/relationships/hyperlink" Target="https://www.linkedin.com/company/consel/about/" TargetMode="External"/><Relationship Id="rId264" Type="http://schemas.openxmlformats.org/officeDocument/2006/relationships/hyperlink" Target="https://www.linkedin.com/company/odyssee-environnement/" TargetMode="External"/><Relationship Id="rId17" Type="http://schemas.openxmlformats.org/officeDocument/2006/relationships/hyperlink" Target="https://www.linkedin.com/company/industeel/" TargetMode="External"/><Relationship Id="rId59" Type="http://schemas.openxmlformats.org/officeDocument/2006/relationships/hyperlink" Target="Docteurs%20SPI/PROMOTIONS/2018/AppData/Roaming/Microsoft/Downloads/SPI/Downloads/Cerfav" TargetMode="External"/><Relationship Id="rId124" Type="http://schemas.openxmlformats.org/officeDocument/2006/relationships/hyperlink" Target="https://www.linkedin.com/company/siemens-plm-software/" TargetMode="External"/><Relationship Id="rId70" Type="http://schemas.openxmlformats.org/officeDocument/2006/relationships/hyperlink" Target="https://www.linkedin.com/company/greenpile/about/" TargetMode="External"/><Relationship Id="rId166" Type="http://schemas.openxmlformats.org/officeDocument/2006/relationships/hyperlink" Target="https://www.linkedin.com/company/eqiom/" TargetMode="External"/><Relationship Id="rId331" Type="http://schemas.openxmlformats.org/officeDocument/2006/relationships/hyperlink" Target="https://www.linkedin.com/company/dxo-labs/" TargetMode="External"/><Relationship Id="rId373" Type="http://schemas.openxmlformats.org/officeDocument/2006/relationships/hyperlink" Target="https://www.linkedin.com/company/socomore-the-surface-company/" TargetMode="External"/><Relationship Id="rId429" Type="http://schemas.openxmlformats.org/officeDocument/2006/relationships/hyperlink" Target="https://www.linkedin.com/company/nexdot/" TargetMode="External"/><Relationship Id="rId1" Type="http://schemas.openxmlformats.org/officeDocument/2006/relationships/hyperlink" Target="https://www.linkedin.com/company/serma-ingenierie/" TargetMode="External"/><Relationship Id="rId233" Type="http://schemas.openxmlformats.org/officeDocument/2006/relationships/hyperlink" Target="https://www.linkedin.com/company/flyinstinct/" TargetMode="External"/><Relationship Id="rId440" Type="http://schemas.openxmlformats.org/officeDocument/2006/relationships/hyperlink" Target="https://www.linkedin.com/company/transvalor-s-a-/" TargetMode="External"/><Relationship Id="rId28" Type="http://schemas.openxmlformats.org/officeDocument/2006/relationships/hyperlink" Target="https://www.linkedin.com/company/argon-consulting/" TargetMode="External"/><Relationship Id="rId275" Type="http://schemas.openxmlformats.org/officeDocument/2006/relationships/hyperlink" Target="https://www.linkedin.com/company/simtec-solution/" TargetMode="External"/><Relationship Id="rId300" Type="http://schemas.openxmlformats.org/officeDocument/2006/relationships/hyperlink" Target="https://www.linkedin.com/company/prosim/" TargetMode="External"/><Relationship Id="rId81" Type="http://schemas.openxmlformats.org/officeDocument/2006/relationships/hyperlink" Target="https://www.linkedin.com/company/treves/about/" TargetMode="External"/><Relationship Id="rId135" Type="http://schemas.openxmlformats.org/officeDocument/2006/relationships/hyperlink" Target="https://www.linkedin.com/company/v-motech/" TargetMode="External"/><Relationship Id="rId177" Type="http://schemas.openxmlformats.org/officeDocument/2006/relationships/hyperlink" Target="https://www.linkedin.com/company/bcm-energy-sas/" TargetMode="External"/><Relationship Id="rId342" Type="http://schemas.openxmlformats.org/officeDocument/2006/relationships/hyperlink" Target="https://www.linkedin.com/company/allice/" TargetMode="External"/><Relationship Id="rId384" Type="http://schemas.openxmlformats.org/officeDocument/2006/relationships/hyperlink" Target="https://www.linkedin.com/company/mca-ingenieri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7002-B603-A241-A8AE-336661CF8185}">
  <dimension ref="A1:G73"/>
  <sheetViews>
    <sheetView zoomScale="97" workbookViewId="0">
      <selection activeCell="G73" sqref="A1:G73"/>
    </sheetView>
  </sheetViews>
  <sheetFormatPr baseColWidth="10" defaultRowHeight="19" x14ac:dyDescent="0.25"/>
  <cols>
    <col min="1" max="1" width="30.5" style="3" customWidth="1"/>
    <col min="2" max="2" width="38.33203125" style="3" customWidth="1"/>
    <col min="3" max="3" width="47.1640625" style="3" customWidth="1"/>
    <col min="4" max="4" width="7.83203125" style="3" customWidth="1"/>
    <col min="5" max="5" width="11.6640625" style="3" customWidth="1"/>
    <col min="6" max="6" width="52.33203125" style="3" customWidth="1"/>
    <col min="7" max="7" width="91.5" style="3" customWidth="1"/>
    <col min="8" max="16384" width="10.83203125" style="3"/>
  </cols>
  <sheetData>
    <row r="1" spans="1:7" x14ac:dyDescent="0.25">
      <c r="A1" s="159" t="s">
        <v>10740</v>
      </c>
      <c r="B1" s="222" t="s">
        <v>10741</v>
      </c>
      <c r="C1" s="223" t="s">
        <v>4458</v>
      </c>
      <c r="D1" s="220">
        <v>1</v>
      </c>
      <c r="E1" s="220">
        <v>1</v>
      </c>
      <c r="F1" s="217" t="s">
        <v>4798</v>
      </c>
      <c r="G1" s="217" t="s">
        <v>4462</v>
      </c>
    </row>
    <row r="2" spans="1:7" ht="21" x14ac:dyDescent="0.25">
      <c r="A2" s="213" t="s">
        <v>10730</v>
      </c>
      <c r="B2" s="214" t="s">
        <v>10829</v>
      </c>
      <c r="C2" s="214" t="s">
        <v>8217</v>
      </c>
      <c r="D2" s="215">
        <v>1</v>
      </c>
      <c r="E2" s="215"/>
      <c r="F2" s="216" t="s">
        <v>54</v>
      </c>
      <c r="G2" s="216" t="s">
        <v>98</v>
      </c>
    </row>
    <row r="3" spans="1:7" ht="21" x14ac:dyDescent="0.25">
      <c r="A3" s="216" t="s">
        <v>10732</v>
      </c>
      <c r="B3" s="216"/>
      <c r="C3" s="216" t="s">
        <v>93</v>
      </c>
      <c r="D3" s="216"/>
      <c r="E3" s="216"/>
      <c r="F3" s="216" t="s">
        <v>54</v>
      </c>
      <c r="G3" s="216" t="s">
        <v>98</v>
      </c>
    </row>
    <row r="4" spans="1:7" x14ac:dyDescent="0.25">
      <c r="A4" s="217" t="s">
        <v>10740</v>
      </c>
      <c r="B4" s="218" t="s">
        <v>10742</v>
      </c>
      <c r="C4" s="219" t="s">
        <v>72</v>
      </c>
      <c r="D4" s="220">
        <v>1</v>
      </c>
      <c r="E4" s="220">
        <v>0</v>
      </c>
      <c r="F4" s="217" t="s">
        <v>54</v>
      </c>
      <c r="G4" s="217" t="s">
        <v>55</v>
      </c>
    </row>
    <row r="5" spans="1:7" x14ac:dyDescent="0.25">
      <c r="A5" s="221" t="s">
        <v>10740</v>
      </c>
      <c r="B5" s="222" t="s">
        <v>10742</v>
      </c>
      <c r="C5" s="223" t="s">
        <v>8159</v>
      </c>
      <c r="D5" s="224">
        <v>1</v>
      </c>
      <c r="E5" s="224"/>
      <c r="F5" s="217" t="s">
        <v>54</v>
      </c>
      <c r="G5" s="217" t="s">
        <v>5544</v>
      </c>
    </row>
    <row r="6" spans="1:7" ht="21" x14ac:dyDescent="0.25">
      <c r="A6" s="216" t="s">
        <v>10730</v>
      </c>
      <c r="B6" s="213" t="s">
        <v>10743</v>
      </c>
      <c r="C6" s="225" t="s">
        <v>149</v>
      </c>
      <c r="D6" s="215">
        <v>1</v>
      </c>
      <c r="E6" s="226">
        <v>1</v>
      </c>
      <c r="F6" s="216" t="s">
        <v>54</v>
      </c>
      <c r="G6" s="216" t="s">
        <v>55</v>
      </c>
    </row>
    <row r="7" spans="1:7" ht="21" x14ac:dyDescent="0.25">
      <c r="A7" s="213" t="s">
        <v>10730</v>
      </c>
      <c r="B7" s="216"/>
      <c r="C7" s="214" t="s">
        <v>8234</v>
      </c>
      <c r="D7" s="215">
        <v>1</v>
      </c>
      <c r="E7" s="215"/>
      <c r="F7" s="216" t="s">
        <v>54</v>
      </c>
      <c r="G7" s="216" t="s">
        <v>5544</v>
      </c>
    </row>
    <row r="8" spans="1:7" ht="21" x14ac:dyDescent="0.25">
      <c r="A8" s="216" t="s">
        <v>10730</v>
      </c>
      <c r="B8" s="213" t="s">
        <v>10791</v>
      </c>
      <c r="C8" s="225" t="s">
        <v>49</v>
      </c>
      <c r="D8" s="215">
        <v>1</v>
      </c>
      <c r="E8" s="215">
        <v>1</v>
      </c>
      <c r="F8" s="216" t="s">
        <v>54</v>
      </c>
      <c r="G8" s="216" t="s">
        <v>55</v>
      </c>
    </row>
    <row r="9" spans="1:7" ht="21" x14ac:dyDescent="0.25">
      <c r="A9" s="213" t="s">
        <v>10730</v>
      </c>
      <c r="B9" s="214" t="s">
        <v>10829</v>
      </c>
      <c r="C9" s="214" t="s">
        <v>8144</v>
      </c>
      <c r="D9" s="215">
        <v>1</v>
      </c>
      <c r="E9" s="215"/>
      <c r="F9" s="216" t="s">
        <v>54</v>
      </c>
      <c r="G9" s="216" t="s">
        <v>55</v>
      </c>
    </row>
    <row r="10" spans="1:7" ht="21" x14ac:dyDescent="0.25">
      <c r="A10" s="216" t="s">
        <v>10730</v>
      </c>
      <c r="B10" s="213" t="s">
        <v>10924</v>
      </c>
      <c r="C10" s="214" t="s">
        <v>2556</v>
      </c>
      <c r="D10" s="215">
        <v>1</v>
      </c>
      <c r="E10" s="215">
        <v>1</v>
      </c>
      <c r="F10" s="216" t="s">
        <v>54</v>
      </c>
      <c r="G10" s="216" t="s">
        <v>55</v>
      </c>
    </row>
    <row r="11" spans="1:7" ht="21" x14ac:dyDescent="0.25">
      <c r="A11" s="213" t="s">
        <v>10730</v>
      </c>
      <c r="B11" s="214" t="s">
        <v>11031</v>
      </c>
      <c r="C11" s="214" t="s">
        <v>8154</v>
      </c>
      <c r="D11" s="215">
        <v>1</v>
      </c>
      <c r="E11" s="215"/>
      <c r="F11" s="216" t="s">
        <v>54</v>
      </c>
      <c r="G11" s="216" t="s">
        <v>55</v>
      </c>
    </row>
    <row r="12" spans="1:7" ht="21" x14ac:dyDescent="0.25">
      <c r="A12" s="213" t="s">
        <v>10730</v>
      </c>
      <c r="B12" s="216" t="s">
        <v>10846</v>
      </c>
      <c r="C12" s="214" t="s">
        <v>5461</v>
      </c>
      <c r="D12" s="215">
        <v>1</v>
      </c>
      <c r="E12" s="215">
        <v>0</v>
      </c>
      <c r="F12" s="216" t="s">
        <v>54</v>
      </c>
      <c r="G12" s="216" t="s">
        <v>55</v>
      </c>
    </row>
    <row r="13" spans="1:7" ht="21" x14ac:dyDescent="0.25">
      <c r="A13" s="213" t="s">
        <v>10730</v>
      </c>
      <c r="B13" s="216" t="s">
        <v>11182</v>
      </c>
      <c r="C13" s="214" t="s">
        <v>583</v>
      </c>
      <c r="D13" s="215">
        <v>1</v>
      </c>
      <c r="E13" s="215">
        <v>0</v>
      </c>
      <c r="F13" s="216" t="s">
        <v>54</v>
      </c>
      <c r="G13" s="216" t="s">
        <v>55</v>
      </c>
    </row>
    <row r="14" spans="1:7" ht="21" x14ac:dyDescent="0.25">
      <c r="A14" s="213" t="s">
        <v>10730</v>
      </c>
      <c r="B14" s="214" t="s">
        <v>10846</v>
      </c>
      <c r="C14" s="214" t="s">
        <v>8207</v>
      </c>
      <c r="D14" s="215">
        <v>1</v>
      </c>
      <c r="E14" s="215"/>
      <c r="F14" s="216" t="s">
        <v>54</v>
      </c>
      <c r="G14" s="216" t="s">
        <v>55</v>
      </c>
    </row>
    <row r="15" spans="1:7" ht="21" x14ac:dyDescent="0.25">
      <c r="A15" s="213" t="s">
        <v>10730</v>
      </c>
      <c r="B15" s="216" t="s">
        <v>10829</v>
      </c>
      <c r="C15" s="214" t="s">
        <v>4064</v>
      </c>
      <c r="D15" s="215">
        <v>1</v>
      </c>
      <c r="E15" s="215">
        <v>1</v>
      </c>
      <c r="F15" s="216" t="s">
        <v>54</v>
      </c>
      <c r="G15" s="216" t="s">
        <v>55</v>
      </c>
    </row>
    <row r="16" spans="1:7" ht="21" x14ac:dyDescent="0.25">
      <c r="A16" s="213" t="s">
        <v>10730</v>
      </c>
      <c r="B16" s="216" t="s">
        <v>11347</v>
      </c>
      <c r="C16" s="214" t="s">
        <v>8180</v>
      </c>
      <c r="D16" s="215">
        <v>1</v>
      </c>
      <c r="E16" s="215"/>
      <c r="F16" s="216" t="s">
        <v>54</v>
      </c>
      <c r="G16" s="216" t="s">
        <v>55</v>
      </c>
    </row>
    <row r="17" spans="1:7" ht="21" x14ac:dyDescent="0.25">
      <c r="A17" s="213" t="s">
        <v>10730</v>
      </c>
      <c r="B17" s="214" t="s">
        <v>11015</v>
      </c>
      <c r="C17" s="214" t="s">
        <v>8292</v>
      </c>
      <c r="D17" s="215">
        <v>1</v>
      </c>
      <c r="E17" s="215"/>
      <c r="F17" s="216" t="s">
        <v>54</v>
      </c>
      <c r="G17" s="216" t="s">
        <v>55</v>
      </c>
    </row>
    <row r="18" spans="1:7" ht="21" x14ac:dyDescent="0.25">
      <c r="A18" s="213" t="s">
        <v>10730</v>
      </c>
      <c r="B18" s="214" t="s">
        <v>10800</v>
      </c>
      <c r="C18" s="214" t="s">
        <v>9180</v>
      </c>
      <c r="D18" s="215">
        <v>0</v>
      </c>
      <c r="E18" s="215"/>
      <c r="F18" s="216" t="s">
        <v>54</v>
      </c>
      <c r="G18" s="216" t="s">
        <v>55</v>
      </c>
    </row>
    <row r="19" spans="1:7" ht="21" x14ac:dyDescent="0.25">
      <c r="A19" s="216" t="s">
        <v>10730</v>
      </c>
      <c r="B19" s="214" t="s">
        <v>11009</v>
      </c>
      <c r="C19" s="214" t="s">
        <v>161</v>
      </c>
      <c r="D19" s="215">
        <v>0</v>
      </c>
      <c r="E19" s="215"/>
      <c r="F19" s="216" t="s">
        <v>54</v>
      </c>
      <c r="G19" s="216" t="s">
        <v>55</v>
      </c>
    </row>
    <row r="20" spans="1:7" ht="21" x14ac:dyDescent="0.25">
      <c r="A20" s="213" t="s">
        <v>10730</v>
      </c>
      <c r="B20" s="214" t="s">
        <v>10745</v>
      </c>
      <c r="C20" s="214" t="s">
        <v>8298</v>
      </c>
      <c r="D20" s="215">
        <v>0</v>
      </c>
      <c r="E20" s="215"/>
      <c r="F20" s="216" t="s">
        <v>54</v>
      </c>
      <c r="G20" s="216" t="s">
        <v>55</v>
      </c>
    </row>
    <row r="21" spans="1:7" ht="21" x14ac:dyDescent="0.25">
      <c r="A21" s="216" t="s">
        <v>10738</v>
      </c>
      <c r="B21" s="215"/>
      <c r="C21" s="214" t="s">
        <v>314</v>
      </c>
      <c r="D21" s="227">
        <v>1</v>
      </c>
      <c r="E21" s="227">
        <v>0</v>
      </c>
      <c r="F21" s="216" t="s">
        <v>54</v>
      </c>
      <c r="G21" s="216" t="s">
        <v>55</v>
      </c>
    </row>
    <row r="22" spans="1:7" ht="21" x14ac:dyDescent="0.25">
      <c r="A22" s="216" t="s">
        <v>10738</v>
      </c>
      <c r="B22" s="216"/>
      <c r="C22" s="214" t="s">
        <v>2243</v>
      </c>
      <c r="D22" s="215">
        <v>0</v>
      </c>
      <c r="E22" s="215">
        <v>0</v>
      </c>
      <c r="F22" s="216" t="s">
        <v>54</v>
      </c>
      <c r="G22" s="216" t="s">
        <v>55</v>
      </c>
    </row>
    <row r="23" spans="1:7" ht="21" x14ac:dyDescent="0.25">
      <c r="A23" s="213" t="s">
        <v>10738</v>
      </c>
      <c r="B23" s="215"/>
      <c r="C23" s="214" t="s">
        <v>5539</v>
      </c>
      <c r="D23" s="215">
        <v>0</v>
      </c>
      <c r="E23" s="215"/>
      <c r="F23" s="216" t="s">
        <v>54</v>
      </c>
      <c r="G23" s="216" t="s">
        <v>5544</v>
      </c>
    </row>
    <row r="24" spans="1:7" ht="21" x14ac:dyDescent="0.25">
      <c r="A24" s="213" t="s">
        <v>10732</v>
      </c>
      <c r="B24" s="216"/>
      <c r="C24" s="216" t="s">
        <v>8282</v>
      </c>
      <c r="D24" s="215"/>
      <c r="E24" s="215"/>
      <c r="F24" s="216" t="s">
        <v>54</v>
      </c>
      <c r="G24" s="216" t="s">
        <v>55</v>
      </c>
    </row>
    <row r="25" spans="1:7" ht="21" x14ac:dyDescent="0.25">
      <c r="A25" s="216" t="s">
        <v>10730</v>
      </c>
      <c r="B25" s="213" t="s">
        <v>10928</v>
      </c>
      <c r="C25" s="214" t="s">
        <v>4878</v>
      </c>
      <c r="D25" s="215">
        <v>1</v>
      </c>
      <c r="E25" s="215">
        <v>0</v>
      </c>
      <c r="F25" s="216" t="s">
        <v>119</v>
      </c>
      <c r="G25" s="216" t="s">
        <v>4882</v>
      </c>
    </row>
    <row r="26" spans="1:7" ht="21" x14ac:dyDescent="0.25">
      <c r="A26" s="213" t="s">
        <v>10730</v>
      </c>
      <c r="B26" s="214" t="s">
        <v>10761</v>
      </c>
      <c r="C26" s="214" t="s">
        <v>7290</v>
      </c>
      <c r="D26" s="215">
        <v>0</v>
      </c>
      <c r="E26" s="215"/>
      <c r="F26" s="216" t="s">
        <v>119</v>
      </c>
      <c r="G26" s="216" t="s">
        <v>7294</v>
      </c>
    </row>
    <row r="27" spans="1:7" ht="21" x14ac:dyDescent="0.25">
      <c r="A27" s="216" t="s">
        <v>10730</v>
      </c>
      <c r="B27" s="213" t="s">
        <v>11312</v>
      </c>
      <c r="C27" s="214" t="s">
        <v>379</v>
      </c>
      <c r="D27" s="215">
        <v>1</v>
      </c>
      <c r="E27" s="215">
        <v>0</v>
      </c>
      <c r="F27" s="216" t="s">
        <v>54</v>
      </c>
      <c r="G27" s="216" t="s">
        <v>82</v>
      </c>
    </row>
    <row r="28" spans="1:7" ht="21" x14ac:dyDescent="0.25">
      <c r="A28" s="216" t="s">
        <v>10730</v>
      </c>
      <c r="B28" s="213" t="s">
        <v>11036</v>
      </c>
      <c r="C28" s="214" t="s">
        <v>78</v>
      </c>
      <c r="D28" s="227">
        <v>1</v>
      </c>
      <c r="E28" s="227">
        <v>1</v>
      </c>
      <c r="F28" s="216" t="s">
        <v>54</v>
      </c>
      <c r="G28" s="216" t="s">
        <v>82</v>
      </c>
    </row>
    <row r="29" spans="1:7" ht="21" x14ac:dyDescent="0.25">
      <c r="A29" s="216" t="s">
        <v>10738</v>
      </c>
      <c r="B29" s="216"/>
      <c r="C29" s="214" t="s">
        <v>9203</v>
      </c>
      <c r="D29" s="215">
        <v>1</v>
      </c>
      <c r="E29" s="215"/>
      <c r="F29" s="216" t="s">
        <v>54</v>
      </c>
      <c r="G29" s="216" t="s">
        <v>82</v>
      </c>
    </row>
    <row r="30" spans="1:7" x14ac:dyDescent="0.25">
      <c r="A30" s="217" t="s">
        <v>10740</v>
      </c>
      <c r="B30" s="218" t="s">
        <v>10742</v>
      </c>
      <c r="C30" s="223" t="s">
        <v>5116</v>
      </c>
      <c r="D30" s="220">
        <v>1</v>
      </c>
      <c r="E30" s="220">
        <v>0</v>
      </c>
      <c r="F30" s="217" t="s">
        <v>69</v>
      </c>
      <c r="G30" s="217" t="s">
        <v>324</v>
      </c>
    </row>
    <row r="31" spans="1:7" ht="21" x14ac:dyDescent="0.25">
      <c r="A31" s="216" t="s">
        <v>10730</v>
      </c>
      <c r="B31" s="213" t="s">
        <v>10860</v>
      </c>
      <c r="C31" s="214" t="s">
        <v>5204</v>
      </c>
      <c r="D31" s="215">
        <v>1</v>
      </c>
      <c r="E31" s="215">
        <v>1</v>
      </c>
      <c r="F31" s="216" t="s">
        <v>69</v>
      </c>
      <c r="G31" s="216" t="s">
        <v>324</v>
      </c>
    </row>
    <row r="32" spans="1:7" ht="21" x14ac:dyDescent="0.25">
      <c r="A32" s="216" t="s">
        <v>10732</v>
      </c>
      <c r="B32" s="216"/>
      <c r="C32" s="216" t="s">
        <v>1860</v>
      </c>
      <c r="D32" s="216"/>
      <c r="E32" s="216"/>
      <c r="F32" s="216" t="s">
        <v>69</v>
      </c>
      <c r="G32" s="216" t="s">
        <v>324</v>
      </c>
    </row>
    <row r="33" spans="1:7" ht="21" x14ac:dyDescent="0.25">
      <c r="A33" s="216" t="s">
        <v>10732</v>
      </c>
      <c r="B33" s="216"/>
      <c r="C33" s="216" t="s">
        <v>319</v>
      </c>
      <c r="D33" s="216"/>
      <c r="E33" s="216"/>
      <c r="F33" s="216" t="s">
        <v>69</v>
      </c>
      <c r="G33" s="216" t="s">
        <v>324</v>
      </c>
    </row>
    <row r="34" spans="1:7" x14ac:dyDescent="0.25">
      <c r="A34" s="221" t="s">
        <v>10740</v>
      </c>
      <c r="B34" s="228" t="s">
        <v>10988</v>
      </c>
      <c r="C34" s="223" t="s">
        <v>5995</v>
      </c>
      <c r="D34" s="224">
        <v>1</v>
      </c>
      <c r="E34" s="224"/>
      <c r="F34" s="217" t="s">
        <v>423</v>
      </c>
      <c r="G34" s="217" t="s">
        <v>509</v>
      </c>
    </row>
    <row r="35" spans="1:7" x14ac:dyDescent="0.25">
      <c r="A35" s="221" t="s">
        <v>10740</v>
      </c>
      <c r="B35" s="222" t="s">
        <v>10742</v>
      </c>
      <c r="C35" s="223" t="s">
        <v>6117</v>
      </c>
      <c r="D35" s="224">
        <v>1</v>
      </c>
      <c r="E35" s="224">
        <v>1</v>
      </c>
      <c r="F35" s="217" t="s">
        <v>423</v>
      </c>
      <c r="G35" s="217" t="s">
        <v>509</v>
      </c>
    </row>
    <row r="36" spans="1:7" x14ac:dyDescent="0.25">
      <c r="A36" s="217" t="s">
        <v>10740</v>
      </c>
      <c r="B36" s="218" t="s">
        <v>11105</v>
      </c>
      <c r="C36" s="223" t="s">
        <v>606</v>
      </c>
      <c r="D36" s="224">
        <v>0</v>
      </c>
      <c r="E36" s="224">
        <v>0</v>
      </c>
      <c r="F36" s="217" t="s">
        <v>423</v>
      </c>
      <c r="G36" s="217" t="s">
        <v>509</v>
      </c>
    </row>
    <row r="37" spans="1:7" x14ac:dyDescent="0.25">
      <c r="A37" s="217" t="s">
        <v>10740</v>
      </c>
      <c r="B37" s="218" t="s">
        <v>11013</v>
      </c>
      <c r="C37" s="223" t="s">
        <v>617</v>
      </c>
      <c r="D37" s="224">
        <v>0</v>
      </c>
      <c r="E37" s="224">
        <v>0</v>
      </c>
      <c r="F37" s="217" t="s">
        <v>423</v>
      </c>
      <c r="G37" s="217" t="s">
        <v>509</v>
      </c>
    </row>
    <row r="38" spans="1:7" x14ac:dyDescent="0.25">
      <c r="A38" s="217" t="s">
        <v>10740</v>
      </c>
      <c r="B38" s="222" t="s">
        <v>10803</v>
      </c>
      <c r="C38" s="223" t="s">
        <v>9132</v>
      </c>
      <c r="D38" s="224"/>
      <c r="E38" s="224"/>
      <c r="F38" s="217" t="s">
        <v>423</v>
      </c>
      <c r="G38" s="217" t="s">
        <v>509</v>
      </c>
    </row>
    <row r="39" spans="1:7" x14ac:dyDescent="0.25">
      <c r="A39" s="217" t="s">
        <v>10740</v>
      </c>
      <c r="B39" s="222" t="s">
        <v>10742</v>
      </c>
      <c r="C39" s="223" t="s">
        <v>505</v>
      </c>
      <c r="D39" s="224"/>
      <c r="E39" s="224"/>
      <c r="F39" s="217" t="s">
        <v>423</v>
      </c>
      <c r="G39" s="217" t="s">
        <v>509</v>
      </c>
    </row>
    <row r="40" spans="1:7" ht="21" x14ac:dyDescent="0.25">
      <c r="A40" s="216" t="s">
        <v>10730</v>
      </c>
      <c r="B40" s="225" t="s">
        <v>10968</v>
      </c>
      <c r="C40" s="214" t="s">
        <v>9540</v>
      </c>
      <c r="D40" s="215">
        <v>0</v>
      </c>
      <c r="E40" s="215"/>
      <c r="F40" s="216" t="s">
        <v>423</v>
      </c>
      <c r="G40" s="216" t="s">
        <v>509</v>
      </c>
    </row>
    <row r="41" spans="1:7" ht="21" x14ac:dyDescent="0.25">
      <c r="A41" s="213" t="s">
        <v>10732</v>
      </c>
      <c r="B41" s="216"/>
      <c r="C41" s="216" t="s">
        <v>8575</v>
      </c>
      <c r="D41" s="216"/>
      <c r="E41" s="216"/>
      <c r="F41" s="216" t="s">
        <v>423</v>
      </c>
      <c r="G41" s="216" t="s">
        <v>509</v>
      </c>
    </row>
    <row r="42" spans="1:7" ht="21" x14ac:dyDescent="0.25">
      <c r="A42" s="216" t="s">
        <v>10738</v>
      </c>
      <c r="B42" s="215"/>
      <c r="C42" s="214" t="s">
        <v>4170</v>
      </c>
      <c r="D42" s="215">
        <v>0</v>
      </c>
      <c r="E42" s="215">
        <v>0</v>
      </c>
      <c r="F42" s="216" t="s">
        <v>89</v>
      </c>
      <c r="G42" s="216" t="s">
        <v>4174</v>
      </c>
    </row>
    <row r="43" spans="1:7" x14ac:dyDescent="0.25">
      <c r="A43" s="221" t="s">
        <v>10740</v>
      </c>
      <c r="B43" s="221" t="s">
        <v>10869</v>
      </c>
      <c r="C43" s="229" t="s">
        <v>6255</v>
      </c>
      <c r="D43" s="220">
        <v>1</v>
      </c>
      <c r="E43" s="220">
        <v>0</v>
      </c>
      <c r="F43" s="217" t="s">
        <v>2032</v>
      </c>
      <c r="G43" s="217" t="s">
        <v>6257</v>
      </c>
    </row>
    <row r="44" spans="1:7" x14ac:dyDescent="0.25">
      <c r="A44" s="230" t="s">
        <v>10730</v>
      </c>
      <c r="B44" s="231" t="s">
        <v>11703</v>
      </c>
      <c r="C44" s="232" t="s">
        <v>2052</v>
      </c>
      <c r="D44" s="233">
        <v>1</v>
      </c>
      <c r="E44" s="233">
        <v>1</v>
      </c>
      <c r="F44" s="230" t="s">
        <v>2032</v>
      </c>
      <c r="G44" s="230" t="s">
        <v>2057</v>
      </c>
    </row>
    <row r="45" spans="1:7" ht="21" x14ac:dyDescent="0.25">
      <c r="A45" s="213" t="s">
        <v>10730</v>
      </c>
      <c r="B45" s="214" t="s">
        <v>11273</v>
      </c>
      <c r="C45" s="214" t="s">
        <v>9878</v>
      </c>
      <c r="D45" s="215">
        <v>0</v>
      </c>
      <c r="E45" s="215"/>
      <c r="F45" s="216" t="s">
        <v>2032</v>
      </c>
      <c r="G45" s="216" t="s">
        <v>2057</v>
      </c>
    </row>
    <row r="46" spans="1:7" ht="21" x14ac:dyDescent="0.25">
      <c r="A46" s="213" t="s">
        <v>10732</v>
      </c>
      <c r="B46" s="216"/>
      <c r="C46" s="216" t="s">
        <v>8809</v>
      </c>
      <c r="D46" s="215"/>
      <c r="E46" s="215"/>
      <c r="F46" s="216" t="s">
        <v>2032</v>
      </c>
      <c r="G46" s="216" t="s">
        <v>2057</v>
      </c>
    </row>
    <row r="47" spans="1:7" ht="21" x14ac:dyDescent="0.25">
      <c r="A47" s="213" t="s">
        <v>10730</v>
      </c>
      <c r="B47" s="216" t="s">
        <v>10752</v>
      </c>
      <c r="C47" s="225" t="s">
        <v>6848</v>
      </c>
      <c r="D47" s="227">
        <v>1</v>
      </c>
      <c r="E47" s="227">
        <v>0</v>
      </c>
      <c r="F47" s="216" t="s">
        <v>10748</v>
      </c>
      <c r="G47" s="216" t="s">
        <v>2931</v>
      </c>
    </row>
    <row r="48" spans="1:7" ht="21" x14ac:dyDescent="0.25">
      <c r="A48" s="216" t="s">
        <v>10738</v>
      </c>
      <c r="B48" s="216"/>
      <c r="C48" s="214" t="s">
        <v>9428</v>
      </c>
      <c r="D48" s="215">
        <v>1</v>
      </c>
      <c r="E48" s="215"/>
      <c r="F48" s="216" t="s">
        <v>2930</v>
      </c>
      <c r="G48" s="216" t="s">
        <v>2931</v>
      </c>
    </row>
    <row r="49" spans="1:7" ht="21" x14ac:dyDescent="0.25">
      <c r="A49" s="213" t="s">
        <v>10732</v>
      </c>
      <c r="B49" s="216"/>
      <c r="C49" s="216" t="s">
        <v>2924</v>
      </c>
      <c r="D49" s="216"/>
      <c r="E49" s="216"/>
      <c r="F49" s="216" t="s">
        <v>10748</v>
      </c>
      <c r="G49" s="216" t="s">
        <v>2931</v>
      </c>
    </row>
    <row r="50" spans="1:7" x14ac:dyDescent="0.25">
      <c r="A50" s="221" t="s">
        <v>10740</v>
      </c>
      <c r="B50" s="221" t="s">
        <v>10742</v>
      </c>
      <c r="C50" s="223" t="s">
        <v>4743</v>
      </c>
      <c r="D50" s="220">
        <v>1</v>
      </c>
      <c r="E50" s="220">
        <v>0</v>
      </c>
      <c r="F50" s="217" t="s">
        <v>4798</v>
      </c>
      <c r="G50" s="217" t="s">
        <v>4462</v>
      </c>
    </row>
    <row r="51" spans="1:7" x14ac:dyDescent="0.25">
      <c r="A51" s="217" t="s">
        <v>10740</v>
      </c>
      <c r="B51" s="221" t="s">
        <v>10822</v>
      </c>
      <c r="C51" s="223" t="s">
        <v>4661</v>
      </c>
      <c r="D51" s="224">
        <v>0</v>
      </c>
      <c r="E51" s="224">
        <v>0</v>
      </c>
      <c r="F51" s="217" t="s">
        <v>4798</v>
      </c>
      <c r="G51" s="217" t="s">
        <v>4462</v>
      </c>
    </row>
    <row r="52" spans="1:7" x14ac:dyDescent="0.25">
      <c r="A52" s="221" t="s">
        <v>10740</v>
      </c>
      <c r="B52" s="221" t="s">
        <v>10742</v>
      </c>
      <c r="C52" s="223" t="s">
        <v>7782</v>
      </c>
      <c r="D52" s="224">
        <v>1</v>
      </c>
      <c r="E52" s="224"/>
      <c r="F52" s="217" t="s">
        <v>4798</v>
      </c>
      <c r="G52" s="217" t="s">
        <v>4462</v>
      </c>
    </row>
    <row r="53" spans="1:7" x14ac:dyDescent="0.25">
      <c r="A53" s="230" t="s">
        <v>10730</v>
      </c>
      <c r="B53" s="231" t="s">
        <v>11704</v>
      </c>
      <c r="C53" s="232" t="s">
        <v>4548</v>
      </c>
      <c r="D53" s="234">
        <v>0</v>
      </c>
      <c r="E53" s="234">
        <v>0</v>
      </c>
      <c r="F53" s="230" t="s">
        <v>4798</v>
      </c>
      <c r="G53" s="230" t="s">
        <v>4462</v>
      </c>
    </row>
    <row r="54" spans="1:7" ht="21" x14ac:dyDescent="0.25">
      <c r="A54" s="213" t="s">
        <v>10730</v>
      </c>
      <c r="B54" s="214" t="s">
        <v>10761</v>
      </c>
      <c r="C54" s="214" t="s">
        <v>10284</v>
      </c>
      <c r="D54" s="215">
        <v>1</v>
      </c>
      <c r="E54" s="215"/>
      <c r="F54" s="216" t="s">
        <v>4798</v>
      </c>
      <c r="G54" s="216" t="s">
        <v>4462</v>
      </c>
    </row>
    <row r="55" spans="1:7" ht="21" x14ac:dyDescent="0.25">
      <c r="A55" s="213" t="s">
        <v>10730</v>
      </c>
      <c r="B55" s="214" t="s">
        <v>10814</v>
      </c>
      <c r="C55" s="214" t="s">
        <v>7742</v>
      </c>
      <c r="D55" s="215">
        <v>1</v>
      </c>
      <c r="E55" s="215"/>
      <c r="F55" s="216" t="s">
        <v>4798</v>
      </c>
      <c r="G55" s="216" t="s">
        <v>4462</v>
      </c>
    </row>
    <row r="56" spans="1:7" ht="21" x14ac:dyDescent="0.25">
      <c r="A56" s="213" t="s">
        <v>10730</v>
      </c>
      <c r="B56" s="216" t="s">
        <v>11136</v>
      </c>
      <c r="C56" s="214" t="s">
        <v>4706</v>
      </c>
      <c r="D56" s="215">
        <v>1</v>
      </c>
      <c r="E56" s="215">
        <v>0</v>
      </c>
      <c r="F56" s="216" t="s">
        <v>4798</v>
      </c>
      <c r="G56" s="216" t="s">
        <v>4462</v>
      </c>
    </row>
    <row r="57" spans="1:7" ht="21" x14ac:dyDescent="0.25">
      <c r="A57" s="216" t="s">
        <v>10730</v>
      </c>
      <c r="B57" s="214" t="s">
        <v>10731</v>
      </c>
      <c r="C57" s="214" t="s">
        <v>7676</v>
      </c>
      <c r="D57" s="215">
        <v>1</v>
      </c>
      <c r="E57" s="215"/>
      <c r="F57" s="216" t="s">
        <v>4420</v>
      </c>
      <c r="G57" s="216" t="s">
        <v>4462</v>
      </c>
    </row>
    <row r="58" spans="1:7" ht="21" x14ac:dyDescent="0.25">
      <c r="A58" s="213" t="s">
        <v>10730</v>
      </c>
      <c r="B58" s="216" t="s">
        <v>10800</v>
      </c>
      <c r="C58" s="214" t="s">
        <v>7691</v>
      </c>
      <c r="D58" s="215">
        <v>0</v>
      </c>
      <c r="E58" s="215">
        <v>0</v>
      </c>
      <c r="F58" s="216" t="s">
        <v>4798</v>
      </c>
      <c r="G58" s="216" t="s">
        <v>4462</v>
      </c>
    </row>
    <row r="59" spans="1:7" ht="21" x14ac:dyDescent="0.25">
      <c r="A59" s="216" t="s">
        <v>10738</v>
      </c>
      <c r="B59" s="216"/>
      <c r="C59" s="214" t="s">
        <v>10274</v>
      </c>
      <c r="D59" s="215">
        <v>1</v>
      </c>
      <c r="E59" s="215">
        <v>1</v>
      </c>
      <c r="F59" s="216" t="s">
        <v>4798</v>
      </c>
      <c r="G59" s="216" t="s">
        <v>4462</v>
      </c>
    </row>
    <row r="60" spans="1:7" ht="21" x14ac:dyDescent="0.25">
      <c r="A60" s="216" t="s">
        <v>10738</v>
      </c>
      <c r="B60" s="216"/>
      <c r="C60" s="214" t="s">
        <v>10177</v>
      </c>
      <c r="D60" s="215">
        <v>1</v>
      </c>
      <c r="E60" s="215"/>
      <c r="F60" s="216" t="s">
        <v>4798</v>
      </c>
      <c r="G60" s="216" t="s">
        <v>4462</v>
      </c>
    </row>
    <row r="61" spans="1:7" ht="21" x14ac:dyDescent="0.25">
      <c r="A61" s="213" t="s">
        <v>10732</v>
      </c>
      <c r="B61" s="216"/>
      <c r="C61" s="216" t="s">
        <v>7686</v>
      </c>
      <c r="D61" s="216"/>
      <c r="E61" s="216"/>
      <c r="F61" s="216" t="s">
        <v>4798</v>
      </c>
      <c r="G61" s="216" t="s">
        <v>4462</v>
      </c>
    </row>
    <row r="62" spans="1:7" ht="21" x14ac:dyDescent="0.25">
      <c r="A62" s="213" t="s">
        <v>10732</v>
      </c>
      <c r="B62" s="216"/>
      <c r="C62" s="216" t="s">
        <v>10231</v>
      </c>
      <c r="D62" s="215"/>
      <c r="E62" s="215"/>
      <c r="F62" s="216" t="s">
        <v>4798</v>
      </c>
      <c r="G62" s="216" t="s">
        <v>4462</v>
      </c>
    </row>
    <row r="63" spans="1:7" ht="21" x14ac:dyDescent="0.25">
      <c r="A63" s="213" t="s">
        <v>10732</v>
      </c>
      <c r="B63" s="216"/>
      <c r="C63" s="216" t="s">
        <v>4716</v>
      </c>
      <c r="D63" s="216"/>
      <c r="E63" s="216"/>
      <c r="F63" s="216" t="s">
        <v>4798</v>
      </c>
      <c r="G63" s="216" t="s">
        <v>4462</v>
      </c>
    </row>
    <row r="64" spans="1:7" ht="21" x14ac:dyDescent="0.25">
      <c r="A64" s="216" t="s">
        <v>10732</v>
      </c>
      <c r="B64" s="216"/>
      <c r="C64" s="216" t="s">
        <v>4574</v>
      </c>
      <c r="D64" s="216"/>
      <c r="E64" s="216"/>
      <c r="F64" s="216" t="s">
        <v>4798</v>
      </c>
      <c r="G64" s="216" t="s">
        <v>4462</v>
      </c>
    </row>
    <row r="65" spans="1:7" ht="21" x14ac:dyDescent="0.25">
      <c r="A65" s="213" t="s">
        <v>10732</v>
      </c>
      <c r="B65" s="216"/>
      <c r="C65" s="216" t="s">
        <v>6922</v>
      </c>
      <c r="D65" s="216"/>
      <c r="E65" s="216"/>
      <c r="F65" s="216" t="s">
        <v>2930</v>
      </c>
      <c r="G65" s="216" t="s">
        <v>6926</v>
      </c>
    </row>
    <row r="66" spans="1:7" x14ac:dyDescent="0.25">
      <c r="A66" s="235" t="s">
        <v>10730</v>
      </c>
      <c r="B66" s="231" t="s">
        <v>11705</v>
      </c>
      <c r="C66" s="232" t="s">
        <v>2668</v>
      </c>
      <c r="D66" s="234">
        <v>1</v>
      </c>
      <c r="E66" s="234">
        <v>1</v>
      </c>
      <c r="F66" s="230" t="s">
        <v>350</v>
      </c>
      <c r="G66" s="230" t="s">
        <v>2672</v>
      </c>
    </row>
    <row r="67" spans="1:7" ht="21" x14ac:dyDescent="0.25">
      <c r="A67" s="216" t="s">
        <v>10738</v>
      </c>
      <c r="B67" s="216"/>
      <c r="C67" s="214" t="s">
        <v>8410</v>
      </c>
      <c r="D67" s="215">
        <v>1</v>
      </c>
      <c r="E67" s="215"/>
      <c r="F67" s="216" t="s">
        <v>179</v>
      </c>
      <c r="G67" s="216" t="s">
        <v>2672</v>
      </c>
    </row>
    <row r="68" spans="1:7" ht="21" x14ac:dyDescent="0.25">
      <c r="A68" s="216" t="s">
        <v>10732</v>
      </c>
      <c r="B68" s="216"/>
      <c r="C68" s="216" t="s">
        <v>7395</v>
      </c>
      <c r="D68" s="216"/>
      <c r="E68" s="216"/>
      <c r="F68" s="216" t="s">
        <v>179</v>
      </c>
      <c r="G68" s="216" t="s">
        <v>2672</v>
      </c>
    </row>
    <row r="69" spans="1:7" ht="21" x14ac:dyDescent="0.25">
      <c r="A69" s="216" t="s">
        <v>10730</v>
      </c>
      <c r="B69" s="214" t="s">
        <v>10761</v>
      </c>
      <c r="C69" s="214" t="s">
        <v>7883</v>
      </c>
      <c r="D69" s="215">
        <v>1</v>
      </c>
      <c r="E69" s="215"/>
      <c r="F69" s="216" t="s">
        <v>4413</v>
      </c>
      <c r="G69" s="216" t="s">
        <v>4993</v>
      </c>
    </row>
    <row r="70" spans="1:7" ht="21" x14ac:dyDescent="0.25">
      <c r="A70" s="216" t="s">
        <v>10730</v>
      </c>
      <c r="B70" s="214" t="s">
        <v>10861</v>
      </c>
      <c r="C70" s="214" t="s">
        <v>4988</v>
      </c>
      <c r="D70" s="215">
        <v>0</v>
      </c>
      <c r="E70" s="215"/>
      <c r="F70" s="216" t="s">
        <v>4413</v>
      </c>
      <c r="G70" s="216" t="s">
        <v>4993</v>
      </c>
    </row>
    <row r="71" spans="1:7" ht="21" x14ac:dyDescent="0.25">
      <c r="A71" s="213" t="s">
        <v>10732</v>
      </c>
      <c r="B71" s="216"/>
      <c r="C71" s="216" t="s">
        <v>1039</v>
      </c>
      <c r="D71" s="216"/>
      <c r="E71" s="216"/>
      <c r="F71" s="216" t="s">
        <v>783</v>
      </c>
      <c r="G71" s="216" t="s">
        <v>1043</v>
      </c>
    </row>
    <row r="72" spans="1:7" ht="21" x14ac:dyDescent="0.25">
      <c r="A72" s="213" t="s">
        <v>10730</v>
      </c>
      <c r="B72" s="214" t="s">
        <v>11140</v>
      </c>
      <c r="C72" s="214" t="s">
        <v>7327</v>
      </c>
      <c r="D72" s="215">
        <v>1</v>
      </c>
      <c r="E72" s="215"/>
      <c r="F72" s="216" t="s">
        <v>1228</v>
      </c>
      <c r="G72" s="216" t="s">
        <v>7331</v>
      </c>
    </row>
    <row r="73" spans="1:7" ht="21" x14ac:dyDescent="0.25">
      <c r="A73" s="213" t="s">
        <v>10738</v>
      </c>
      <c r="B73" s="215"/>
      <c r="C73" s="214" t="s">
        <v>7284</v>
      </c>
      <c r="D73" s="215">
        <v>1</v>
      </c>
      <c r="E73" s="215"/>
      <c r="F73" s="216" t="s">
        <v>119</v>
      </c>
      <c r="G73" s="216" t="s">
        <v>7288</v>
      </c>
    </row>
  </sheetData>
  <sortState xmlns:xlrd2="http://schemas.microsoft.com/office/spreadsheetml/2017/richdata2" ref="A2:G73">
    <sortCondition sortBy="cellColor" ref="G2:G73" dxfId="17"/>
  </sortState>
  <conditionalFormatting sqref="C1:C72">
    <cfRule type="duplicateValues" dxfId="16" priority="216"/>
  </conditionalFormatting>
  <hyperlinks>
    <hyperlink ref="C47" r:id="rId1" xr:uid="{8D5CAB6D-587F-2A47-92E9-5BE84993EE4D}"/>
    <hyperlink ref="C13" r:id="rId2" xr:uid="{F389EE9A-9BD1-524B-881B-CDCF3BA893BA}"/>
    <hyperlink ref="C12" r:id="rId3" xr:uid="{A1F4B0BC-8712-6648-9672-9993C95BD207}"/>
    <hyperlink ref="C15" r:id="rId4" xr:uid="{CBDBD296-F471-BA4B-8F3C-14B44A6D7837}"/>
    <hyperlink ref="C58" r:id="rId5" xr:uid="{EC7EFCF0-535C-774A-9AC4-71CD46112082}"/>
    <hyperlink ref="C56" r:id="rId6" xr:uid="{98768ED9-E80F-DE44-861E-F797CF520931}"/>
    <hyperlink ref="C50" r:id="rId7" xr:uid="{1B7ECAB0-B3D0-E440-9FE3-09BBDC4A87B1}"/>
    <hyperlink ref="C35" r:id="rId8" xr:uid="{481DCDE4-D03C-C14D-A0AB-7273B9A6137F}"/>
    <hyperlink ref="C22" r:id="rId9" xr:uid="{B90BEAE4-7901-5F46-B308-3B0225F5A48B}"/>
    <hyperlink ref="B55" r:id="rId10" xr:uid="{68CF44BC-08A5-9046-9481-B2EA76DD309B}"/>
    <hyperlink ref="B72" r:id="rId11" xr:uid="{81BF500B-B89B-DA49-A640-D6C2339C9FAF}"/>
    <hyperlink ref="B26" r:id="rId12" xr:uid="{8C662C28-3791-5C4E-BFA6-84E9EDCB612B}"/>
    <hyperlink ref="C34" r:id="rId13" xr:uid="{5BFAF1ED-D48E-1046-903A-75702DCA6B0C}"/>
    <hyperlink ref="C52" r:id="rId14" xr:uid="{C2E6F7FB-B8FD-8A4B-8A67-BAEF8394B206}"/>
    <hyperlink ref="C26" r:id="rId15" xr:uid="{D68A482B-2615-D64C-ABA9-B624056A72CB}"/>
    <hyperlink ref="C55" r:id="rId16" xr:uid="{D6978937-09A4-1646-854A-C9B9E873A1E7}"/>
    <hyperlink ref="C72" r:id="rId17" xr:uid="{92BA0F50-05C3-E849-BE12-626526CA43D2}"/>
    <hyperlink ref="C23" r:id="rId18" xr:uid="{929C6D60-E256-4841-827D-B04C0FF376F9}"/>
    <hyperlink ref="C73" r:id="rId19" xr:uid="{B76A050A-43B7-E344-9A32-C461E4AB93DB}"/>
    <hyperlink ref="C9" r:id="rId20" xr:uid="{18090697-BD9E-A440-B4F2-15C4A10B4BAA}"/>
    <hyperlink ref="C11" r:id="rId21" xr:uid="{F856A4D0-5564-C648-8576-13E1B303567F}"/>
    <hyperlink ref="C5" r:id="rId22" xr:uid="{CCE96B40-88E5-024B-951A-D1B8DF061FF3}"/>
    <hyperlink ref="C16" r:id="rId23" xr:uid="{91EB29DB-61D8-724F-AA4F-DAC656CDD357}"/>
    <hyperlink ref="C14" r:id="rId24" xr:uid="{9C449294-99DE-164F-A4EF-FB49295042E6}"/>
    <hyperlink ref="C2" r:id="rId25" xr:uid="{09ACFA9E-C882-4542-9245-D1A0463634F3}"/>
    <hyperlink ref="C7" r:id="rId26" xr:uid="{D4BC1D30-652D-B749-A73A-A808AA4B45A6}"/>
    <hyperlink ref="C67" r:id="rId27" xr:uid="{D587AB4E-C199-BD42-877C-20420FAFCB71}"/>
    <hyperlink ref="C59" r:id="rId28" xr:uid="{02161AF2-B3C0-F44D-97C9-E2D729B5D7DB}"/>
    <hyperlink ref="C60" r:id="rId29" xr:uid="{16FC5297-DC4C-8E42-A513-DF124ABB6DCF}"/>
    <hyperlink ref="C54" r:id="rId30" xr:uid="{56C9FBB9-771E-2342-B1A1-221F8E638860}"/>
    <hyperlink ref="C45" r:id="rId31" xr:uid="{A4A41D9E-7C2F-104B-AD68-E16EBCC964DC}"/>
    <hyperlink ref="C17" r:id="rId32" xr:uid="{5A876990-7C19-6C42-AE09-D1186E798CD4}"/>
    <hyperlink ref="C20" r:id="rId33" xr:uid="{3E2C3930-EE6C-B84B-981B-8A3B16C854B8}"/>
    <hyperlink ref="C18" r:id="rId34" xr:uid="{812EEE56-70D5-EA4D-9AA6-610DB9220453}"/>
    <hyperlink ref="C29" r:id="rId35" xr:uid="{E211C1C8-18B9-D24F-A0B1-3028993562E4}"/>
    <hyperlink ref="B11" r:id="rId36" xr:uid="{390CF0EA-6EF3-4E4F-88BE-0AF4E592EF5D}"/>
    <hyperlink ref="B9" r:id="rId37" xr:uid="{3EDB6A5E-033B-4B49-87C0-623BC9755504}"/>
    <hyperlink ref="B14" r:id="rId38" xr:uid="{EB27F0F9-411D-8545-9406-DA50794162E0}"/>
    <hyperlink ref="B2" r:id="rId39" xr:uid="{50D5F253-37D3-7245-A603-8276BEAEDE50}"/>
    <hyperlink ref="B54" r:id="rId40" xr:uid="{6A419A4F-C16B-2344-8547-5804FE24166F}"/>
    <hyperlink ref="B45" r:id="rId41" xr:uid="{71E91E1E-0E13-B743-B51C-4BFFD9DC9FD3}"/>
    <hyperlink ref="B17" r:id="rId42" xr:uid="{8ABB48F1-1BED-F94B-8B81-A40BE650C9F1}"/>
    <hyperlink ref="B20" r:id="rId43" xr:uid="{F9B985CC-20CE-D140-9978-375767D8530D}"/>
    <hyperlink ref="B18" r:id="rId44" xr:uid="{EA82A973-CFDB-EC42-A5A7-6A149ADBC144}"/>
    <hyperlink ref="C48" r:id="rId45" xr:uid="{D2532D1A-0EF4-184C-8265-4ED96FF946CA}"/>
    <hyperlink ref="C51" r:id="rId46" xr:uid="{47A3A613-60E4-DD4D-87F5-69AF29396326}"/>
    <hyperlink ref="C8" r:id="rId47" xr:uid="{D7DE53B4-CA95-A74F-969C-3E5638B9BDAE}"/>
    <hyperlink ref="C4" r:id="rId48" xr:uid="{A6C95F20-19D1-7B4E-BB7C-E597D426675F}"/>
    <hyperlink ref="C10" r:id="rId49" xr:uid="{0C6E01ED-F245-2147-AEBB-97B13E71C159}"/>
    <hyperlink ref="C28" r:id="rId50" xr:uid="{E3B8BA2D-E402-224F-AEF9-8E3331C95A89}"/>
    <hyperlink ref="C6" r:id="rId51" xr:uid="{91F9F140-B3AB-DC44-850A-521FAC9B233A}"/>
    <hyperlink ref="C27" r:id="rId52" xr:uid="{25A830A7-8ACC-C74A-B5D6-F0758A03DBCE}"/>
    <hyperlink ref="C30" r:id="rId53" xr:uid="{B608AF09-1D6D-2642-913B-07DE9FFB6A2A}"/>
    <hyperlink ref="C31" r:id="rId54" xr:uid="{C87FD093-1C0F-714E-B563-B83E0A99ABF1}"/>
    <hyperlink ref="C66" r:id="rId55" xr:uid="{78ED91B3-E8C7-DE41-B89C-11C5D5C9F619}"/>
    <hyperlink ref="C25" r:id="rId56" xr:uid="{0C3AC9FA-614F-2244-90FF-4A6C73F620B1}"/>
    <hyperlink ref="C42" r:id="rId57" xr:uid="{C93D4A17-2545-AD44-8A21-C95710F29981}"/>
    <hyperlink ref="C1" r:id="rId58" xr:uid="{AF8D4F80-E586-1D43-AA64-5E16CEA450E2}"/>
    <hyperlink ref="C36" r:id="rId59" xr:uid="{7A7D6A20-9776-5E4B-9F4E-B7F5E53B6032}"/>
    <hyperlink ref="C21" r:id="rId60" xr:uid="{DFA779B2-E3D3-1346-A961-FE3F23B1E3F1}"/>
    <hyperlink ref="C37" r:id="rId61" xr:uid="{DB388C00-68DB-D748-8C97-C5FAB2979530}"/>
    <hyperlink ref="C19" r:id="rId62" xr:uid="{EF64E473-3C45-0143-8FCB-DEB1BA9C45FA}"/>
    <hyperlink ref="B19" r:id="rId63" xr:uid="{3708FFF0-46DC-2747-A27E-33C456DE7336}"/>
    <hyperlink ref="C70" r:id="rId64" xr:uid="{A5C502CA-901F-0546-908E-5516AAFF5403}"/>
    <hyperlink ref="B70" r:id="rId65" xr:uid="{1C38229D-A7BF-C14E-A719-2D649F586D72}"/>
    <hyperlink ref="C39" r:id="rId66" xr:uid="{335E3AEF-54DE-914A-B688-5D49EACE14B2}"/>
    <hyperlink ref="C69" r:id="rId67" xr:uid="{F3F7BC16-41F9-4A4F-A68E-67F05F479978}"/>
    <hyperlink ref="B69" r:id="rId68" xr:uid="{29904A7F-957A-0E41-AF2F-2729736F2F29}"/>
    <hyperlink ref="C57" r:id="rId69" xr:uid="{3F823B85-7E23-604D-8F42-DD73E912546F}"/>
    <hyperlink ref="B57" r:id="rId70" xr:uid="{B6D1BE6C-F482-F245-9D35-40F3D920244C}"/>
    <hyperlink ref="C40" r:id="rId71" xr:uid="{7001675C-BC1A-2C42-A04D-F0A1D7977E6F}"/>
    <hyperlink ref="C38" r:id="rId72" xr:uid="{234136B4-EE1B-B747-8C7C-09308774153A}"/>
    <hyperlink ref="B40" r:id="rId73" xr:uid="{1418A6BB-3B8C-6A40-A970-6CEE89B967CE}"/>
    <hyperlink ref="C44" r:id="rId74" xr:uid="{E380AA46-7E06-DB49-9CFB-99B3A13CE8CB}"/>
    <hyperlink ref="B44" r:id="rId75" xr:uid="{9A2F1142-F1FD-3247-AFCD-E7C7F216640D}"/>
    <hyperlink ref="C43" r:id="rId76" xr:uid="{6E3888AC-1803-004E-A879-5406CE23E2D8}"/>
    <hyperlink ref="C53" r:id="rId77" xr:uid="{89BCBBF7-7537-6845-9867-F4F2C2F7D567}"/>
    <hyperlink ref="B53" r:id="rId78" xr:uid="{2A4C74EA-7F83-1747-9515-A96EAD57EB1A}"/>
    <hyperlink ref="B66" r:id="rId79" xr:uid="{BBB24720-E693-AC42-BB58-CD38B4261972}"/>
  </hyperlinks>
  <pageMargins left="0.78740157499999996" right="0.78740157499999996" top="0.984251969" bottom="0.984251969" header="0.4921259845" footer="0.492125984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D7A6-6C8B-084F-84CC-70894A9B8C6E}">
  <dimension ref="A1:S398"/>
  <sheetViews>
    <sheetView zoomScaleNormal="100" workbookViewId="0">
      <selection activeCell="P23" sqref="P23:Q26"/>
    </sheetView>
  </sheetViews>
  <sheetFormatPr baseColWidth="10" defaultRowHeight="16" x14ac:dyDescent="0.2"/>
  <cols>
    <col min="1" max="1" width="19" customWidth="1"/>
    <col min="2" max="2" width="16" customWidth="1"/>
    <col min="3" max="3" width="10.6640625" customWidth="1"/>
    <col min="15" max="15" width="20.83203125" customWidth="1"/>
  </cols>
  <sheetData>
    <row r="1" spans="1:19" ht="20" customHeight="1" x14ac:dyDescent="0.25">
      <c r="A1" s="23" t="s">
        <v>11606</v>
      </c>
      <c r="B1" s="23" t="s">
        <v>11605</v>
      </c>
      <c r="C1" s="23" t="s">
        <v>11607</v>
      </c>
    </row>
    <row r="2" spans="1:19" ht="20" customHeight="1" x14ac:dyDescent="0.25">
      <c r="A2" s="94" t="s">
        <v>11603</v>
      </c>
      <c r="B2" s="23">
        <v>291</v>
      </c>
      <c r="C2" s="93">
        <f>B2/B4</f>
        <v>0.51052631578947372</v>
      </c>
    </row>
    <row r="3" spans="1:19" ht="20" customHeight="1" x14ac:dyDescent="0.25">
      <c r="A3" s="94" t="s">
        <v>11602</v>
      </c>
      <c r="B3" s="23">
        <v>279</v>
      </c>
      <c r="C3" s="93">
        <f>B3/B4</f>
        <v>0.48947368421052634</v>
      </c>
      <c r="N3" s="57">
        <v>8</v>
      </c>
      <c r="O3" s="71" t="s">
        <v>11436</v>
      </c>
      <c r="P3" s="73">
        <v>0.38600723763570566</v>
      </c>
      <c r="Q3" s="242">
        <v>0.67900000000000005</v>
      </c>
    </row>
    <row r="4" spans="1:19" ht="20" customHeight="1" x14ac:dyDescent="0.25">
      <c r="A4" s="94"/>
      <c r="B4" s="23">
        <f>SUM(B2:B3)</f>
        <v>570</v>
      </c>
      <c r="C4" s="93">
        <v>1</v>
      </c>
      <c r="N4" s="57">
        <v>7</v>
      </c>
      <c r="O4" s="71" t="s">
        <v>11452</v>
      </c>
      <c r="P4" s="73">
        <v>3.8600723763570564E-2</v>
      </c>
      <c r="Q4" s="243"/>
    </row>
    <row r="5" spans="1:19" ht="20" customHeight="1" x14ac:dyDescent="0.25">
      <c r="A5" s="91"/>
      <c r="N5" s="57">
        <v>6</v>
      </c>
      <c r="O5" s="71" t="s">
        <v>11442</v>
      </c>
      <c r="P5" s="73">
        <v>0.15078407720144751</v>
      </c>
      <c r="Q5" s="243"/>
    </row>
    <row r="6" spans="1:19" ht="20" customHeight="1" x14ac:dyDescent="0.25">
      <c r="A6" s="91"/>
      <c r="N6" s="57">
        <v>5</v>
      </c>
      <c r="O6" s="71" t="s">
        <v>11446</v>
      </c>
      <c r="P6" s="73">
        <v>4.2219541616405308E-2</v>
      </c>
      <c r="Q6" s="243"/>
    </row>
    <row r="7" spans="1:19" ht="20" customHeight="1" x14ac:dyDescent="0.25">
      <c r="A7" s="23" t="s">
        <v>11606</v>
      </c>
      <c r="B7" s="23" t="s">
        <v>11604</v>
      </c>
      <c r="C7" s="23" t="s">
        <v>11607</v>
      </c>
      <c r="N7" s="57">
        <v>4</v>
      </c>
      <c r="O7" s="71" t="s">
        <v>11456</v>
      </c>
      <c r="P7" s="73">
        <v>6.1519903498190594E-2</v>
      </c>
      <c r="Q7" s="243"/>
    </row>
    <row r="8" spans="1:19" ht="20" customHeight="1" x14ac:dyDescent="0.25">
      <c r="A8" s="94" t="s">
        <v>11603</v>
      </c>
      <c r="B8" s="23">
        <v>563</v>
      </c>
      <c r="C8" s="93">
        <f>B8/B10</f>
        <v>0.67913148371531962</v>
      </c>
      <c r="N8" s="57">
        <v>3</v>
      </c>
      <c r="O8" s="71" t="s">
        <v>11450</v>
      </c>
      <c r="P8" s="73">
        <v>0.10977080820265379</v>
      </c>
      <c r="Q8" s="242">
        <v>0.32100000000000001</v>
      </c>
    </row>
    <row r="9" spans="1:19" ht="20" customHeight="1" x14ac:dyDescent="0.25">
      <c r="A9" s="94" t="s">
        <v>11602</v>
      </c>
      <c r="B9" s="23">
        <v>266</v>
      </c>
      <c r="C9" s="93">
        <f>B9/B10</f>
        <v>0.32086851628468033</v>
      </c>
      <c r="N9" s="57">
        <v>2</v>
      </c>
      <c r="O9" s="71" t="s">
        <v>11454</v>
      </c>
      <c r="P9" s="73">
        <v>0.1338962605548854</v>
      </c>
      <c r="Q9" s="243"/>
    </row>
    <row r="10" spans="1:19" ht="20" customHeight="1" x14ac:dyDescent="0.25">
      <c r="A10" s="94"/>
      <c r="B10" s="23">
        <f>SUM(B8:B9)</f>
        <v>829</v>
      </c>
      <c r="C10" s="93">
        <f>SUM(C8:C9)</f>
        <v>1</v>
      </c>
      <c r="N10" s="57">
        <v>1</v>
      </c>
      <c r="O10" s="71" t="s">
        <v>11601</v>
      </c>
      <c r="P10" s="73">
        <v>7.7201447527141129E-2</v>
      </c>
      <c r="Q10" s="243"/>
    </row>
    <row r="11" spans="1:19" ht="20" customHeight="1" x14ac:dyDescent="0.2">
      <c r="A11" s="91"/>
    </row>
    <row r="12" spans="1:19" ht="20" customHeight="1" x14ac:dyDescent="0.2">
      <c r="A12" s="91"/>
    </row>
    <row r="13" spans="1:19" ht="20" customHeight="1" x14ac:dyDescent="0.25">
      <c r="A13" s="3" t="s">
        <v>11606</v>
      </c>
      <c r="B13" s="23" t="s">
        <v>11605</v>
      </c>
      <c r="C13" s="23" t="s">
        <v>11604</v>
      </c>
      <c r="N13" s="57">
        <v>8</v>
      </c>
      <c r="O13" s="71" t="s">
        <v>11436</v>
      </c>
      <c r="P13" s="72">
        <v>250</v>
      </c>
      <c r="Q13" s="53">
        <v>70</v>
      </c>
      <c r="R13" s="52">
        <v>320</v>
      </c>
      <c r="S13" s="70">
        <v>0.38600723763570566</v>
      </c>
    </row>
    <row r="14" spans="1:19" ht="20" customHeight="1" x14ac:dyDescent="0.25">
      <c r="A14" s="3" t="s">
        <v>11603</v>
      </c>
      <c r="B14" s="93">
        <v>0.51052631578947372</v>
      </c>
      <c r="C14" s="93">
        <v>0.6887417218543046</v>
      </c>
      <c r="N14" s="57">
        <v>7</v>
      </c>
      <c r="O14" s="71" t="s">
        <v>11452</v>
      </c>
      <c r="P14" s="72">
        <v>15</v>
      </c>
      <c r="Q14" s="53">
        <v>17</v>
      </c>
      <c r="R14" s="52">
        <v>32</v>
      </c>
      <c r="S14" s="70">
        <v>3.8600723763570564E-2</v>
      </c>
    </row>
    <row r="15" spans="1:19" ht="20" customHeight="1" x14ac:dyDescent="0.25">
      <c r="A15" s="3" t="s">
        <v>11602</v>
      </c>
      <c r="B15" s="93">
        <v>0.48947368421052634</v>
      </c>
      <c r="C15" s="93">
        <v>0.31125827814569534</v>
      </c>
      <c r="N15" s="57">
        <v>6</v>
      </c>
      <c r="O15" s="71" t="s">
        <v>11442</v>
      </c>
      <c r="P15" s="72">
        <v>58</v>
      </c>
      <c r="Q15" s="53">
        <v>67</v>
      </c>
      <c r="R15" s="52">
        <v>125</v>
      </c>
      <c r="S15" s="70">
        <v>0.15078407720144751</v>
      </c>
    </row>
    <row r="16" spans="1:19" ht="20" customHeight="1" x14ac:dyDescent="0.25">
      <c r="A16" s="92"/>
      <c r="N16" s="57">
        <v>5</v>
      </c>
      <c r="O16" s="71" t="s">
        <v>11446</v>
      </c>
      <c r="P16" s="72">
        <v>12</v>
      </c>
      <c r="Q16" s="53">
        <v>23</v>
      </c>
      <c r="R16" s="52">
        <v>35</v>
      </c>
      <c r="S16" s="70">
        <v>4.2219541616405308E-2</v>
      </c>
    </row>
    <row r="17" spans="1:19" ht="20" customHeight="1" x14ac:dyDescent="0.25">
      <c r="A17" s="91"/>
      <c r="N17" s="57">
        <v>4</v>
      </c>
      <c r="O17" s="71" t="s">
        <v>11456</v>
      </c>
      <c r="P17" s="72">
        <v>14</v>
      </c>
      <c r="Q17" s="53">
        <v>37</v>
      </c>
      <c r="R17" s="52">
        <v>51</v>
      </c>
      <c r="S17" s="70">
        <v>6.1519903498190594E-2</v>
      </c>
    </row>
    <row r="18" spans="1:19" ht="20" customHeight="1" x14ac:dyDescent="0.25">
      <c r="A18" s="91"/>
      <c r="N18" s="57">
        <v>3</v>
      </c>
      <c r="O18" s="71" t="s">
        <v>11450</v>
      </c>
      <c r="P18" s="72">
        <v>16</v>
      </c>
      <c r="Q18" s="53">
        <v>75</v>
      </c>
      <c r="R18" s="52">
        <v>91</v>
      </c>
      <c r="S18" s="70">
        <v>0.10977080820265379</v>
      </c>
    </row>
    <row r="19" spans="1:19" ht="20" customHeight="1" x14ac:dyDescent="0.25">
      <c r="A19" s="91"/>
      <c r="N19" s="57">
        <v>2</v>
      </c>
      <c r="O19" s="71" t="s">
        <v>11454</v>
      </c>
      <c r="P19" s="72">
        <v>14</v>
      </c>
      <c r="Q19" s="53">
        <v>97</v>
      </c>
      <c r="R19" s="52">
        <v>111</v>
      </c>
      <c r="S19" s="70">
        <v>0.1338962605548854</v>
      </c>
    </row>
    <row r="20" spans="1:19" ht="20" customHeight="1" x14ac:dyDescent="0.25">
      <c r="A20" s="91"/>
      <c r="N20" s="57">
        <v>1</v>
      </c>
      <c r="O20" s="71" t="s">
        <v>11601</v>
      </c>
      <c r="P20" s="72">
        <v>0</v>
      </c>
      <c r="Q20" s="53">
        <v>64</v>
      </c>
      <c r="R20" s="52">
        <v>64</v>
      </c>
      <c r="S20" s="70">
        <v>7.7201447527141129E-2</v>
      </c>
    </row>
    <row r="21" spans="1:19" ht="20" customHeight="1" x14ac:dyDescent="0.25">
      <c r="A21" s="91"/>
      <c r="N21" s="53"/>
      <c r="O21" s="53"/>
      <c r="P21" s="72">
        <v>379</v>
      </c>
      <c r="Q21" s="53">
        <v>450</v>
      </c>
      <c r="R21" s="52">
        <v>829</v>
      </c>
      <c r="S21" s="70">
        <v>0.99999999999999989</v>
      </c>
    </row>
    <row r="22" spans="1:19" ht="20" customHeight="1" x14ac:dyDescent="0.2">
      <c r="A22" s="91"/>
    </row>
    <row r="23" spans="1:19" ht="20" customHeight="1" x14ac:dyDescent="0.25">
      <c r="A23" s="91"/>
      <c r="O23" s="126" t="s">
        <v>11652</v>
      </c>
      <c r="P23" s="127">
        <v>352</v>
      </c>
      <c r="Q23" s="70">
        <f>P23/P26</f>
        <v>0.42460796139927626</v>
      </c>
    </row>
    <row r="24" spans="1:19" ht="20" customHeight="1" x14ac:dyDescent="0.25">
      <c r="A24" s="91"/>
      <c r="O24" s="126" t="s">
        <v>11653</v>
      </c>
      <c r="P24" s="127">
        <v>211</v>
      </c>
      <c r="Q24" s="70">
        <f>P24/P26</f>
        <v>0.25452352231604342</v>
      </c>
      <c r="R24" s="96"/>
      <c r="S24" s="95"/>
    </row>
    <row r="25" spans="1:19" ht="20" customHeight="1" x14ac:dyDescent="0.25">
      <c r="A25" s="91"/>
      <c r="O25" s="126" t="s">
        <v>11654</v>
      </c>
      <c r="P25" s="127">
        <v>266</v>
      </c>
      <c r="Q25" s="70">
        <f>P25/P26</f>
        <v>0.32086851628468033</v>
      </c>
      <c r="R25" s="96"/>
      <c r="S25" s="95"/>
    </row>
    <row r="26" spans="1:19" ht="20" customHeight="1" x14ac:dyDescent="0.25">
      <c r="A26" s="91"/>
      <c r="O26" s="52"/>
      <c r="P26" s="52">
        <f>SUM(P23:P25)</f>
        <v>829</v>
      </c>
      <c r="Q26" s="70">
        <f>SUM(Q23:Q25)</f>
        <v>1</v>
      </c>
      <c r="R26" s="96"/>
      <c r="S26" s="95"/>
    </row>
    <row r="27" spans="1:19" ht="20" customHeight="1" x14ac:dyDescent="0.25">
      <c r="A27" s="91"/>
      <c r="O27" s="95"/>
      <c r="P27" s="95"/>
      <c r="Q27" s="96"/>
      <c r="R27" s="96"/>
      <c r="S27" s="95"/>
    </row>
    <row r="28" spans="1:19" ht="20" customHeight="1" x14ac:dyDescent="0.25">
      <c r="A28" s="91"/>
      <c r="O28" s="95"/>
      <c r="P28" s="95"/>
      <c r="Q28" s="96"/>
      <c r="R28" s="95"/>
      <c r="S28" s="95"/>
    </row>
    <row r="29" spans="1:19" ht="20" customHeight="1" x14ac:dyDescent="0.2">
      <c r="A29" s="91"/>
    </row>
    <row r="30" spans="1:19" ht="20" customHeight="1" x14ac:dyDescent="0.2">
      <c r="A30" s="91"/>
    </row>
    <row r="31" spans="1:19" ht="20" customHeight="1" x14ac:dyDescent="0.2">
      <c r="A31" s="91"/>
    </row>
    <row r="32" spans="1:19" ht="20" customHeight="1" x14ac:dyDescent="0.25">
      <c r="A32" s="90"/>
    </row>
    <row r="33" spans="1:1" ht="20" customHeight="1" x14ac:dyDescent="0.2">
      <c r="A33" s="91"/>
    </row>
    <row r="34" spans="1:1" ht="20" customHeight="1" x14ac:dyDescent="0.2">
      <c r="A34" s="91"/>
    </row>
    <row r="35" spans="1:1" ht="20" customHeight="1" x14ac:dyDescent="0.2">
      <c r="A35" s="91"/>
    </row>
    <row r="36" spans="1:1" ht="20" customHeight="1" x14ac:dyDescent="0.2">
      <c r="A36" s="91"/>
    </row>
    <row r="37" spans="1:1" ht="20" customHeight="1" x14ac:dyDescent="0.2">
      <c r="A37" s="91"/>
    </row>
    <row r="38" spans="1:1" ht="20" customHeight="1" x14ac:dyDescent="0.2">
      <c r="A38" s="91"/>
    </row>
    <row r="39" spans="1:1" ht="20" customHeight="1" x14ac:dyDescent="0.2">
      <c r="A39" s="91"/>
    </row>
    <row r="40" spans="1:1" ht="20" customHeight="1" x14ac:dyDescent="0.2">
      <c r="A40" s="91"/>
    </row>
    <row r="41" spans="1:1" ht="20" customHeight="1" x14ac:dyDescent="0.2">
      <c r="A41" s="91"/>
    </row>
    <row r="42" spans="1:1" ht="20" customHeight="1" x14ac:dyDescent="0.25">
      <c r="A42" s="90"/>
    </row>
    <row r="43" spans="1:1" ht="20" customHeight="1" x14ac:dyDescent="0.2">
      <c r="A43" s="91"/>
    </row>
    <row r="44" spans="1:1" ht="20" customHeight="1" x14ac:dyDescent="0.2">
      <c r="A44" s="91"/>
    </row>
    <row r="45" spans="1:1" ht="20" customHeight="1" x14ac:dyDescent="0.2">
      <c r="A45" s="91"/>
    </row>
    <row r="46" spans="1:1" ht="20" customHeight="1" x14ac:dyDescent="0.2">
      <c r="A46" s="91"/>
    </row>
    <row r="47" spans="1:1" ht="20" customHeight="1" x14ac:dyDescent="0.2">
      <c r="A47" s="91"/>
    </row>
    <row r="48" spans="1:1" ht="20" customHeight="1" x14ac:dyDescent="0.2">
      <c r="A48" s="91"/>
    </row>
    <row r="49" spans="1:1" ht="20" customHeight="1" x14ac:dyDescent="0.2">
      <c r="A49" s="91"/>
    </row>
    <row r="50" spans="1:1" ht="20" customHeight="1" x14ac:dyDescent="0.2">
      <c r="A50" s="91"/>
    </row>
    <row r="51" spans="1:1" ht="20" customHeight="1" x14ac:dyDescent="0.2">
      <c r="A51" s="91"/>
    </row>
    <row r="52" spans="1:1" ht="20" customHeight="1" x14ac:dyDescent="0.2">
      <c r="A52" s="91"/>
    </row>
    <row r="53" spans="1:1" ht="20" customHeight="1" x14ac:dyDescent="0.25">
      <c r="A53" s="90"/>
    </row>
    <row r="54" spans="1:1" ht="20" customHeight="1" x14ac:dyDescent="0.25">
      <c r="A54" s="90"/>
    </row>
    <row r="55" spans="1:1" ht="20" customHeight="1" x14ac:dyDescent="0.2">
      <c r="A55" s="91"/>
    </row>
    <row r="56" spans="1:1" ht="20" customHeight="1" x14ac:dyDescent="0.25">
      <c r="A56" s="90"/>
    </row>
    <row r="57" spans="1:1" ht="20" customHeight="1" x14ac:dyDescent="0.2"/>
    <row r="58" spans="1:1" ht="20" customHeight="1" x14ac:dyDescent="0.2"/>
    <row r="59" spans="1:1" ht="20" customHeight="1" x14ac:dyDescent="0.2"/>
    <row r="60" spans="1:1" ht="20" customHeight="1" x14ac:dyDescent="0.2"/>
    <row r="61" spans="1:1" ht="20" customHeight="1" x14ac:dyDescent="0.2"/>
    <row r="62" spans="1:1" ht="20" customHeight="1" x14ac:dyDescent="0.2"/>
    <row r="63" spans="1:1" ht="20" customHeight="1" x14ac:dyDescent="0.2"/>
    <row r="64" spans="1:1" ht="20" customHeight="1" x14ac:dyDescent="0.2"/>
    <row r="65" ht="20" customHeight="1" x14ac:dyDescent="0.2"/>
    <row r="66" ht="20" customHeight="1" x14ac:dyDescent="0.2"/>
    <row r="67" ht="20" customHeight="1" x14ac:dyDescent="0.2"/>
    <row r="68" ht="20" customHeight="1" x14ac:dyDescent="0.2"/>
    <row r="69" ht="20" customHeight="1" x14ac:dyDescent="0.2"/>
    <row r="70" ht="20" customHeight="1" x14ac:dyDescent="0.2"/>
    <row r="71" ht="20" customHeight="1" x14ac:dyDescent="0.2"/>
    <row r="72" ht="20" customHeight="1" x14ac:dyDescent="0.2"/>
    <row r="73" ht="20" customHeight="1" x14ac:dyDescent="0.2"/>
    <row r="74" ht="20" customHeight="1" x14ac:dyDescent="0.2"/>
    <row r="75" ht="20" customHeight="1" x14ac:dyDescent="0.2"/>
    <row r="76" ht="20" customHeight="1" x14ac:dyDescent="0.2"/>
    <row r="77" ht="20" customHeight="1" x14ac:dyDescent="0.2"/>
    <row r="78" ht="20" customHeight="1" x14ac:dyDescent="0.2"/>
    <row r="79" ht="20" customHeight="1" x14ac:dyDescent="0.2"/>
    <row r="80" ht="20" customHeight="1" x14ac:dyDescent="0.2"/>
    <row r="81" ht="20" customHeight="1" x14ac:dyDescent="0.2"/>
    <row r="82" ht="20" customHeight="1" x14ac:dyDescent="0.2"/>
    <row r="83" ht="20" customHeight="1" x14ac:dyDescent="0.2"/>
    <row r="84" ht="20" customHeight="1" x14ac:dyDescent="0.2"/>
    <row r="85" ht="20" customHeight="1" x14ac:dyDescent="0.2"/>
    <row r="86" ht="20" customHeight="1" x14ac:dyDescent="0.2"/>
    <row r="87" ht="20" customHeight="1" x14ac:dyDescent="0.2"/>
    <row r="88" ht="20" customHeight="1" x14ac:dyDescent="0.2"/>
    <row r="89" ht="20" customHeight="1" x14ac:dyDescent="0.2"/>
    <row r="90" ht="20" customHeight="1" x14ac:dyDescent="0.2"/>
    <row r="91" ht="20" customHeight="1" x14ac:dyDescent="0.2"/>
    <row r="92" ht="20" customHeight="1" x14ac:dyDescent="0.2"/>
    <row r="93" ht="20" customHeight="1" x14ac:dyDescent="0.2"/>
    <row r="94" ht="20" customHeight="1" x14ac:dyDescent="0.2"/>
    <row r="95" ht="20" customHeight="1" x14ac:dyDescent="0.2"/>
    <row r="96" ht="20" customHeight="1" x14ac:dyDescent="0.2"/>
    <row r="97" ht="20" customHeight="1" x14ac:dyDescent="0.2"/>
    <row r="98" ht="20" customHeight="1" x14ac:dyDescent="0.2"/>
    <row r="99" ht="20" customHeight="1" x14ac:dyDescent="0.2"/>
    <row r="100" ht="20" customHeight="1" x14ac:dyDescent="0.2"/>
    <row r="101" ht="20" customHeight="1" x14ac:dyDescent="0.2"/>
    <row r="102" ht="20" customHeight="1" x14ac:dyDescent="0.2"/>
    <row r="103" ht="20" customHeight="1" x14ac:dyDescent="0.2"/>
    <row r="104" ht="20" customHeight="1" x14ac:dyDescent="0.2"/>
    <row r="105" ht="20" customHeight="1" x14ac:dyDescent="0.2"/>
    <row r="106" ht="20" customHeight="1" x14ac:dyDescent="0.2"/>
    <row r="107" ht="20" customHeight="1" x14ac:dyDescent="0.2"/>
    <row r="108" ht="20" customHeight="1" x14ac:dyDescent="0.2"/>
    <row r="109" ht="20" customHeight="1" x14ac:dyDescent="0.2"/>
    <row r="110" ht="20" customHeight="1" x14ac:dyDescent="0.2"/>
    <row r="111" ht="20" customHeight="1" x14ac:dyDescent="0.2"/>
    <row r="112" ht="20" customHeight="1" x14ac:dyDescent="0.2"/>
    <row r="113" ht="20" customHeight="1" x14ac:dyDescent="0.2"/>
    <row r="114" ht="20" customHeight="1" x14ac:dyDescent="0.2"/>
    <row r="115" ht="20" customHeight="1" x14ac:dyDescent="0.2"/>
    <row r="116" ht="20" customHeight="1" x14ac:dyDescent="0.2"/>
    <row r="117" ht="20" customHeight="1" x14ac:dyDescent="0.2"/>
    <row r="118" ht="20" customHeight="1" x14ac:dyDescent="0.2"/>
    <row r="119" ht="20" customHeight="1" x14ac:dyDescent="0.2"/>
    <row r="120" ht="20" customHeight="1" x14ac:dyDescent="0.2"/>
    <row r="121" ht="20" customHeight="1" x14ac:dyDescent="0.2"/>
    <row r="122" ht="20" customHeight="1" x14ac:dyDescent="0.2"/>
    <row r="123" ht="20" customHeight="1" x14ac:dyDescent="0.2"/>
    <row r="124" ht="20" customHeight="1" x14ac:dyDescent="0.2"/>
    <row r="125" ht="20" customHeight="1" x14ac:dyDescent="0.2"/>
    <row r="126" ht="20" customHeight="1" x14ac:dyDescent="0.2"/>
    <row r="127" ht="20" customHeight="1" x14ac:dyDescent="0.2"/>
    <row r="128" ht="20" customHeight="1" x14ac:dyDescent="0.2"/>
    <row r="129" ht="20" customHeight="1" x14ac:dyDescent="0.2"/>
    <row r="130" ht="20" customHeight="1" x14ac:dyDescent="0.2"/>
    <row r="131" ht="20" customHeight="1" x14ac:dyDescent="0.2"/>
    <row r="132" ht="20" customHeight="1" x14ac:dyDescent="0.2"/>
    <row r="133" ht="20" customHeight="1" x14ac:dyDescent="0.2"/>
    <row r="134" ht="20" customHeight="1" x14ac:dyDescent="0.2"/>
    <row r="135" ht="20" customHeight="1" x14ac:dyDescent="0.2"/>
    <row r="136" ht="20" customHeight="1" x14ac:dyDescent="0.2"/>
    <row r="137" ht="20" customHeight="1" x14ac:dyDescent="0.2"/>
    <row r="138" ht="20" customHeight="1" x14ac:dyDescent="0.2"/>
    <row r="139" ht="20" customHeight="1" x14ac:dyDescent="0.2"/>
    <row r="140" ht="20" customHeight="1" x14ac:dyDescent="0.2"/>
    <row r="141" ht="20" customHeight="1" x14ac:dyDescent="0.2"/>
    <row r="142" ht="20" customHeight="1" x14ac:dyDescent="0.2"/>
    <row r="143" ht="20" customHeight="1" x14ac:dyDescent="0.2"/>
    <row r="144" ht="20" customHeight="1" x14ac:dyDescent="0.2"/>
    <row r="145" ht="20" customHeight="1" x14ac:dyDescent="0.2"/>
    <row r="146" ht="20" customHeight="1" x14ac:dyDescent="0.2"/>
    <row r="147" ht="20" customHeight="1" x14ac:dyDescent="0.2"/>
    <row r="148" ht="20" customHeight="1" x14ac:dyDescent="0.2"/>
    <row r="149" ht="20" customHeight="1" x14ac:dyDescent="0.2"/>
    <row r="150" ht="20" customHeight="1" x14ac:dyDescent="0.2"/>
    <row r="151" ht="20" customHeight="1" x14ac:dyDescent="0.2"/>
    <row r="152" ht="20" customHeight="1" x14ac:dyDescent="0.2"/>
    <row r="153" ht="20" customHeight="1" x14ac:dyDescent="0.2"/>
    <row r="154" ht="20" customHeight="1" x14ac:dyDescent="0.2"/>
    <row r="155" ht="20" customHeight="1" x14ac:dyDescent="0.2"/>
    <row r="156" ht="20" customHeight="1" x14ac:dyDescent="0.2"/>
    <row r="157" ht="20" customHeight="1" x14ac:dyDescent="0.2"/>
    <row r="158" ht="20" customHeight="1" x14ac:dyDescent="0.2"/>
    <row r="159" ht="20" customHeight="1" x14ac:dyDescent="0.2"/>
    <row r="160" ht="20" customHeight="1" x14ac:dyDescent="0.2"/>
    <row r="161" ht="20" customHeight="1" x14ac:dyDescent="0.2"/>
    <row r="162" ht="20" customHeight="1" x14ac:dyDescent="0.2"/>
    <row r="163" ht="20" customHeight="1" x14ac:dyDescent="0.2"/>
    <row r="164" ht="20" customHeight="1" x14ac:dyDescent="0.2"/>
    <row r="165" ht="20" customHeight="1" x14ac:dyDescent="0.2"/>
    <row r="166" ht="20" customHeight="1" x14ac:dyDescent="0.2"/>
    <row r="167" ht="20" customHeight="1" x14ac:dyDescent="0.2"/>
    <row r="168" ht="20" customHeight="1" x14ac:dyDescent="0.2"/>
    <row r="169" ht="20" customHeight="1" x14ac:dyDescent="0.2"/>
    <row r="170" ht="20" customHeight="1" x14ac:dyDescent="0.2"/>
    <row r="171" ht="20" customHeight="1" x14ac:dyDescent="0.2"/>
    <row r="172" ht="20" customHeight="1" x14ac:dyDescent="0.2"/>
    <row r="173" ht="20" customHeight="1" x14ac:dyDescent="0.2"/>
    <row r="174" ht="20" customHeight="1" x14ac:dyDescent="0.2"/>
    <row r="175" ht="20" customHeight="1" x14ac:dyDescent="0.2"/>
    <row r="176" ht="20" customHeight="1" x14ac:dyDescent="0.2"/>
    <row r="177" ht="20" customHeight="1" x14ac:dyDescent="0.2"/>
    <row r="178" ht="20" customHeight="1" x14ac:dyDescent="0.2"/>
    <row r="179" ht="20" customHeight="1" x14ac:dyDescent="0.2"/>
    <row r="180" ht="20" customHeight="1" x14ac:dyDescent="0.2"/>
    <row r="181" ht="20" customHeight="1" x14ac:dyDescent="0.2"/>
    <row r="182" ht="20" customHeight="1" x14ac:dyDescent="0.2"/>
    <row r="183" ht="20" customHeight="1" x14ac:dyDescent="0.2"/>
    <row r="184" ht="20" customHeight="1" x14ac:dyDescent="0.2"/>
    <row r="185" ht="20" customHeight="1" x14ac:dyDescent="0.2"/>
    <row r="186" ht="20" customHeight="1" x14ac:dyDescent="0.2"/>
    <row r="187" ht="20" customHeight="1" x14ac:dyDescent="0.2"/>
    <row r="188" ht="20" customHeight="1" x14ac:dyDescent="0.2"/>
    <row r="189" ht="20" customHeight="1" x14ac:dyDescent="0.2"/>
    <row r="190" ht="20" customHeight="1" x14ac:dyDescent="0.2"/>
    <row r="191" ht="20" customHeight="1" x14ac:dyDescent="0.2"/>
    <row r="192" ht="20" customHeight="1" x14ac:dyDescent="0.2"/>
    <row r="193" ht="20" customHeight="1" x14ac:dyDescent="0.2"/>
    <row r="194" ht="20" customHeight="1" x14ac:dyDescent="0.2"/>
    <row r="195" ht="20" customHeight="1" x14ac:dyDescent="0.2"/>
    <row r="196" ht="20" customHeight="1" x14ac:dyDescent="0.2"/>
    <row r="197" ht="20" customHeight="1" x14ac:dyDescent="0.2"/>
    <row r="198" ht="20" customHeight="1" x14ac:dyDescent="0.2"/>
    <row r="199" ht="20" customHeight="1" x14ac:dyDescent="0.2"/>
    <row r="200" ht="20" customHeight="1" x14ac:dyDescent="0.2"/>
    <row r="201" ht="20" customHeight="1" x14ac:dyDescent="0.2"/>
    <row r="202" ht="20" customHeight="1" x14ac:dyDescent="0.2"/>
    <row r="203" ht="20" customHeight="1" x14ac:dyDescent="0.2"/>
    <row r="204" ht="20" customHeight="1" x14ac:dyDescent="0.2"/>
    <row r="205" ht="20" customHeight="1" x14ac:dyDescent="0.2"/>
    <row r="206" ht="20" customHeight="1" x14ac:dyDescent="0.2"/>
    <row r="207" ht="20" customHeight="1" x14ac:dyDescent="0.2"/>
    <row r="208" ht="20" customHeight="1" x14ac:dyDescent="0.2"/>
    <row r="209" ht="20" customHeight="1" x14ac:dyDescent="0.2"/>
    <row r="210" ht="20" customHeight="1" x14ac:dyDescent="0.2"/>
    <row r="211" ht="20" customHeight="1" x14ac:dyDescent="0.2"/>
    <row r="212" ht="20" customHeight="1" x14ac:dyDescent="0.2"/>
    <row r="213" ht="20" customHeight="1" x14ac:dyDescent="0.2"/>
    <row r="214" ht="20" customHeight="1" x14ac:dyDescent="0.2"/>
    <row r="215" ht="20" customHeight="1" x14ac:dyDescent="0.2"/>
    <row r="216" ht="20" customHeight="1" x14ac:dyDescent="0.2"/>
    <row r="217" ht="20" customHeight="1" x14ac:dyDescent="0.2"/>
    <row r="218" ht="20" customHeight="1" x14ac:dyDescent="0.2"/>
    <row r="219" ht="20" customHeight="1" x14ac:dyDescent="0.2"/>
    <row r="220" ht="20" customHeight="1" x14ac:dyDescent="0.2"/>
    <row r="221" ht="20" customHeight="1" x14ac:dyDescent="0.2"/>
    <row r="222" ht="20" customHeight="1" x14ac:dyDescent="0.2"/>
    <row r="223" ht="20" customHeight="1" x14ac:dyDescent="0.2"/>
    <row r="224" ht="20" customHeight="1" x14ac:dyDescent="0.2"/>
    <row r="225" ht="20" customHeight="1" x14ac:dyDescent="0.2"/>
    <row r="226" ht="20" customHeight="1" x14ac:dyDescent="0.2"/>
    <row r="227" ht="20" customHeight="1" x14ac:dyDescent="0.2"/>
    <row r="228" ht="20" customHeight="1" x14ac:dyDescent="0.2"/>
    <row r="229" ht="20" customHeight="1" x14ac:dyDescent="0.2"/>
    <row r="230" ht="20" customHeight="1" x14ac:dyDescent="0.2"/>
    <row r="231" ht="20" customHeight="1" x14ac:dyDescent="0.2"/>
    <row r="232" ht="20" customHeight="1" x14ac:dyDescent="0.2"/>
    <row r="233" ht="20" customHeight="1" x14ac:dyDescent="0.2"/>
    <row r="234" ht="20" customHeight="1" x14ac:dyDescent="0.2"/>
    <row r="235" ht="20" customHeight="1" x14ac:dyDescent="0.2"/>
    <row r="236" ht="20" customHeight="1" x14ac:dyDescent="0.2"/>
    <row r="237" ht="20" customHeight="1" x14ac:dyDescent="0.2"/>
    <row r="238" ht="20" customHeight="1" x14ac:dyDescent="0.2"/>
    <row r="239" ht="20" customHeight="1" x14ac:dyDescent="0.2"/>
    <row r="240" ht="20" customHeight="1" x14ac:dyDescent="0.2"/>
    <row r="241" ht="20" customHeight="1" x14ac:dyDescent="0.2"/>
    <row r="242" ht="20" customHeight="1" x14ac:dyDescent="0.2"/>
    <row r="243" ht="20" customHeight="1" x14ac:dyDescent="0.2"/>
    <row r="244" ht="20" customHeight="1" x14ac:dyDescent="0.2"/>
    <row r="245" ht="20" customHeight="1" x14ac:dyDescent="0.2"/>
    <row r="246" ht="20" customHeight="1" x14ac:dyDescent="0.2"/>
    <row r="247" ht="20" customHeight="1" x14ac:dyDescent="0.2"/>
    <row r="248" ht="20" customHeight="1" x14ac:dyDescent="0.2"/>
    <row r="249" ht="20" customHeight="1" x14ac:dyDescent="0.2"/>
    <row r="250" ht="20" customHeight="1" x14ac:dyDescent="0.2"/>
    <row r="251" ht="20" customHeight="1" x14ac:dyDescent="0.2"/>
    <row r="252" ht="20" customHeight="1" x14ac:dyDescent="0.2"/>
    <row r="253" ht="20" customHeight="1" x14ac:dyDescent="0.2"/>
    <row r="254" ht="20" customHeight="1" x14ac:dyDescent="0.2"/>
    <row r="255" ht="20" customHeight="1" x14ac:dyDescent="0.2"/>
    <row r="256" ht="20" customHeight="1" x14ac:dyDescent="0.2"/>
    <row r="257" ht="20" customHeight="1" x14ac:dyDescent="0.2"/>
    <row r="258" ht="20" customHeight="1" x14ac:dyDescent="0.2"/>
    <row r="259" ht="20" customHeight="1" x14ac:dyDescent="0.2"/>
    <row r="260" ht="20" customHeight="1" x14ac:dyDescent="0.2"/>
    <row r="261" ht="20" customHeight="1" x14ac:dyDescent="0.2"/>
    <row r="262" ht="20" customHeight="1" x14ac:dyDescent="0.2"/>
    <row r="263" ht="20" customHeight="1" x14ac:dyDescent="0.2"/>
    <row r="264" ht="20" customHeight="1" x14ac:dyDescent="0.2"/>
    <row r="265" ht="20" customHeight="1" x14ac:dyDescent="0.2"/>
    <row r="266" ht="20" customHeight="1" x14ac:dyDescent="0.2"/>
    <row r="267" ht="20" customHeight="1" x14ac:dyDescent="0.2"/>
    <row r="268" ht="20" customHeight="1" x14ac:dyDescent="0.2"/>
    <row r="269" ht="20" customHeight="1" x14ac:dyDescent="0.2"/>
    <row r="270" ht="20" customHeight="1" x14ac:dyDescent="0.2"/>
    <row r="271" ht="20" customHeight="1" x14ac:dyDescent="0.2"/>
    <row r="272" ht="20" customHeight="1" x14ac:dyDescent="0.2"/>
    <row r="273" ht="20" customHeight="1" x14ac:dyDescent="0.2"/>
    <row r="274" ht="20" customHeight="1" x14ac:dyDescent="0.2"/>
    <row r="275" ht="20" customHeight="1" x14ac:dyDescent="0.2"/>
    <row r="276" ht="20" customHeight="1" x14ac:dyDescent="0.2"/>
    <row r="277" ht="20" customHeight="1" x14ac:dyDescent="0.2"/>
    <row r="278" ht="20" customHeight="1" x14ac:dyDescent="0.2"/>
    <row r="279" ht="20" customHeight="1" x14ac:dyDescent="0.2"/>
    <row r="280" ht="20" customHeight="1" x14ac:dyDescent="0.2"/>
    <row r="281" ht="20" customHeight="1" x14ac:dyDescent="0.2"/>
    <row r="282" ht="20" customHeight="1" x14ac:dyDescent="0.2"/>
    <row r="283" ht="20" customHeight="1" x14ac:dyDescent="0.2"/>
    <row r="284" ht="20" customHeight="1" x14ac:dyDescent="0.2"/>
    <row r="285" ht="20" customHeight="1" x14ac:dyDescent="0.2"/>
    <row r="286" ht="20" customHeight="1" x14ac:dyDescent="0.2"/>
    <row r="287" ht="20" customHeight="1" x14ac:dyDescent="0.2"/>
    <row r="288" ht="20" customHeight="1" x14ac:dyDescent="0.2"/>
    <row r="289" ht="20" customHeight="1" x14ac:dyDescent="0.2"/>
    <row r="290" ht="20" customHeight="1" x14ac:dyDescent="0.2"/>
    <row r="291" ht="20" customHeight="1" x14ac:dyDescent="0.2"/>
    <row r="292" ht="20" customHeight="1" x14ac:dyDescent="0.2"/>
    <row r="293" ht="20" customHeight="1" x14ac:dyDescent="0.2"/>
    <row r="294" ht="20" customHeight="1" x14ac:dyDescent="0.2"/>
    <row r="295" ht="20" customHeight="1" x14ac:dyDescent="0.2"/>
    <row r="296" ht="20" customHeight="1" x14ac:dyDescent="0.2"/>
    <row r="297" ht="20" customHeight="1" x14ac:dyDescent="0.2"/>
    <row r="298" ht="20" customHeight="1" x14ac:dyDescent="0.2"/>
    <row r="299" ht="20" customHeight="1" x14ac:dyDescent="0.2"/>
    <row r="300" ht="20" customHeight="1" x14ac:dyDescent="0.2"/>
    <row r="301" ht="20" customHeight="1" x14ac:dyDescent="0.2"/>
    <row r="302" ht="20" customHeight="1" x14ac:dyDescent="0.2"/>
    <row r="303" ht="20" customHeight="1" x14ac:dyDescent="0.2"/>
    <row r="304" ht="20" customHeight="1" x14ac:dyDescent="0.2"/>
    <row r="305" ht="20" customHeight="1" x14ac:dyDescent="0.2"/>
    <row r="306" ht="20" customHeight="1" x14ac:dyDescent="0.2"/>
    <row r="307" ht="20" customHeight="1" x14ac:dyDescent="0.2"/>
    <row r="308" ht="20" customHeight="1" x14ac:dyDescent="0.2"/>
    <row r="309" ht="20" customHeight="1" x14ac:dyDescent="0.2"/>
    <row r="310" ht="20" customHeight="1" x14ac:dyDescent="0.2"/>
    <row r="311" ht="20" customHeight="1" x14ac:dyDescent="0.2"/>
    <row r="312" ht="20" customHeight="1" x14ac:dyDescent="0.2"/>
    <row r="313" ht="20" customHeight="1" x14ac:dyDescent="0.2"/>
    <row r="314" ht="20" customHeight="1" x14ac:dyDescent="0.2"/>
    <row r="315" ht="20" customHeight="1" x14ac:dyDescent="0.2"/>
    <row r="316" ht="20" customHeight="1" x14ac:dyDescent="0.2"/>
    <row r="317" ht="20" customHeight="1" x14ac:dyDescent="0.2"/>
    <row r="318" ht="20" customHeight="1" x14ac:dyDescent="0.2"/>
    <row r="319" ht="20" customHeight="1" x14ac:dyDescent="0.2"/>
    <row r="320" ht="20" customHeight="1" x14ac:dyDescent="0.2"/>
    <row r="321" ht="20" customHeight="1" x14ac:dyDescent="0.2"/>
    <row r="322" ht="20" customHeight="1" x14ac:dyDescent="0.2"/>
    <row r="323" ht="20" customHeight="1" x14ac:dyDescent="0.2"/>
    <row r="324" ht="20" customHeight="1" x14ac:dyDescent="0.2"/>
    <row r="325" ht="20" customHeight="1" x14ac:dyDescent="0.2"/>
    <row r="326" ht="20" customHeight="1" x14ac:dyDescent="0.2"/>
    <row r="327" ht="20" customHeight="1" x14ac:dyDescent="0.2"/>
    <row r="328" ht="20" customHeight="1" x14ac:dyDescent="0.2"/>
    <row r="329" ht="20" customHeight="1" x14ac:dyDescent="0.2"/>
    <row r="330" ht="20" customHeight="1" x14ac:dyDescent="0.2"/>
    <row r="331" ht="20" customHeight="1" x14ac:dyDescent="0.2"/>
    <row r="332" ht="20" customHeight="1" x14ac:dyDescent="0.2"/>
    <row r="333" ht="20" customHeight="1" x14ac:dyDescent="0.2"/>
    <row r="334" ht="20" customHeight="1" x14ac:dyDescent="0.2"/>
    <row r="335" ht="20" customHeight="1" x14ac:dyDescent="0.2"/>
    <row r="336" ht="20" customHeight="1" x14ac:dyDescent="0.2"/>
    <row r="337" ht="20" customHeight="1" x14ac:dyDescent="0.2"/>
    <row r="338" ht="20" customHeight="1" x14ac:dyDescent="0.2"/>
    <row r="339" ht="20" customHeight="1" x14ac:dyDescent="0.2"/>
    <row r="340" ht="20" customHeight="1" x14ac:dyDescent="0.2"/>
    <row r="341" ht="20" customHeight="1" x14ac:dyDescent="0.2"/>
    <row r="342" ht="20" customHeight="1" x14ac:dyDescent="0.2"/>
    <row r="343" ht="20" customHeight="1" x14ac:dyDescent="0.2"/>
    <row r="344" ht="20" customHeight="1" x14ac:dyDescent="0.2"/>
    <row r="345" ht="20" customHeight="1" x14ac:dyDescent="0.2"/>
    <row r="346" ht="20" customHeight="1" x14ac:dyDescent="0.2"/>
    <row r="347" ht="20" customHeight="1" x14ac:dyDescent="0.2"/>
    <row r="348" ht="20" customHeight="1" x14ac:dyDescent="0.2"/>
    <row r="349" ht="20" customHeight="1" x14ac:dyDescent="0.2"/>
    <row r="350" ht="20" customHeight="1" x14ac:dyDescent="0.2"/>
    <row r="351" ht="20" customHeight="1" x14ac:dyDescent="0.2"/>
    <row r="352" ht="20" customHeight="1" x14ac:dyDescent="0.2"/>
    <row r="353" ht="20" customHeight="1" x14ac:dyDescent="0.2"/>
    <row r="354" ht="20" customHeight="1" x14ac:dyDescent="0.2"/>
    <row r="355" ht="20" customHeight="1" x14ac:dyDescent="0.2"/>
    <row r="356" ht="20" customHeight="1" x14ac:dyDescent="0.2"/>
    <row r="357" ht="20" customHeight="1" x14ac:dyDescent="0.2"/>
    <row r="358" ht="20" customHeight="1" x14ac:dyDescent="0.2"/>
    <row r="359" ht="20" customHeight="1" x14ac:dyDescent="0.2"/>
    <row r="360" ht="20" customHeight="1" x14ac:dyDescent="0.2"/>
    <row r="361" ht="20" customHeight="1" x14ac:dyDescent="0.2"/>
    <row r="362" ht="20" customHeight="1" x14ac:dyDescent="0.2"/>
    <row r="363" ht="20" customHeight="1" x14ac:dyDescent="0.2"/>
    <row r="364" ht="20" customHeight="1" x14ac:dyDescent="0.2"/>
    <row r="365" ht="20" customHeight="1" x14ac:dyDescent="0.2"/>
    <row r="366" ht="20" customHeight="1" x14ac:dyDescent="0.2"/>
    <row r="367" ht="20" customHeight="1" x14ac:dyDescent="0.2"/>
    <row r="368" ht="20" customHeight="1" x14ac:dyDescent="0.2"/>
    <row r="369" ht="20" customHeight="1" x14ac:dyDescent="0.2"/>
    <row r="370" ht="20" customHeight="1" x14ac:dyDescent="0.2"/>
    <row r="371" ht="20" customHeight="1" x14ac:dyDescent="0.2"/>
    <row r="372" ht="20" customHeight="1" x14ac:dyDescent="0.2"/>
    <row r="373" ht="20" customHeight="1" x14ac:dyDescent="0.2"/>
    <row r="374" ht="20" customHeight="1" x14ac:dyDescent="0.2"/>
    <row r="375" ht="20" customHeight="1" x14ac:dyDescent="0.2"/>
    <row r="376" ht="20" customHeight="1" x14ac:dyDescent="0.2"/>
    <row r="377" ht="20" customHeight="1" x14ac:dyDescent="0.2"/>
    <row r="378" ht="20" customHeight="1" x14ac:dyDescent="0.2"/>
    <row r="379" ht="20" customHeight="1" x14ac:dyDescent="0.2"/>
    <row r="380" ht="20" customHeight="1" x14ac:dyDescent="0.2"/>
    <row r="381" ht="20" customHeight="1" x14ac:dyDescent="0.2"/>
    <row r="382" ht="20" customHeight="1" x14ac:dyDescent="0.2"/>
    <row r="383" ht="20" customHeight="1" x14ac:dyDescent="0.2"/>
    <row r="384" ht="20" customHeight="1" x14ac:dyDescent="0.2"/>
    <row r="385" ht="20" customHeight="1" x14ac:dyDescent="0.2"/>
    <row r="386" ht="20" customHeight="1" x14ac:dyDescent="0.2"/>
    <row r="387" ht="20" customHeight="1" x14ac:dyDescent="0.2"/>
    <row r="388" ht="20" customHeight="1" x14ac:dyDescent="0.2"/>
    <row r="389" ht="20" customHeight="1" x14ac:dyDescent="0.2"/>
    <row r="390" ht="20" customHeight="1" x14ac:dyDescent="0.2"/>
    <row r="391" ht="20" customHeight="1" x14ac:dyDescent="0.2"/>
    <row r="392" ht="20" customHeight="1" x14ac:dyDescent="0.2"/>
    <row r="393" ht="20" customHeight="1" x14ac:dyDescent="0.2"/>
    <row r="394" ht="20" customHeight="1" x14ac:dyDescent="0.2"/>
    <row r="395" ht="20" customHeight="1" x14ac:dyDescent="0.2"/>
    <row r="396" ht="20" customHeight="1" x14ac:dyDescent="0.2"/>
    <row r="397" ht="20" customHeight="1" x14ac:dyDescent="0.2"/>
    <row r="398" ht="20" customHeight="1" x14ac:dyDescent="0.2"/>
  </sheetData>
  <mergeCells count="2">
    <mergeCell ref="Q3:Q7"/>
    <mergeCell ref="Q8:Q10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6EC92-D422-FF41-893A-C0CB44304C37}">
  <dimension ref="A1:B607"/>
  <sheetViews>
    <sheetView zoomScale="101" workbookViewId="0">
      <selection activeCell="X3" sqref="X3"/>
    </sheetView>
  </sheetViews>
  <sheetFormatPr baseColWidth="10" defaultRowHeight="19" x14ac:dyDescent="0.25"/>
  <cols>
    <col min="1" max="1" width="64.33203125" style="3" customWidth="1"/>
    <col min="2" max="16384" width="10.83203125" style="3"/>
  </cols>
  <sheetData>
    <row r="1" spans="1:2" x14ac:dyDescent="0.25">
      <c r="A1" s="19" t="s">
        <v>11566</v>
      </c>
      <c r="B1" s="44">
        <v>30</v>
      </c>
    </row>
    <row r="2" spans="1:2" x14ac:dyDescent="0.25">
      <c r="A2" s="44" t="s">
        <v>10814</v>
      </c>
      <c r="B2" s="44">
        <v>28</v>
      </c>
    </row>
    <row r="3" spans="1:2" x14ac:dyDescent="0.25">
      <c r="A3" s="15" t="s">
        <v>10800</v>
      </c>
      <c r="B3" s="44">
        <v>21</v>
      </c>
    </row>
    <row r="4" spans="1:2" x14ac:dyDescent="0.25">
      <c r="A4" s="19" t="s">
        <v>10761</v>
      </c>
      <c r="B4" s="44">
        <v>20</v>
      </c>
    </row>
    <row r="5" spans="1:2" ht="18" customHeight="1" x14ac:dyDescent="0.25">
      <c r="A5" s="16" t="s">
        <v>10993</v>
      </c>
      <c r="B5" s="44">
        <v>16</v>
      </c>
    </row>
    <row r="6" spans="1:2" x14ac:dyDescent="0.25">
      <c r="A6" s="44" t="s">
        <v>10745</v>
      </c>
      <c r="B6" s="44">
        <v>13</v>
      </c>
    </row>
    <row r="7" spans="1:2" x14ac:dyDescent="0.25">
      <c r="A7" s="15" t="s">
        <v>10829</v>
      </c>
      <c r="B7" s="44">
        <v>11</v>
      </c>
    </row>
    <row r="8" spans="1:2" x14ac:dyDescent="0.25">
      <c r="A8" s="43" t="s">
        <v>10813</v>
      </c>
      <c r="B8" s="44">
        <v>9</v>
      </c>
    </row>
    <row r="9" spans="1:2" x14ac:dyDescent="0.25">
      <c r="A9" s="15" t="s">
        <v>10739</v>
      </c>
      <c r="B9" s="44">
        <v>9</v>
      </c>
    </row>
    <row r="10" spans="1:2" x14ac:dyDescent="0.25">
      <c r="A10" s="15" t="s">
        <v>10968</v>
      </c>
      <c r="B10" s="44">
        <v>8</v>
      </c>
    </row>
    <row r="11" spans="1:2" ht="17" customHeight="1" x14ac:dyDescent="0.25">
      <c r="A11" s="15" t="s">
        <v>10776</v>
      </c>
      <c r="B11" s="44">
        <v>8</v>
      </c>
    </row>
    <row r="12" spans="1:2" x14ac:dyDescent="0.25">
      <c r="A12" s="44" t="s">
        <v>10910</v>
      </c>
      <c r="B12" s="44">
        <v>8</v>
      </c>
    </row>
    <row r="13" spans="1:2" x14ac:dyDescent="0.25">
      <c r="A13" s="15" t="s">
        <v>10773</v>
      </c>
      <c r="B13" s="44">
        <v>7</v>
      </c>
    </row>
    <row r="14" spans="1:2" x14ac:dyDescent="0.25">
      <c r="A14" s="15" t="s">
        <v>10825</v>
      </c>
      <c r="B14" s="44">
        <v>7</v>
      </c>
    </row>
    <row r="15" spans="1:2" x14ac:dyDescent="0.25">
      <c r="A15" s="20" t="s">
        <v>10752</v>
      </c>
      <c r="B15" s="44">
        <v>7</v>
      </c>
    </row>
    <row r="16" spans="1:2" x14ac:dyDescent="0.25">
      <c r="A16" s="15" t="s">
        <v>11000</v>
      </c>
      <c r="B16" s="44">
        <v>6</v>
      </c>
    </row>
    <row r="17" spans="1:2" x14ac:dyDescent="0.25">
      <c r="A17" s="15" t="s">
        <v>10860</v>
      </c>
      <c r="B17" s="44">
        <v>6</v>
      </c>
    </row>
    <row r="18" spans="1:2" x14ac:dyDescent="0.25">
      <c r="A18" s="43" t="s">
        <v>10888</v>
      </c>
      <c r="B18" s="44">
        <v>5</v>
      </c>
    </row>
    <row r="19" spans="1:2" x14ac:dyDescent="0.25">
      <c r="A19" s="15" t="s">
        <v>10935</v>
      </c>
      <c r="B19" s="44">
        <v>5</v>
      </c>
    </row>
    <row r="20" spans="1:2" x14ac:dyDescent="0.25">
      <c r="A20" s="15" t="s">
        <v>10950</v>
      </c>
      <c r="B20" s="44">
        <v>5</v>
      </c>
    </row>
    <row r="21" spans="1:2" x14ac:dyDescent="0.25">
      <c r="A21" s="15" t="s">
        <v>10909</v>
      </c>
      <c r="B21" s="44">
        <v>4</v>
      </c>
    </row>
    <row r="22" spans="1:2" x14ac:dyDescent="0.25">
      <c r="A22" s="43" t="s">
        <v>10956</v>
      </c>
      <c r="B22" s="44">
        <v>4</v>
      </c>
    </row>
    <row r="23" spans="1:2" x14ac:dyDescent="0.25">
      <c r="A23" s="43" t="s">
        <v>10876</v>
      </c>
      <c r="B23" s="44">
        <v>4</v>
      </c>
    </row>
    <row r="24" spans="1:2" x14ac:dyDescent="0.25">
      <c r="A24" s="43" t="s">
        <v>10989</v>
      </c>
      <c r="B24" s="44">
        <v>4</v>
      </c>
    </row>
    <row r="25" spans="1:2" x14ac:dyDescent="0.25">
      <c r="A25" s="15" t="s">
        <v>10996</v>
      </c>
      <c r="B25" s="44">
        <v>4</v>
      </c>
    </row>
    <row r="26" spans="1:2" x14ac:dyDescent="0.25">
      <c r="A26" s="15" t="s">
        <v>11567</v>
      </c>
      <c r="B26" s="44">
        <v>4</v>
      </c>
    </row>
    <row r="27" spans="1:2" x14ac:dyDescent="0.25">
      <c r="A27" s="15" t="s">
        <v>11084</v>
      </c>
      <c r="B27" s="44">
        <v>4</v>
      </c>
    </row>
    <row r="28" spans="1:2" x14ac:dyDescent="0.25">
      <c r="A28" s="15" t="s">
        <v>10964</v>
      </c>
      <c r="B28" s="44">
        <v>4</v>
      </c>
    </row>
    <row r="29" spans="1:2" x14ac:dyDescent="0.25">
      <c r="A29" s="44" t="s">
        <v>11249</v>
      </c>
      <c r="B29" s="44">
        <v>3</v>
      </c>
    </row>
    <row r="30" spans="1:2" x14ac:dyDescent="0.25">
      <c r="A30" s="44" t="s">
        <v>11005</v>
      </c>
      <c r="B30" s="44">
        <v>3</v>
      </c>
    </row>
    <row r="31" spans="1:2" x14ac:dyDescent="0.25">
      <c r="A31" s="16" t="s">
        <v>11098</v>
      </c>
      <c r="B31" s="44">
        <v>3</v>
      </c>
    </row>
    <row r="32" spans="1:2" x14ac:dyDescent="0.25">
      <c r="A32" s="15" t="s">
        <v>11266</v>
      </c>
      <c r="B32" s="44">
        <v>3</v>
      </c>
    </row>
    <row r="33" spans="1:2" x14ac:dyDescent="0.25">
      <c r="A33" s="16" t="s">
        <v>11158</v>
      </c>
      <c r="B33" s="44">
        <v>3</v>
      </c>
    </row>
    <row r="34" spans="1:2" x14ac:dyDescent="0.25">
      <c r="A34" s="15" t="s">
        <v>10788</v>
      </c>
      <c r="B34" s="44">
        <v>3</v>
      </c>
    </row>
    <row r="35" spans="1:2" x14ac:dyDescent="0.25">
      <c r="A35" s="44" t="s">
        <v>11418</v>
      </c>
      <c r="B35" s="44">
        <v>3</v>
      </c>
    </row>
    <row r="36" spans="1:2" x14ac:dyDescent="0.25">
      <c r="A36" s="43" t="s">
        <v>10973</v>
      </c>
      <c r="B36" s="44">
        <v>3</v>
      </c>
    </row>
    <row r="37" spans="1:2" x14ac:dyDescent="0.25">
      <c r="A37" s="15" t="s">
        <v>10963</v>
      </c>
      <c r="B37" s="44">
        <v>3</v>
      </c>
    </row>
    <row r="38" spans="1:2" x14ac:dyDescent="0.25">
      <c r="A38" s="15" t="s">
        <v>10794</v>
      </c>
      <c r="B38" s="44">
        <v>3</v>
      </c>
    </row>
    <row r="39" spans="1:2" x14ac:dyDescent="0.25">
      <c r="A39" s="15" t="s">
        <v>11076</v>
      </c>
      <c r="B39" s="44">
        <v>3</v>
      </c>
    </row>
    <row r="40" spans="1:2" ht="25" customHeight="1" x14ac:dyDescent="0.25">
      <c r="A40" s="15" t="s">
        <v>10970</v>
      </c>
      <c r="B40" s="44">
        <v>3</v>
      </c>
    </row>
    <row r="41" spans="1:2" x14ac:dyDescent="0.25">
      <c r="A41" s="43" t="s">
        <v>10781</v>
      </c>
      <c r="B41" s="44">
        <v>3</v>
      </c>
    </row>
    <row r="42" spans="1:2" x14ac:dyDescent="0.25">
      <c r="A42" s="15" t="s">
        <v>11070</v>
      </c>
      <c r="B42" s="44">
        <v>3</v>
      </c>
    </row>
    <row r="43" spans="1:2" x14ac:dyDescent="0.25">
      <c r="A43" s="44" t="s">
        <v>10904</v>
      </c>
      <c r="B43" s="44">
        <v>3</v>
      </c>
    </row>
    <row r="44" spans="1:2" x14ac:dyDescent="0.25">
      <c r="A44" s="16" t="s">
        <v>11043</v>
      </c>
      <c r="B44" s="44">
        <v>3</v>
      </c>
    </row>
    <row r="45" spans="1:2" ht="21" customHeight="1" x14ac:dyDescent="0.25">
      <c r="A45" s="43" t="s">
        <v>11136</v>
      </c>
      <c r="B45" s="44">
        <v>3</v>
      </c>
    </row>
    <row r="46" spans="1:2" x14ac:dyDescent="0.25">
      <c r="A46" s="43" t="s">
        <v>10854</v>
      </c>
      <c r="B46" s="44">
        <v>2</v>
      </c>
    </row>
    <row r="47" spans="1:2" x14ac:dyDescent="0.25">
      <c r="A47" s="43" t="s">
        <v>11364</v>
      </c>
      <c r="B47" s="44">
        <v>2</v>
      </c>
    </row>
    <row r="48" spans="1:2" x14ac:dyDescent="0.25">
      <c r="A48" s="43" t="s">
        <v>11206</v>
      </c>
      <c r="B48" s="44">
        <v>2</v>
      </c>
    </row>
    <row r="49" spans="1:2" x14ac:dyDescent="0.25">
      <c r="A49" s="15" t="s">
        <v>11379</v>
      </c>
      <c r="B49" s="44">
        <v>2</v>
      </c>
    </row>
    <row r="50" spans="1:2" x14ac:dyDescent="0.25">
      <c r="A50" s="15" t="s">
        <v>11424</v>
      </c>
      <c r="B50" s="44">
        <v>2</v>
      </c>
    </row>
    <row r="51" spans="1:2" x14ac:dyDescent="0.25">
      <c r="A51" s="15" t="s">
        <v>11421</v>
      </c>
      <c r="B51" s="44">
        <v>2</v>
      </c>
    </row>
    <row r="52" spans="1:2" x14ac:dyDescent="0.25">
      <c r="A52" s="19" t="s">
        <v>10774</v>
      </c>
      <c r="B52" s="44">
        <v>2</v>
      </c>
    </row>
    <row r="53" spans="1:2" x14ac:dyDescent="0.25">
      <c r="A53" s="15" t="s">
        <v>11390</v>
      </c>
      <c r="B53" s="44">
        <v>2</v>
      </c>
    </row>
    <row r="54" spans="1:2" x14ac:dyDescent="0.25">
      <c r="A54" s="15" t="s">
        <v>11344</v>
      </c>
      <c r="B54" s="44">
        <v>2</v>
      </c>
    </row>
    <row r="55" spans="1:2" x14ac:dyDescent="0.25">
      <c r="A55" s="43" t="s">
        <v>10934</v>
      </c>
      <c r="B55" s="44">
        <v>2</v>
      </c>
    </row>
    <row r="56" spans="1:2" x14ac:dyDescent="0.25">
      <c r="A56" s="44" t="s">
        <v>10914</v>
      </c>
      <c r="B56" s="44">
        <v>2</v>
      </c>
    </row>
    <row r="57" spans="1:2" x14ac:dyDescent="0.25">
      <c r="A57" s="44" t="s">
        <v>10795</v>
      </c>
      <c r="B57" s="44">
        <v>2</v>
      </c>
    </row>
    <row r="58" spans="1:2" x14ac:dyDescent="0.25">
      <c r="A58" s="44" t="s">
        <v>10820</v>
      </c>
      <c r="B58" s="44">
        <v>2</v>
      </c>
    </row>
    <row r="59" spans="1:2" x14ac:dyDescent="0.25">
      <c r="A59" s="44" t="s">
        <v>10831</v>
      </c>
      <c r="B59" s="44">
        <v>2</v>
      </c>
    </row>
    <row r="60" spans="1:2" x14ac:dyDescent="0.25">
      <c r="A60" s="15" t="s">
        <v>11029</v>
      </c>
      <c r="B60" s="44">
        <v>2</v>
      </c>
    </row>
    <row r="61" spans="1:2" x14ac:dyDescent="0.25">
      <c r="A61" s="43" t="s">
        <v>11388</v>
      </c>
      <c r="B61" s="44">
        <v>2</v>
      </c>
    </row>
    <row r="62" spans="1:2" x14ac:dyDescent="0.25">
      <c r="A62" s="15" t="s">
        <v>10801</v>
      </c>
      <c r="B62" s="44">
        <v>2</v>
      </c>
    </row>
    <row r="63" spans="1:2" x14ac:dyDescent="0.25">
      <c r="A63" s="15" t="s">
        <v>11144</v>
      </c>
      <c r="B63" s="44">
        <v>2</v>
      </c>
    </row>
    <row r="64" spans="1:2" x14ac:dyDescent="0.25">
      <c r="A64" s="15" t="s">
        <v>11251</v>
      </c>
      <c r="B64" s="44">
        <v>2</v>
      </c>
    </row>
    <row r="65" spans="1:2" x14ac:dyDescent="0.25">
      <c r="A65" s="43" t="s">
        <v>11165</v>
      </c>
      <c r="B65" s="44">
        <v>2</v>
      </c>
    </row>
    <row r="66" spans="1:2" x14ac:dyDescent="0.25">
      <c r="A66" s="15" t="s">
        <v>10746</v>
      </c>
      <c r="B66" s="44">
        <v>2</v>
      </c>
    </row>
    <row r="67" spans="1:2" x14ac:dyDescent="0.25">
      <c r="A67" s="44" t="s">
        <v>11012</v>
      </c>
      <c r="B67" s="44">
        <v>2</v>
      </c>
    </row>
    <row r="68" spans="1:2" x14ac:dyDescent="0.25">
      <c r="A68" s="43" t="s">
        <v>11277</v>
      </c>
      <c r="B68" s="44">
        <v>2</v>
      </c>
    </row>
    <row r="69" spans="1:2" x14ac:dyDescent="0.25">
      <c r="A69" s="15" t="s">
        <v>11426</v>
      </c>
      <c r="B69" s="44">
        <v>2</v>
      </c>
    </row>
    <row r="70" spans="1:2" x14ac:dyDescent="0.25">
      <c r="A70" s="15" t="s">
        <v>10915</v>
      </c>
      <c r="B70" s="44">
        <v>2</v>
      </c>
    </row>
    <row r="71" spans="1:2" x14ac:dyDescent="0.25">
      <c r="A71" s="43" t="s">
        <v>11056</v>
      </c>
      <c r="B71" s="44">
        <v>2</v>
      </c>
    </row>
    <row r="72" spans="1:2" x14ac:dyDescent="0.25">
      <c r="A72" s="43" t="s">
        <v>10974</v>
      </c>
      <c r="B72" s="44">
        <v>2</v>
      </c>
    </row>
    <row r="73" spans="1:2" x14ac:dyDescent="0.25">
      <c r="A73" s="15" t="s">
        <v>11007</v>
      </c>
      <c r="B73" s="44">
        <v>2</v>
      </c>
    </row>
    <row r="74" spans="1:2" x14ac:dyDescent="0.25">
      <c r="A74" s="15" t="s">
        <v>10952</v>
      </c>
      <c r="B74" s="44">
        <v>2</v>
      </c>
    </row>
    <row r="75" spans="1:2" x14ac:dyDescent="0.25">
      <c r="A75" s="114" t="s">
        <v>11288</v>
      </c>
      <c r="B75" s="44">
        <v>2</v>
      </c>
    </row>
    <row r="76" spans="1:2" x14ac:dyDescent="0.25">
      <c r="A76" s="44" t="s">
        <v>10977</v>
      </c>
      <c r="B76" s="44">
        <v>2</v>
      </c>
    </row>
    <row r="77" spans="1:2" x14ac:dyDescent="0.25">
      <c r="A77" s="15" t="s">
        <v>10766</v>
      </c>
      <c r="B77" s="44">
        <v>2</v>
      </c>
    </row>
    <row r="78" spans="1:2" x14ac:dyDescent="0.25">
      <c r="A78" s="43" t="s">
        <v>10890</v>
      </c>
      <c r="B78" s="44">
        <v>2</v>
      </c>
    </row>
    <row r="79" spans="1:2" x14ac:dyDescent="0.25">
      <c r="A79" s="15" t="s">
        <v>10966</v>
      </c>
      <c r="B79" s="44">
        <v>2</v>
      </c>
    </row>
    <row r="80" spans="1:2" x14ac:dyDescent="0.25">
      <c r="A80" s="44" t="s">
        <v>10815</v>
      </c>
      <c r="B80" s="44">
        <v>2</v>
      </c>
    </row>
    <row r="81" spans="1:2" x14ac:dyDescent="0.25">
      <c r="A81" s="15" t="s">
        <v>11423</v>
      </c>
      <c r="B81" s="44">
        <v>2</v>
      </c>
    </row>
    <row r="82" spans="1:2" x14ac:dyDescent="0.25">
      <c r="A82" s="15" t="s">
        <v>11228</v>
      </c>
      <c r="B82" s="44">
        <v>2</v>
      </c>
    </row>
    <row r="83" spans="1:2" x14ac:dyDescent="0.25">
      <c r="A83" s="15" t="s">
        <v>10836</v>
      </c>
      <c r="B83" s="44">
        <v>2</v>
      </c>
    </row>
    <row r="84" spans="1:2" x14ac:dyDescent="0.25">
      <c r="A84" s="15" t="s">
        <v>11087</v>
      </c>
      <c r="B84" s="44">
        <v>2</v>
      </c>
    </row>
    <row r="85" spans="1:2" x14ac:dyDescent="0.25">
      <c r="A85" s="15" t="s">
        <v>11341</v>
      </c>
      <c r="B85" s="44">
        <v>2</v>
      </c>
    </row>
    <row r="86" spans="1:2" x14ac:dyDescent="0.25">
      <c r="A86" s="16" t="s">
        <v>10747</v>
      </c>
      <c r="B86" s="44">
        <v>2</v>
      </c>
    </row>
    <row r="87" spans="1:2" x14ac:dyDescent="0.25">
      <c r="A87" s="43" t="s">
        <v>11074</v>
      </c>
      <c r="B87" s="44">
        <v>2</v>
      </c>
    </row>
    <row r="88" spans="1:2" x14ac:dyDescent="0.25">
      <c r="A88" s="43" t="s">
        <v>11368</v>
      </c>
      <c r="B88" s="44">
        <v>2</v>
      </c>
    </row>
    <row r="89" spans="1:2" x14ac:dyDescent="0.25">
      <c r="A89" s="15" t="s">
        <v>10744</v>
      </c>
      <c r="B89" s="44">
        <v>2</v>
      </c>
    </row>
    <row r="90" spans="1:2" x14ac:dyDescent="0.25">
      <c r="A90" s="43" t="s">
        <v>10905</v>
      </c>
      <c r="B90" s="44">
        <v>2</v>
      </c>
    </row>
    <row r="91" spans="1:2" x14ac:dyDescent="0.25">
      <c r="A91" s="43" t="s">
        <v>10898</v>
      </c>
      <c r="B91" s="44">
        <v>2</v>
      </c>
    </row>
    <row r="92" spans="1:2" x14ac:dyDescent="0.25">
      <c r="A92" s="15" t="s">
        <v>10767</v>
      </c>
      <c r="B92" s="44">
        <v>2</v>
      </c>
    </row>
    <row r="93" spans="1:2" x14ac:dyDescent="0.25">
      <c r="A93" s="16" t="s">
        <v>10755</v>
      </c>
      <c r="B93" s="44">
        <v>2</v>
      </c>
    </row>
    <row r="94" spans="1:2" x14ac:dyDescent="0.25">
      <c r="A94" s="43" t="s">
        <v>11568</v>
      </c>
      <c r="B94" s="44">
        <v>2</v>
      </c>
    </row>
    <row r="95" spans="1:2" x14ac:dyDescent="0.25">
      <c r="A95" s="44" t="s">
        <v>11015</v>
      </c>
      <c r="B95" s="44">
        <v>2</v>
      </c>
    </row>
    <row r="96" spans="1:2" x14ac:dyDescent="0.25">
      <c r="A96" s="15" t="s">
        <v>11217</v>
      </c>
      <c r="B96" s="44">
        <v>2</v>
      </c>
    </row>
    <row r="97" spans="1:2" x14ac:dyDescent="0.25">
      <c r="A97" s="15" t="s">
        <v>11020</v>
      </c>
      <c r="B97" s="44">
        <v>2</v>
      </c>
    </row>
    <row r="98" spans="1:2" x14ac:dyDescent="0.25">
      <c r="A98" s="44" t="s">
        <v>10806</v>
      </c>
      <c r="B98" s="44">
        <v>2</v>
      </c>
    </row>
    <row r="99" spans="1:2" x14ac:dyDescent="0.25">
      <c r="A99" s="43" t="s">
        <v>10980</v>
      </c>
      <c r="B99" s="44">
        <v>2</v>
      </c>
    </row>
    <row r="100" spans="1:2" x14ac:dyDescent="0.25">
      <c r="A100" s="44" t="s">
        <v>11208</v>
      </c>
      <c r="B100" s="44">
        <v>1</v>
      </c>
    </row>
    <row r="101" spans="1:2" x14ac:dyDescent="0.25">
      <c r="A101" s="44" t="s">
        <v>11302</v>
      </c>
      <c r="B101" s="44">
        <v>1</v>
      </c>
    </row>
    <row r="102" spans="1:2" x14ac:dyDescent="0.25">
      <c r="A102" s="16" t="s">
        <v>10786</v>
      </c>
      <c r="B102" s="44">
        <v>1</v>
      </c>
    </row>
    <row r="103" spans="1:2" x14ac:dyDescent="0.25">
      <c r="A103" s="43" t="s">
        <v>11362</v>
      </c>
      <c r="B103" s="44">
        <v>1</v>
      </c>
    </row>
    <row r="104" spans="1:2" x14ac:dyDescent="0.25">
      <c r="A104" s="15" t="s">
        <v>11395</v>
      </c>
      <c r="B104" s="44">
        <v>1</v>
      </c>
    </row>
    <row r="105" spans="1:2" x14ac:dyDescent="0.25">
      <c r="A105" s="44" t="s">
        <v>10917</v>
      </c>
      <c r="B105" s="44">
        <v>1</v>
      </c>
    </row>
    <row r="106" spans="1:2" x14ac:dyDescent="0.25">
      <c r="A106" s="15" t="s">
        <v>11030</v>
      </c>
      <c r="B106" s="44">
        <v>1</v>
      </c>
    </row>
    <row r="107" spans="1:2" x14ac:dyDescent="0.25">
      <c r="A107" s="44" t="s">
        <v>11073</v>
      </c>
      <c r="B107" s="44">
        <v>1</v>
      </c>
    </row>
    <row r="108" spans="1:2" x14ac:dyDescent="0.25">
      <c r="A108" s="43" t="s">
        <v>10922</v>
      </c>
      <c r="B108" s="44">
        <v>1</v>
      </c>
    </row>
    <row r="109" spans="1:2" x14ac:dyDescent="0.25">
      <c r="A109" s="15" t="s">
        <v>10879</v>
      </c>
      <c r="B109" s="44">
        <v>1</v>
      </c>
    </row>
    <row r="110" spans="1:2" x14ac:dyDescent="0.25">
      <c r="A110" s="43" t="s">
        <v>11284</v>
      </c>
      <c r="B110" s="44">
        <v>1</v>
      </c>
    </row>
    <row r="111" spans="1:2" x14ac:dyDescent="0.25">
      <c r="A111" s="44" t="s">
        <v>11166</v>
      </c>
      <c r="B111" s="44">
        <v>1</v>
      </c>
    </row>
    <row r="112" spans="1:2" x14ac:dyDescent="0.25">
      <c r="A112" s="43" t="s">
        <v>11350</v>
      </c>
      <c r="B112" s="44">
        <v>1</v>
      </c>
    </row>
    <row r="113" spans="1:2" x14ac:dyDescent="0.25">
      <c r="A113" s="43" t="s">
        <v>11281</v>
      </c>
      <c r="B113" s="44">
        <v>1</v>
      </c>
    </row>
    <row r="114" spans="1:2" x14ac:dyDescent="0.25">
      <c r="A114" s="43" t="s">
        <v>10837</v>
      </c>
      <c r="B114" s="44">
        <v>1</v>
      </c>
    </row>
    <row r="115" spans="1:2" x14ac:dyDescent="0.25">
      <c r="A115" s="15" t="s">
        <v>11377</v>
      </c>
      <c r="B115" s="44">
        <v>1</v>
      </c>
    </row>
    <row r="116" spans="1:2" x14ac:dyDescent="0.25">
      <c r="A116" s="43" t="s">
        <v>11184</v>
      </c>
      <c r="B116" s="44">
        <v>1</v>
      </c>
    </row>
    <row r="117" spans="1:2" x14ac:dyDescent="0.25">
      <c r="A117" s="15" t="s">
        <v>10819</v>
      </c>
      <c r="B117" s="44">
        <v>1</v>
      </c>
    </row>
    <row r="118" spans="1:2" x14ac:dyDescent="0.25">
      <c r="A118" s="15" t="s">
        <v>11209</v>
      </c>
      <c r="B118" s="44">
        <v>1</v>
      </c>
    </row>
    <row r="119" spans="1:2" x14ac:dyDescent="0.25">
      <c r="A119" s="19" t="s">
        <v>10805</v>
      </c>
      <c r="B119" s="44">
        <v>1</v>
      </c>
    </row>
    <row r="120" spans="1:2" x14ac:dyDescent="0.25">
      <c r="A120" s="15" t="s">
        <v>11212</v>
      </c>
      <c r="B120" s="44">
        <v>1</v>
      </c>
    </row>
    <row r="121" spans="1:2" x14ac:dyDescent="0.25">
      <c r="A121" s="44" t="s">
        <v>11309</v>
      </c>
      <c r="B121" s="44">
        <v>1</v>
      </c>
    </row>
    <row r="122" spans="1:2" x14ac:dyDescent="0.25">
      <c r="A122" s="43" t="s">
        <v>11058</v>
      </c>
      <c r="B122" s="44">
        <v>1</v>
      </c>
    </row>
    <row r="123" spans="1:2" x14ac:dyDescent="0.25">
      <c r="A123" s="15" t="s">
        <v>10765</v>
      </c>
      <c r="B123" s="44">
        <v>1</v>
      </c>
    </row>
    <row r="124" spans="1:2" x14ac:dyDescent="0.25">
      <c r="A124" s="15" t="s">
        <v>11138</v>
      </c>
      <c r="B124" s="44">
        <v>1</v>
      </c>
    </row>
    <row r="125" spans="1:2" x14ac:dyDescent="0.25">
      <c r="A125" s="44" t="s">
        <v>11141</v>
      </c>
      <c r="B125" s="44">
        <v>1</v>
      </c>
    </row>
    <row r="126" spans="1:2" x14ac:dyDescent="0.25">
      <c r="A126" s="43" t="s">
        <v>11147</v>
      </c>
      <c r="B126" s="44">
        <v>1</v>
      </c>
    </row>
    <row r="127" spans="1:2" x14ac:dyDescent="0.25">
      <c r="A127" s="43" t="s">
        <v>10936</v>
      </c>
      <c r="B127" s="44">
        <v>1</v>
      </c>
    </row>
    <row r="128" spans="1:2" x14ac:dyDescent="0.25">
      <c r="A128" s="15" t="s">
        <v>11185</v>
      </c>
      <c r="B128" s="44">
        <v>1</v>
      </c>
    </row>
    <row r="129" spans="1:2" x14ac:dyDescent="0.25">
      <c r="A129" s="44" t="s">
        <v>11298</v>
      </c>
      <c r="B129" s="44">
        <v>1</v>
      </c>
    </row>
    <row r="130" spans="1:2" x14ac:dyDescent="0.25">
      <c r="A130" s="15" t="s">
        <v>11139</v>
      </c>
      <c r="B130" s="44">
        <v>1</v>
      </c>
    </row>
    <row r="131" spans="1:2" x14ac:dyDescent="0.25">
      <c r="A131" s="15" t="s">
        <v>11406</v>
      </c>
      <c r="B131" s="44">
        <v>1</v>
      </c>
    </row>
    <row r="132" spans="1:2" x14ac:dyDescent="0.25">
      <c r="A132" s="15" t="s">
        <v>11273</v>
      </c>
      <c r="B132" s="44">
        <v>1</v>
      </c>
    </row>
    <row r="133" spans="1:2" x14ac:dyDescent="0.25">
      <c r="A133" s="15" t="s">
        <v>11009</v>
      </c>
      <c r="B133" s="44">
        <v>1</v>
      </c>
    </row>
    <row r="134" spans="1:2" x14ac:dyDescent="0.25">
      <c r="A134" s="43" t="s">
        <v>11293</v>
      </c>
      <c r="B134" s="44">
        <v>1</v>
      </c>
    </row>
    <row r="135" spans="1:2" x14ac:dyDescent="0.25">
      <c r="A135" s="44" t="s">
        <v>10923</v>
      </c>
      <c r="B135" s="44">
        <v>1</v>
      </c>
    </row>
    <row r="136" spans="1:2" x14ac:dyDescent="0.25">
      <c r="A136" s="44" t="s">
        <v>10947</v>
      </c>
      <c r="B136" s="44">
        <v>1</v>
      </c>
    </row>
    <row r="137" spans="1:2" x14ac:dyDescent="0.25">
      <c r="A137" s="43" t="s">
        <v>10870</v>
      </c>
      <c r="B137" s="44">
        <v>1</v>
      </c>
    </row>
    <row r="138" spans="1:2" x14ac:dyDescent="0.25">
      <c r="A138" s="15" t="s">
        <v>11287</v>
      </c>
      <c r="B138" s="44">
        <v>1</v>
      </c>
    </row>
    <row r="139" spans="1:2" x14ac:dyDescent="0.25">
      <c r="A139" s="44" t="s">
        <v>11275</v>
      </c>
      <c r="B139" s="44">
        <v>1</v>
      </c>
    </row>
    <row r="140" spans="1:2" x14ac:dyDescent="0.25">
      <c r="A140" s="43" t="s">
        <v>10772</v>
      </c>
      <c r="B140" s="44">
        <v>1</v>
      </c>
    </row>
    <row r="141" spans="1:2" x14ac:dyDescent="0.25">
      <c r="A141" s="20" t="s">
        <v>10962</v>
      </c>
      <c r="B141" s="44">
        <v>1</v>
      </c>
    </row>
    <row r="142" spans="1:2" x14ac:dyDescent="0.25">
      <c r="A142" s="43" t="s">
        <v>11267</v>
      </c>
      <c r="B142" s="44">
        <v>1</v>
      </c>
    </row>
    <row r="143" spans="1:2" x14ac:dyDescent="0.25">
      <c r="A143" s="44" t="s">
        <v>11366</v>
      </c>
      <c r="B143" s="44">
        <v>1</v>
      </c>
    </row>
    <row r="144" spans="1:2" x14ac:dyDescent="0.25">
      <c r="A144" s="44" t="s">
        <v>11410</v>
      </c>
      <c r="B144" s="44">
        <v>1</v>
      </c>
    </row>
    <row r="145" spans="1:2" x14ac:dyDescent="0.25">
      <c r="A145" s="15" t="s">
        <v>11053</v>
      </c>
      <c r="B145" s="44">
        <v>1</v>
      </c>
    </row>
    <row r="146" spans="1:2" x14ac:dyDescent="0.25">
      <c r="A146" s="44" t="s">
        <v>11089</v>
      </c>
      <c r="B146" s="44">
        <v>1</v>
      </c>
    </row>
    <row r="147" spans="1:2" x14ac:dyDescent="0.25">
      <c r="A147" s="15" t="s">
        <v>11397</v>
      </c>
      <c r="B147" s="44">
        <v>1</v>
      </c>
    </row>
    <row r="148" spans="1:2" x14ac:dyDescent="0.25">
      <c r="A148" s="15" t="s">
        <v>10841</v>
      </c>
      <c r="B148" s="44">
        <v>1</v>
      </c>
    </row>
    <row r="149" spans="1:2" x14ac:dyDescent="0.25">
      <c r="A149" s="44" t="s">
        <v>11296</v>
      </c>
      <c r="B149" s="44">
        <v>1</v>
      </c>
    </row>
    <row r="150" spans="1:2" x14ac:dyDescent="0.25">
      <c r="A150" s="43" t="s">
        <v>11039</v>
      </c>
      <c r="B150" s="44">
        <v>1</v>
      </c>
    </row>
    <row r="151" spans="1:2" x14ac:dyDescent="0.25">
      <c r="A151" s="43" t="s">
        <v>10783</v>
      </c>
      <c r="B151" s="44">
        <v>1</v>
      </c>
    </row>
    <row r="152" spans="1:2" x14ac:dyDescent="0.25">
      <c r="A152" s="15" t="s">
        <v>11323</v>
      </c>
      <c r="B152" s="44">
        <v>1</v>
      </c>
    </row>
    <row r="153" spans="1:2" x14ac:dyDescent="0.25">
      <c r="A153" s="44" t="s">
        <v>11264</v>
      </c>
      <c r="B153" s="44">
        <v>1</v>
      </c>
    </row>
    <row r="154" spans="1:2" x14ac:dyDescent="0.25">
      <c r="A154" s="44" t="s">
        <v>11207</v>
      </c>
      <c r="B154" s="44">
        <v>1</v>
      </c>
    </row>
    <row r="155" spans="1:2" x14ac:dyDescent="0.25">
      <c r="A155" s="43" t="s">
        <v>11214</v>
      </c>
      <c r="B155" s="44">
        <v>1</v>
      </c>
    </row>
    <row r="156" spans="1:2" x14ac:dyDescent="0.25">
      <c r="A156" s="44" t="s">
        <v>10943</v>
      </c>
      <c r="B156" s="44">
        <v>1</v>
      </c>
    </row>
    <row r="157" spans="1:2" x14ac:dyDescent="0.25">
      <c r="A157" s="15" t="s">
        <v>11174</v>
      </c>
      <c r="B157" s="44">
        <v>1</v>
      </c>
    </row>
    <row r="158" spans="1:2" x14ac:dyDescent="0.25">
      <c r="A158" s="43" t="s">
        <v>11126</v>
      </c>
      <c r="B158" s="44">
        <v>1</v>
      </c>
    </row>
    <row r="159" spans="1:2" x14ac:dyDescent="0.25">
      <c r="A159" s="43" t="s">
        <v>10777</v>
      </c>
      <c r="B159" s="44">
        <v>1</v>
      </c>
    </row>
    <row r="160" spans="1:2" x14ac:dyDescent="0.25">
      <c r="A160" s="19" t="s">
        <v>11161</v>
      </c>
      <c r="B160" s="44">
        <v>1</v>
      </c>
    </row>
    <row r="161" spans="1:2" x14ac:dyDescent="0.25">
      <c r="A161" s="43" t="s">
        <v>10880</v>
      </c>
      <c r="B161" s="44">
        <v>1</v>
      </c>
    </row>
    <row r="162" spans="1:2" x14ac:dyDescent="0.25">
      <c r="A162" s="15" t="s">
        <v>11101</v>
      </c>
      <c r="B162" s="44">
        <v>1</v>
      </c>
    </row>
    <row r="163" spans="1:2" x14ac:dyDescent="0.25">
      <c r="A163" s="43" t="s">
        <v>11095</v>
      </c>
      <c r="B163" s="44">
        <v>1</v>
      </c>
    </row>
    <row r="164" spans="1:2" x14ac:dyDescent="0.25">
      <c r="A164" s="15" t="s">
        <v>11164</v>
      </c>
      <c r="B164" s="44">
        <v>1</v>
      </c>
    </row>
    <row r="165" spans="1:2" x14ac:dyDescent="0.25">
      <c r="A165" s="43" t="s">
        <v>11278</v>
      </c>
      <c r="B165" s="44">
        <v>1</v>
      </c>
    </row>
    <row r="166" spans="1:2" x14ac:dyDescent="0.25">
      <c r="A166" s="44" t="s">
        <v>10737</v>
      </c>
      <c r="B166" s="44">
        <v>1</v>
      </c>
    </row>
    <row r="167" spans="1:2" x14ac:dyDescent="0.25">
      <c r="A167" s="43" t="s">
        <v>10865</v>
      </c>
      <c r="B167" s="44">
        <v>1</v>
      </c>
    </row>
    <row r="168" spans="1:2" x14ac:dyDescent="0.25">
      <c r="A168" s="15" t="s">
        <v>11378</v>
      </c>
      <c r="B168" s="44">
        <v>1</v>
      </c>
    </row>
    <row r="169" spans="1:2" x14ac:dyDescent="0.25">
      <c r="A169" s="15" t="s">
        <v>10969</v>
      </c>
      <c r="B169" s="44">
        <v>1</v>
      </c>
    </row>
    <row r="170" spans="1:2" x14ac:dyDescent="0.25">
      <c r="A170" s="15" t="s">
        <v>11285</v>
      </c>
      <c r="B170" s="44">
        <v>1</v>
      </c>
    </row>
    <row r="171" spans="1:2" x14ac:dyDescent="0.25">
      <c r="A171" s="44" t="s">
        <v>11382</v>
      </c>
      <c r="B171" s="44">
        <v>1</v>
      </c>
    </row>
    <row r="172" spans="1:2" x14ac:dyDescent="0.25">
      <c r="A172" s="44" t="s">
        <v>10872</v>
      </c>
      <c r="B172" s="44">
        <v>1</v>
      </c>
    </row>
    <row r="173" spans="1:2" x14ac:dyDescent="0.25">
      <c r="A173" s="15" t="s">
        <v>10982</v>
      </c>
      <c r="B173" s="44">
        <v>1</v>
      </c>
    </row>
    <row r="174" spans="1:2" x14ac:dyDescent="0.25">
      <c r="A174" s="19" t="s">
        <v>10897</v>
      </c>
      <c r="B174" s="44">
        <v>1</v>
      </c>
    </row>
    <row r="175" spans="1:2" x14ac:dyDescent="0.25">
      <c r="A175" s="15" t="s">
        <v>10770</v>
      </c>
      <c r="B175" s="44">
        <v>1</v>
      </c>
    </row>
    <row r="176" spans="1:2" x14ac:dyDescent="0.25">
      <c r="A176" s="44" t="s">
        <v>11334</v>
      </c>
      <c r="B176" s="44">
        <v>1</v>
      </c>
    </row>
    <row r="177" spans="1:2" x14ac:dyDescent="0.25">
      <c r="A177" s="20" t="s">
        <v>10762</v>
      </c>
      <c r="B177" s="44">
        <v>1</v>
      </c>
    </row>
    <row r="178" spans="1:2" x14ac:dyDescent="0.25">
      <c r="A178" s="15" t="s">
        <v>10849</v>
      </c>
      <c r="B178" s="44">
        <v>1</v>
      </c>
    </row>
    <row r="179" spans="1:2" x14ac:dyDescent="0.25">
      <c r="A179" s="44" t="s">
        <v>11394</v>
      </c>
      <c r="B179" s="44">
        <v>1</v>
      </c>
    </row>
    <row r="180" spans="1:2" x14ac:dyDescent="0.25">
      <c r="A180" s="43" t="s">
        <v>10763</v>
      </c>
      <c r="B180" s="44">
        <v>1</v>
      </c>
    </row>
    <row r="181" spans="1:2" x14ac:dyDescent="0.25">
      <c r="A181" s="15" t="s">
        <v>11234</v>
      </c>
      <c r="B181" s="44">
        <v>1</v>
      </c>
    </row>
    <row r="182" spans="1:2" x14ac:dyDescent="0.25">
      <c r="A182" s="43" t="s">
        <v>11204</v>
      </c>
      <c r="B182" s="44">
        <v>1</v>
      </c>
    </row>
    <row r="183" spans="1:2" x14ac:dyDescent="0.25">
      <c r="A183" s="43" t="s">
        <v>10856</v>
      </c>
      <c r="B183" s="44">
        <v>1</v>
      </c>
    </row>
    <row r="184" spans="1:2" x14ac:dyDescent="0.25">
      <c r="A184" s="44" t="s">
        <v>11202</v>
      </c>
      <c r="B184" s="44">
        <v>1</v>
      </c>
    </row>
    <row r="185" spans="1:2" x14ac:dyDescent="0.25">
      <c r="A185" s="44" t="s">
        <v>10798</v>
      </c>
      <c r="B185" s="44">
        <v>1</v>
      </c>
    </row>
    <row r="186" spans="1:2" x14ac:dyDescent="0.25">
      <c r="A186" s="43" t="s">
        <v>10840</v>
      </c>
      <c r="B186" s="44">
        <v>1</v>
      </c>
    </row>
    <row r="187" spans="1:2" x14ac:dyDescent="0.25">
      <c r="A187" s="43" t="s">
        <v>10928</v>
      </c>
      <c r="B187" s="44">
        <v>1</v>
      </c>
    </row>
    <row r="188" spans="1:2" x14ac:dyDescent="0.25">
      <c r="A188" s="44" t="s">
        <v>11345</v>
      </c>
      <c r="B188" s="44">
        <v>1</v>
      </c>
    </row>
    <row r="189" spans="1:2" x14ac:dyDescent="0.25">
      <c r="A189" s="44" t="s">
        <v>11391</v>
      </c>
      <c r="B189" s="44">
        <v>1</v>
      </c>
    </row>
    <row r="190" spans="1:2" x14ac:dyDescent="0.25">
      <c r="A190" s="43" t="s">
        <v>11259</v>
      </c>
      <c r="B190" s="44">
        <v>1</v>
      </c>
    </row>
    <row r="191" spans="1:2" x14ac:dyDescent="0.25">
      <c r="A191" s="44" t="s">
        <v>11385</v>
      </c>
      <c r="B191" s="44">
        <v>1</v>
      </c>
    </row>
    <row r="192" spans="1:2" x14ac:dyDescent="0.25">
      <c r="A192" s="16" t="s">
        <v>10733</v>
      </c>
      <c r="B192" s="44">
        <v>1</v>
      </c>
    </row>
    <row r="193" spans="1:2" x14ac:dyDescent="0.25">
      <c r="A193" s="43" t="s">
        <v>11011</v>
      </c>
      <c r="B193" s="44">
        <v>1</v>
      </c>
    </row>
    <row r="194" spans="1:2" x14ac:dyDescent="0.25">
      <c r="A194" s="44" t="s">
        <v>11236</v>
      </c>
      <c r="B194" s="44">
        <v>1</v>
      </c>
    </row>
    <row r="195" spans="1:2" x14ac:dyDescent="0.25">
      <c r="A195" s="44" t="s">
        <v>10842</v>
      </c>
      <c r="B195" s="44">
        <v>1</v>
      </c>
    </row>
    <row r="196" spans="1:2" x14ac:dyDescent="0.25">
      <c r="A196" s="15" t="s">
        <v>11094</v>
      </c>
      <c r="B196" s="44">
        <v>1</v>
      </c>
    </row>
    <row r="197" spans="1:2" x14ac:dyDescent="0.25">
      <c r="A197" s="43" t="s">
        <v>10826</v>
      </c>
      <c r="B197" s="44">
        <v>1</v>
      </c>
    </row>
    <row r="198" spans="1:2" x14ac:dyDescent="0.25">
      <c r="A198" s="44" t="s">
        <v>11066</v>
      </c>
      <c r="B198" s="44">
        <v>1</v>
      </c>
    </row>
    <row r="199" spans="1:2" x14ac:dyDescent="0.25">
      <c r="A199" s="44" t="s">
        <v>10925</v>
      </c>
      <c r="B199" s="44">
        <v>1</v>
      </c>
    </row>
    <row r="200" spans="1:2" x14ac:dyDescent="0.25">
      <c r="A200" s="44" t="s">
        <v>11349</v>
      </c>
      <c r="B200" s="44">
        <v>1</v>
      </c>
    </row>
    <row r="201" spans="1:2" x14ac:dyDescent="0.25">
      <c r="A201" s="43" t="s">
        <v>11108</v>
      </c>
      <c r="B201" s="44">
        <v>1</v>
      </c>
    </row>
    <row r="202" spans="1:2" x14ac:dyDescent="0.25">
      <c r="A202" s="44" t="s">
        <v>11352</v>
      </c>
      <c r="B202" s="44">
        <v>1</v>
      </c>
    </row>
    <row r="203" spans="1:2" x14ac:dyDescent="0.25">
      <c r="A203" s="15" t="s">
        <v>10985</v>
      </c>
      <c r="B203" s="44">
        <v>1</v>
      </c>
    </row>
    <row r="204" spans="1:2" x14ac:dyDescent="0.25">
      <c r="A204" s="15" t="s">
        <v>10902</v>
      </c>
      <c r="B204" s="44">
        <v>1</v>
      </c>
    </row>
    <row r="205" spans="1:2" x14ac:dyDescent="0.25">
      <c r="A205" s="15" t="s">
        <v>11416</v>
      </c>
      <c r="B205" s="44">
        <v>1</v>
      </c>
    </row>
    <row r="206" spans="1:2" x14ac:dyDescent="0.25">
      <c r="A206" s="15" t="s">
        <v>11409</v>
      </c>
      <c r="B206" s="44">
        <v>1</v>
      </c>
    </row>
    <row r="207" spans="1:2" x14ac:dyDescent="0.25">
      <c r="A207" s="43" t="s">
        <v>11321</v>
      </c>
      <c r="B207" s="44">
        <v>1</v>
      </c>
    </row>
    <row r="208" spans="1:2" x14ac:dyDescent="0.25">
      <c r="A208" s="44" t="s">
        <v>10983</v>
      </c>
      <c r="B208" s="44">
        <v>1</v>
      </c>
    </row>
    <row r="209" spans="1:2" x14ac:dyDescent="0.25">
      <c r="A209" s="15" t="s">
        <v>11428</v>
      </c>
      <c r="B209" s="44">
        <v>1</v>
      </c>
    </row>
    <row r="210" spans="1:2" x14ac:dyDescent="0.25">
      <c r="A210" s="43" t="s">
        <v>11316</v>
      </c>
      <c r="B210" s="44">
        <v>1</v>
      </c>
    </row>
    <row r="211" spans="1:2" x14ac:dyDescent="0.25">
      <c r="A211" s="44" t="s">
        <v>11339</v>
      </c>
      <c r="B211" s="44">
        <v>1</v>
      </c>
    </row>
    <row r="212" spans="1:2" x14ac:dyDescent="0.25">
      <c r="A212" s="44" t="s">
        <v>10987</v>
      </c>
      <c r="B212" s="44">
        <v>1</v>
      </c>
    </row>
    <row r="213" spans="1:2" x14ac:dyDescent="0.25">
      <c r="A213" s="43" t="s">
        <v>11225</v>
      </c>
      <c r="B213" s="44">
        <v>1</v>
      </c>
    </row>
    <row r="214" spans="1:2" x14ac:dyDescent="0.25">
      <c r="A214" s="15" t="s">
        <v>11169</v>
      </c>
      <c r="B214" s="44">
        <v>1</v>
      </c>
    </row>
    <row r="215" spans="1:2" x14ac:dyDescent="0.25">
      <c r="A215" s="43" t="s">
        <v>10901</v>
      </c>
      <c r="B215" s="44">
        <v>1</v>
      </c>
    </row>
    <row r="216" spans="1:2" x14ac:dyDescent="0.25">
      <c r="A216" s="44" t="s">
        <v>11086</v>
      </c>
      <c r="B216" s="44">
        <v>1</v>
      </c>
    </row>
    <row r="217" spans="1:2" x14ac:dyDescent="0.25">
      <c r="A217" s="44" t="s">
        <v>10857</v>
      </c>
      <c r="B217" s="44">
        <v>1</v>
      </c>
    </row>
    <row r="218" spans="1:2" x14ac:dyDescent="0.25">
      <c r="A218" s="15" t="s">
        <v>11292</v>
      </c>
      <c r="B218" s="44">
        <v>1</v>
      </c>
    </row>
    <row r="219" spans="1:2" x14ac:dyDescent="0.25">
      <c r="A219" s="43" t="s">
        <v>11127</v>
      </c>
      <c r="B219" s="44">
        <v>1</v>
      </c>
    </row>
    <row r="220" spans="1:2" x14ac:dyDescent="0.25">
      <c r="A220" s="44" t="s">
        <v>11037</v>
      </c>
      <c r="B220" s="44">
        <v>1</v>
      </c>
    </row>
    <row r="221" spans="1:2" x14ac:dyDescent="0.25">
      <c r="A221" s="44" t="s">
        <v>11103</v>
      </c>
      <c r="B221" s="44">
        <v>1</v>
      </c>
    </row>
    <row r="222" spans="1:2" x14ac:dyDescent="0.25">
      <c r="A222" s="15" t="s">
        <v>11283</v>
      </c>
      <c r="B222" s="44">
        <v>1</v>
      </c>
    </row>
    <row r="223" spans="1:2" x14ac:dyDescent="0.25">
      <c r="A223" s="15" t="s">
        <v>10886</v>
      </c>
      <c r="B223" s="44">
        <v>1</v>
      </c>
    </row>
    <row r="224" spans="1:2" x14ac:dyDescent="0.25">
      <c r="A224" s="44" t="s">
        <v>11365</v>
      </c>
      <c r="B224" s="44">
        <v>1</v>
      </c>
    </row>
    <row r="225" spans="1:2" x14ac:dyDescent="0.25">
      <c r="A225" s="15" t="s">
        <v>11065</v>
      </c>
      <c r="B225" s="44">
        <v>1</v>
      </c>
    </row>
    <row r="226" spans="1:2" x14ac:dyDescent="0.25">
      <c r="A226" s="43" t="s">
        <v>11176</v>
      </c>
      <c r="B226" s="44">
        <v>1</v>
      </c>
    </row>
    <row r="227" spans="1:2" x14ac:dyDescent="0.25">
      <c r="A227" s="19" t="s">
        <v>10859</v>
      </c>
      <c r="B227" s="44">
        <v>1</v>
      </c>
    </row>
    <row r="228" spans="1:2" x14ac:dyDescent="0.25">
      <c r="A228" s="15" t="s">
        <v>10942</v>
      </c>
      <c r="B228" s="44">
        <v>1</v>
      </c>
    </row>
    <row r="229" spans="1:2" x14ac:dyDescent="0.25">
      <c r="A229" s="44" t="s">
        <v>11252</v>
      </c>
      <c r="B229" s="44">
        <v>1</v>
      </c>
    </row>
    <row r="230" spans="1:2" x14ac:dyDescent="0.25">
      <c r="A230" s="15" t="s">
        <v>11412</v>
      </c>
      <c r="B230" s="44">
        <v>1</v>
      </c>
    </row>
    <row r="231" spans="1:2" x14ac:dyDescent="0.25">
      <c r="A231" s="15" t="s">
        <v>11131</v>
      </c>
      <c r="B231" s="44">
        <v>1</v>
      </c>
    </row>
    <row r="232" spans="1:2" x14ac:dyDescent="0.25">
      <c r="A232" s="44" t="s">
        <v>11079</v>
      </c>
      <c r="B232" s="44">
        <v>1</v>
      </c>
    </row>
    <row r="233" spans="1:2" x14ac:dyDescent="0.25">
      <c r="A233" s="19" t="s">
        <v>10769</v>
      </c>
      <c r="B233" s="44">
        <v>1</v>
      </c>
    </row>
    <row r="234" spans="1:2" x14ac:dyDescent="0.25">
      <c r="A234" s="43" t="s">
        <v>11248</v>
      </c>
      <c r="B234" s="44">
        <v>1</v>
      </c>
    </row>
    <row r="235" spans="1:2" x14ac:dyDescent="0.25">
      <c r="A235" s="44" t="s">
        <v>11299</v>
      </c>
      <c r="B235" s="44">
        <v>1</v>
      </c>
    </row>
    <row r="236" spans="1:2" x14ac:dyDescent="0.25">
      <c r="A236" s="44" t="s">
        <v>11396</v>
      </c>
      <c r="B236" s="44">
        <v>1</v>
      </c>
    </row>
    <row r="237" spans="1:2" x14ac:dyDescent="0.25">
      <c r="A237" s="44" t="s">
        <v>11155</v>
      </c>
      <c r="B237" s="44">
        <v>1</v>
      </c>
    </row>
    <row r="238" spans="1:2" x14ac:dyDescent="0.25">
      <c r="A238" s="15" t="s">
        <v>11415</v>
      </c>
      <c r="B238" s="44">
        <v>1</v>
      </c>
    </row>
    <row r="239" spans="1:2" x14ac:dyDescent="0.25">
      <c r="A239" s="43" t="s">
        <v>11271</v>
      </c>
      <c r="B239" s="44">
        <v>1</v>
      </c>
    </row>
    <row r="240" spans="1:2" x14ac:dyDescent="0.25">
      <c r="A240" s="15" t="s">
        <v>11099</v>
      </c>
      <c r="B240" s="44">
        <v>1</v>
      </c>
    </row>
    <row r="241" spans="1:2" x14ac:dyDescent="0.25">
      <c r="A241" s="43" t="s">
        <v>11179</v>
      </c>
      <c r="B241" s="44">
        <v>1</v>
      </c>
    </row>
    <row r="242" spans="1:2" x14ac:dyDescent="0.25">
      <c r="A242" s="15" t="s">
        <v>11148</v>
      </c>
      <c r="B242" s="44">
        <v>1</v>
      </c>
    </row>
    <row r="243" spans="1:2" x14ac:dyDescent="0.25">
      <c r="A243" s="15" t="s">
        <v>10792</v>
      </c>
      <c r="B243" s="44">
        <v>1</v>
      </c>
    </row>
    <row r="244" spans="1:2" x14ac:dyDescent="0.25">
      <c r="A244" s="15" t="s">
        <v>11150</v>
      </c>
      <c r="B244" s="44">
        <v>1</v>
      </c>
    </row>
    <row r="245" spans="1:2" x14ac:dyDescent="0.25">
      <c r="A245" s="15" t="s">
        <v>10893</v>
      </c>
      <c r="B245" s="44">
        <v>1</v>
      </c>
    </row>
    <row r="246" spans="1:2" x14ac:dyDescent="0.25">
      <c r="A246" s="15" t="s">
        <v>10921</v>
      </c>
      <c r="B246" s="44">
        <v>1</v>
      </c>
    </row>
    <row r="247" spans="1:2" x14ac:dyDescent="0.25">
      <c r="A247" s="44" t="s">
        <v>10961</v>
      </c>
      <c r="B247" s="44">
        <v>1</v>
      </c>
    </row>
    <row r="248" spans="1:2" x14ac:dyDescent="0.25">
      <c r="A248" s="15" t="s">
        <v>11175</v>
      </c>
      <c r="B248" s="44">
        <v>1</v>
      </c>
    </row>
    <row r="249" spans="1:2" x14ac:dyDescent="0.25">
      <c r="A249" s="44" t="s">
        <v>10863</v>
      </c>
      <c r="B249" s="44">
        <v>1</v>
      </c>
    </row>
    <row r="250" spans="1:2" x14ac:dyDescent="0.25">
      <c r="A250" s="43" t="s">
        <v>10771</v>
      </c>
      <c r="B250" s="44">
        <v>1</v>
      </c>
    </row>
    <row r="251" spans="1:2" x14ac:dyDescent="0.25">
      <c r="A251" s="15" t="s">
        <v>11051</v>
      </c>
      <c r="B251" s="44">
        <v>1</v>
      </c>
    </row>
    <row r="252" spans="1:2" x14ac:dyDescent="0.25">
      <c r="A252" s="15" t="s">
        <v>10797</v>
      </c>
      <c r="B252" s="44">
        <v>1</v>
      </c>
    </row>
    <row r="253" spans="1:2" x14ac:dyDescent="0.25">
      <c r="A253" s="15" t="s">
        <v>11295</v>
      </c>
      <c r="B253" s="44">
        <v>1</v>
      </c>
    </row>
    <row r="254" spans="1:2" x14ac:dyDescent="0.25">
      <c r="A254" s="43" t="s">
        <v>11178</v>
      </c>
      <c r="B254" s="44">
        <v>1</v>
      </c>
    </row>
    <row r="255" spans="1:2" x14ac:dyDescent="0.25">
      <c r="A255" s="15" t="s">
        <v>10946</v>
      </c>
      <c r="B255" s="44">
        <v>1</v>
      </c>
    </row>
    <row r="256" spans="1:2" x14ac:dyDescent="0.25">
      <c r="A256" s="43" t="s">
        <v>11068</v>
      </c>
      <c r="B256" s="44">
        <v>1</v>
      </c>
    </row>
    <row r="257" spans="1:2" x14ac:dyDescent="0.25">
      <c r="A257" s="44" t="s">
        <v>10845</v>
      </c>
      <c r="B257" s="44">
        <v>1</v>
      </c>
    </row>
    <row r="258" spans="1:2" x14ac:dyDescent="0.25">
      <c r="A258" s="44" t="s">
        <v>11137</v>
      </c>
      <c r="B258" s="44">
        <v>1</v>
      </c>
    </row>
    <row r="259" spans="1:2" x14ac:dyDescent="0.25">
      <c r="A259" s="15" t="s">
        <v>11427</v>
      </c>
      <c r="B259" s="44">
        <v>1</v>
      </c>
    </row>
    <row r="260" spans="1:2" x14ac:dyDescent="0.25">
      <c r="A260" s="44" t="s">
        <v>10930</v>
      </c>
      <c r="B260" s="44">
        <v>1</v>
      </c>
    </row>
    <row r="261" spans="1:2" x14ac:dyDescent="0.25">
      <c r="A261" s="15" t="s">
        <v>10796</v>
      </c>
      <c r="B261" s="44">
        <v>1</v>
      </c>
    </row>
    <row r="262" spans="1:2" x14ac:dyDescent="0.25">
      <c r="A262" s="15" t="s">
        <v>10811</v>
      </c>
      <c r="B262" s="44">
        <v>1</v>
      </c>
    </row>
    <row r="263" spans="1:2" x14ac:dyDescent="0.25">
      <c r="A263" s="43" t="s">
        <v>10743</v>
      </c>
      <c r="B263" s="44">
        <v>1</v>
      </c>
    </row>
    <row r="264" spans="1:2" x14ac:dyDescent="0.25">
      <c r="A264" s="43" t="s">
        <v>11189</v>
      </c>
      <c r="B264" s="44">
        <v>1</v>
      </c>
    </row>
    <row r="265" spans="1:2" x14ac:dyDescent="0.25">
      <c r="A265" s="44" t="s">
        <v>11129</v>
      </c>
      <c r="B265" s="44">
        <v>1</v>
      </c>
    </row>
    <row r="266" spans="1:2" x14ac:dyDescent="0.25">
      <c r="A266" s="44" t="s">
        <v>11333</v>
      </c>
      <c r="B266" s="44">
        <v>1</v>
      </c>
    </row>
    <row r="267" spans="1:2" x14ac:dyDescent="0.25">
      <c r="A267" s="43" t="s">
        <v>10958</v>
      </c>
      <c r="B267" s="44">
        <v>1</v>
      </c>
    </row>
    <row r="268" spans="1:2" x14ac:dyDescent="0.25">
      <c r="A268" s="15" t="s">
        <v>10957</v>
      </c>
      <c r="B268" s="44">
        <v>1</v>
      </c>
    </row>
    <row r="269" spans="1:2" x14ac:dyDescent="0.25">
      <c r="A269" s="16" t="s">
        <v>10751</v>
      </c>
      <c r="B269" s="44">
        <v>1</v>
      </c>
    </row>
    <row r="270" spans="1:2" x14ac:dyDescent="0.25">
      <c r="A270" s="15" t="s">
        <v>11310</v>
      </c>
      <c r="B270" s="44">
        <v>1</v>
      </c>
    </row>
    <row r="271" spans="1:2" x14ac:dyDescent="0.25">
      <c r="A271" s="43" t="s">
        <v>11294</v>
      </c>
      <c r="B271" s="44">
        <v>1</v>
      </c>
    </row>
    <row r="272" spans="1:2" x14ac:dyDescent="0.25">
      <c r="A272" s="43" t="s">
        <v>10780</v>
      </c>
      <c r="B272" s="44">
        <v>1</v>
      </c>
    </row>
    <row r="273" spans="1:2" x14ac:dyDescent="0.25">
      <c r="A273" s="16" t="s">
        <v>11358</v>
      </c>
      <c r="B273" s="44">
        <v>1</v>
      </c>
    </row>
    <row r="274" spans="1:2" x14ac:dyDescent="0.25">
      <c r="A274" s="15" t="s">
        <v>11173</v>
      </c>
      <c r="B274" s="44">
        <v>1</v>
      </c>
    </row>
    <row r="275" spans="1:2" x14ac:dyDescent="0.25">
      <c r="A275" s="44" t="s">
        <v>11118</v>
      </c>
      <c r="B275" s="44">
        <v>1</v>
      </c>
    </row>
    <row r="276" spans="1:2" x14ac:dyDescent="0.25">
      <c r="A276" s="15" t="s">
        <v>11044</v>
      </c>
      <c r="B276" s="44">
        <v>1</v>
      </c>
    </row>
    <row r="277" spans="1:2" x14ac:dyDescent="0.25">
      <c r="A277" s="44" t="s">
        <v>11133</v>
      </c>
      <c r="B277" s="44">
        <v>1</v>
      </c>
    </row>
    <row r="278" spans="1:2" x14ac:dyDescent="0.25">
      <c r="A278" s="44" t="s">
        <v>11332</v>
      </c>
      <c r="B278" s="44">
        <v>1</v>
      </c>
    </row>
    <row r="279" spans="1:2" x14ac:dyDescent="0.25">
      <c r="A279" s="15" t="s">
        <v>10913</v>
      </c>
      <c r="B279" s="44">
        <v>1</v>
      </c>
    </row>
    <row r="280" spans="1:2" x14ac:dyDescent="0.25">
      <c r="A280" s="16" t="s">
        <v>11340</v>
      </c>
      <c r="B280" s="44">
        <v>1</v>
      </c>
    </row>
    <row r="281" spans="1:2" x14ac:dyDescent="0.25">
      <c r="A281" s="15" t="s">
        <v>11145</v>
      </c>
      <c r="B281" s="44">
        <v>1</v>
      </c>
    </row>
    <row r="282" spans="1:2" x14ac:dyDescent="0.25">
      <c r="A282" s="19" t="s">
        <v>10874</v>
      </c>
      <c r="B282" s="44">
        <v>1</v>
      </c>
    </row>
    <row r="283" spans="1:2" x14ac:dyDescent="0.25">
      <c r="A283" s="15" t="s">
        <v>11300</v>
      </c>
      <c r="B283" s="44">
        <v>1</v>
      </c>
    </row>
    <row r="284" spans="1:2" x14ac:dyDescent="0.25">
      <c r="A284" s="43" t="s">
        <v>11162</v>
      </c>
      <c r="B284" s="44">
        <v>1</v>
      </c>
    </row>
    <row r="285" spans="1:2" x14ac:dyDescent="0.25">
      <c r="A285" s="15" t="s">
        <v>11152</v>
      </c>
      <c r="B285" s="44">
        <v>1</v>
      </c>
    </row>
    <row r="286" spans="1:2" x14ac:dyDescent="0.25">
      <c r="A286" s="43" t="s">
        <v>10929</v>
      </c>
      <c r="B286" s="44">
        <v>1</v>
      </c>
    </row>
    <row r="287" spans="1:2" x14ac:dyDescent="0.25">
      <c r="A287" s="43" t="s">
        <v>10912</v>
      </c>
      <c r="B287" s="44">
        <v>1</v>
      </c>
    </row>
    <row r="288" spans="1:2" x14ac:dyDescent="0.25">
      <c r="A288" s="44" t="s">
        <v>11049</v>
      </c>
      <c r="B288" s="44">
        <v>1</v>
      </c>
    </row>
    <row r="289" spans="1:2" x14ac:dyDescent="0.25">
      <c r="A289" s="43" t="s">
        <v>11306</v>
      </c>
      <c r="B289" s="44">
        <v>1</v>
      </c>
    </row>
    <row r="290" spans="1:2" x14ac:dyDescent="0.25">
      <c r="A290" s="43" t="s">
        <v>11324</v>
      </c>
      <c r="B290" s="44">
        <v>1</v>
      </c>
    </row>
    <row r="291" spans="1:2" x14ac:dyDescent="0.25">
      <c r="A291" s="15" t="s">
        <v>11405</v>
      </c>
      <c r="B291" s="44">
        <v>1</v>
      </c>
    </row>
    <row r="292" spans="1:2" x14ac:dyDescent="0.25">
      <c r="A292" s="15" t="s">
        <v>10852</v>
      </c>
      <c r="B292" s="44">
        <v>1</v>
      </c>
    </row>
    <row r="293" spans="1:2" x14ac:dyDescent="0.25">
      <c r="A293" s="43" t="s">
        <v>10885</v>
      </c>
      <c r="B293" s="44">
        <v>1</v>
      </c>
    </row>
    <row r="294" spans="1:2" x14ac:dyDescent="0.25">
      <c r="A294" s="15" t="s">
        <v>11057</v>
      </c>
      <c r="B294" s="44">
        <v>1</v>
      </c>
    </row>
    <row r="295" spans="1:2" x14ac:dyDescent="0.25">
      <c r="A295" s="44" t="s">
        <v>11059</v>
      </c>
      <c r="B295" s="44">
        <v>1</v>
      </c>
    </row>
    <row r="296" spans="1:2" x14ac:dyDescent="0.25">
      <c r="A296" s="15" t="s">
        <v>11055</v>
      </c>
      <c r="B296" s="44">
        <v>1</v>
      </c>
    </row>
    <row r="297" spans="1:2" x14ac:dyDescent="0.25">
      <c r="A297" s="43" t="s">
        <v>11230</v>
      </c>
      <c r="B297" s="44">
        <v>1</v>
      </c>
    </row>
    <row r="298" spans="1:2" x14ac:dyDescent="0.25">
      <c r="A298" s="44" t="s">
        <v>11082</v>
      </c>
      <c r="B298" s="44">
        <v>1</v>
      </c>
    </row>
    <row r="299" spans="1:2" x14ac:dyDescent="0.25">
      <c r="A299" s="44" t="s">
        <v>11002</v>
      </c>
      <c r="B299" s="44">
        <v>1</v>
      </c>
    </row>
    <row r="300" spans="1:2" x14ac:dyDescent="0.25">
      <c r="A300" s="43" t="s">
        <v>11231</v>
      </c>
      <c r="B300" s="44">
        <v>1</v>
      </c>
    </row>
    <row r="301" spans="1:2" x14ac:dyDescent="0.25">
      <c r="A301" s="19" t="s">
        <v>10793</v>
      </c>
      <c r="B301" s="44">
        <v>1</v>
      </c>
    </row>
    <row r="302" spans="1:2" x14ac:dyDescent="0.25">
      <c r="A302" s="43" t="s">
        <v>11297</v>
      </c>
      <c r="B302" s="44">
        <v>1</v>
      </c>
    </row>
    <row r="303" spans="1:2" x14ac:dyDescent="0.25">
      <c r="A303" s="43" t="s">
        <v>11006</v>
      </c>
      <c r="B303" s="44">
        <v>1</v>
      </c>
    </row>
    <row r="304" spans="1:2" x14ac:dyDescent="0.25">
      <c r="A304" s="43" t="s">
        <v>10734</v>
      </c>
      <c r="B304" s="44">
        <v>1</v>
      </c>
    </row>
    <row r="305" spans="1:2" x14ac:dyDescent="0.25">
      <c r="A305" s="43" t="s">
        <v>11047</v>
      </c>
      <c r="B305" s="44">
        <v>1</v>
      </c>
    </row>
    <row r="306" spans="1:2" x14ac:dyDescent="0.25">
      <c r="A306" s="44" t="s">
        <v>11182</v>
      </c>
      <c r="B306" s="44">
        <v>1</v>
      </c>
    </row>
    <row r="307" spans="1:2" x14ac:dyDescent="0.25">
      <c r="A307" s="16" t="s">
        <v>10949</v>
      </c>
      <c r="B307" s="44">
        <v>1</v>
      </c>
    </row>
    <row r="308" spans="1:2" x14ac:dyDescent="0.25">
      <c r="A308" s="44" t="s">
        <v>10941</v>
      </c>
      <c r="B308" s="44">
        <v>1</v>
      </c>
    </row>
    <row r="309" spans="1:2" x14ac:dyDescent="0.25">
      <c r="A309" s="44" t="s">
        <v>11354</v>
      </c>
      <c r="B309" s="44">
        <v>1</v>
      </c>
    </row>
    <row r="310" spans="1:2" x14ac:dyDescent="0.25">
      <c r="A310" s="15" t="s">
        <v>11125</v>
      </c>
      <c r="B310" s="44">
        <v>1</v>
      </c>
    </row>
    <row r="311" spans="1:2" x14ac:dyDescent="0.25">
      <c r="A311" s="44" t="s">
        <v>10858</v>
      </c>
      <c r="B311" s="44">
        <v>1</v>
      </c>
    </row>
    <row r="312" spans="1:2" x14ac:dyDescent="0.25">
      <c r="A312" s="15" t="s">
        <v>10899</v>
      </c>
      <c r="B312" s="44">
        <v>1</v>
      </c>
    </row>
    <row r="313" spans="1:2" x14ac:dyDescent="0.25">
      <c r="A313" s="15" t="s">
        <v>11400</v>
      </c>
      <c r="B313" s="44">
        <v>1</v>
      </c>
    </row>
    <row r="314" spans="1:2" x14ac:dyDescent="0.25">
      <c r="A314" s="44" t="s">
        <v>10992</v>
      </c>
      <c r="B314" s="44">
        <v>1</v>
      </c>
    </row>
    <row r="315" spans="1:2" x14ac:dyDescent="0.25">
      <c r="A315" s="15" t="s">
        <v>11198</v>
      </c>
      <c r="B315" s="44">
        <v>1</v>
      </c>
    </row>
    <row r="316" spans="1:2" x14ac:dyDescent="0.25">
      <c r="A316" s="44" t="s">
        <v>11227</v>
      </c>
      <c r="B316" s="44">
        <v>1</v>
      </c>
    </row>
    <row r="317" spans="1:2" x14ac:dyDescent="0.25">
      <c r="A317" s="15" t="s">
        <v>11411</v>
      </c>
      <c r="B317" s="44">
        <v>1</v>
      </c>
    </row>
    <row r="318" spans="1:2" x14ac:dyDescent="0.25">
      <c r="A318" s="15" t="s">
        <v>11301</v>
      </c>
      <c r="B318" s="44">
        <v>1</v>
      </c>
    </row>
    <row r="319" spans="1:2" x14ac:dyDescent="0.25">
      <c r="A319" s="43" t="s">
        <v>10882</v>
      </c>
      <c r="B319" s="44">
        <v>1</v>
      </c>
    </row>
    <row r="320" spans="1:2" x14ac:dyDescent="0.25">
      <c r="A320" s="44" t="s">
        <v>11243</v>
      </c>
      <c r="B320" s="44">
        <v>1</v>
      </c>
    </row>
    <row r="321" spans="1:2" x14ac:dyDescent="0.25">
      <c r="A321" s="43" t="s">
        <v>11018</v>
      </c>
      <c r="B321" s="44">
        <v>1</v>
      </c>
    </row>
    <row r="322" spans="1:2" x14ac:dyDescent="0.25">
      <c r="A322" s="44" t="s">
        <v>11256</v>
      </c>
      <c r="B322" s="44">
        <v>1</v>
      </c>
    </row>
    <row r="323" spans="1:2" x14ac:dyDescent="0.25">
      <c r="A323" s="15" t="s">
        <v>10887</v>
      </c>
      <c r="B323" s="44">
        <v>1</v>
      </c>
    </row>
    <row r="324" spans="1:2" x14ac:dyDescent="0.25">
      <c r="A324" s="44" t="s">
        <v>11054</v>
      </c>
      <c r="B324" s="44">
        <v>1</v>
      </c>
    </row>
    <row r="325" spans="1:2" x14ac:dyDescent="0.25">
      <c r="A325" s="15" t="s">
        <v>11404</v>
      </c>
      <c r="B325" s="44">
        <v>1</v>
      </c>
    </row>
    <row r="326" spans="1:2" x14ac:dyDescent="0.25">
      <c r="A326" s="15" t="s">
        <v>10908</v>
      </c>
      <c r="B326" s="44">
        <v>1</v>
      </c>
    </row>
    <row r="327" spans="1:2" x14ac:dyDescent="0.25">
      <c r="A327" s="44" t="s">
        <v>10871</v>
      </c>
      <c r="B327" s="44">
        <v>1</v>
      </c>
    </row>
    <row r="328" spans="1:2" x14ac:dyDescent="0.25">
      <c r="A328" s="44" t="s">
        <v>11282</v>
      </c>
      <c r="B328" s="44">
        <v>1</v>
      </c>
    </row>
    <row r="329" spans="1:2" x14ac:dyDescent="0.25">
      <c r="A329" s="43" t="s">
        <v>10895</v>
      </c>
      <c r="B329" s="44">
        <v>1</v>
      </c>
    </row>
    <row r="330" spans="1:2" x14ac:dyDescent="0.25">
      <c r="A330" s="44" t="s">
        <v>11033</v>
      </c>
      <c r="B330" s="44">
        <v>1</v>
      </c>
    </row>
    <row r="331" spans="1:2" x14ac:dyDescent="0.25">
      <c r="A331" s="15" t="s">
        <v>11168</v>
      </c>
      <c r="B331" s="44">
        <v>1</v>
      </c>
    </row>
    <row r="332" spans="1:2" x14ac:dyDescent="0.25">
      <c r="A332" s="15" t="s">
        <v>11140</v>
      </c>
      <c r="B332" s="44">
        <v>1</v>
      </c>
    </row>
    <row r="333" spans="1:2" x14ac:dyDescent="0.25">
      <c r="A333" s="16" t="s">
        <v>11265</v>
      </c>
      <c r="B333" s="44">
        <v>1</v>
      </c>
    </row>
    <row r="334" spans="1:2" x14ac:dyDescent="0.25">
      <c r="A334" s="43" t="s">
        <v>10976</v>
      </c>
      <c r="B334" s="44">
        <v>1</v>
      </c>
    </row>
    <row r="335" spans="1:2" x14ac:dyDescent="0.25">
      <c r="A335" s="43" t="s">
        <v>11308</v>
      </c>
      <c r="B335" s="44">
        <v>1</v>
      </c>
    </row>
    <row r="336" spans="1:2" x14ac:dyDescent="0.25">
      <c r="A336" s="44" t="s">
        <v>10979</v>
      </c>
      <c r="B336" s="44">
        <v>1</v>
      </c>
    </row>
    <row r="337" spans="1:2" x14ac:dyDescent="0.25">
      <c r="A337" s="44" t="s">
        <v>10927</v>
      </c>
      <c r="B337" s="44">
        <v>1</v>
      </c>
    </row>
    <row r="338" spans="1:2" x14ac:dyDescent="0.25">
      <c r="A338" s="15" t="s">
        <v>11123</v>
      </c>
      <c r="B338" s="44">
        <v>1</v>
      </c>
    </row>
    <row r="339" spans="1:2" x14ac:dyDescent="0.25">
      <c r="A339" s="15" t="s">
        <v>11031</v>
      </c>
      <c r="B339" s="44">
        <v>1</v>
      </c>
    </row>
    <row r="340" spans="1:2" x14ac:dyDescent="0.25">
      <c r="A340" s="43" t="s">
        <v>11088</v>
      </c>
      <c r="B340" s="44">
        <v>1</v>
      </c>
    </row>
    <row r="341" spans="1:2" x14ac:dyDescent="0.25">
      <c r="A341" s="44" t="s">
        <v>11193</v>
      </c>
      <c r="B341" s="44">
        <v>1</v>
      </c>
    </row>
    <row r="342" spans="1:2" x14ac:dyDescent="0.25">
      <c r="A342" s="44" t="s">
        <v>11359</v>
      </c>
      <c r="B342" s="44">
        <v>1</v>
      </c>
    </row>
    <row r="343" spans="1:2" x14ac:dyDescent="0.25">
      <c r="A343" s="15" t="s">
        <v>11063</v>
      </c>
      <c r="B343" s="44">
        <v>1</v>
      </c>
    </row>
    <row r="344" spans="1:2" x14ac:dyDescent="0.25">
      <c r="A344" s="43" t="s">
        <v>11046</v>
      </c>
      <c r="B344" s="44">
        <v>1</v>
      </c>
    </row>
    <row r="345" spans="1:2" x14ac:dyDescent="0.25">
      <c r="A345" s="15" t="s">
        <v>11003</v>
      </c>
      <c r="B345" s="44">
        <v>1</v>
      </c>
    </row>
    <row r="346" spans="1:2" x14ac:dyDescent="0.25">
      <c r="A346" s="44" t="s">
        <v>11250</v>
      </c>
      <c r="B346" s="44">
        <v>1</v>
      </c>
    </row>
    <row r="347" spans="1:2" x14ac:dyDescent="0.25">
      <c r="A347" s="15" t="s">
        <v>11422</v>
      </c>
      <c r="B347" s="44">
        <v>1</v>
      </c>
    </row>
    <row r="348" spans="1:2" x14ac:dyDescent="0.25">
      <c r="A348" s="44" t="s">
        <v>11371</v>
      </c>
      <c r="B348" s="44">
        <v>1</v>
      </c>
    </row>
    <row r="349" spans="1:2" x14ac:dyDescent="0.25">
      <c r="A349" s="44" t="s">
        <v>11159</v>
      </c>
      <c r="B349" s="44">
        <v>1</v>
      </c>
    </row>
    <row r="350" spans="1:2" x14ac:dyDescent="0.25">
      <c r="A350" s="44" t="s">
        <v>11220</v>
      </c>
      <c r="B350" s="44">
        <v>1</v>
      </c>
    </row>
    <row r="351" spans="1:2" x14ac:dyDescent="0.25">
      <c r="A351" s="15" t="s">
        <v>11417</v>
      </c>
      <c r="B351" s="44">
        <v>1</v>
      </c>
    </row>
    <row r="352" spans="1:2" x14ac:dyDescent="0.25">
      <c r="A352" s="15" t="s">
        <v>11180</v>
      </c>
      <c r="B352" s="44">
        <v>1</v>
      </c>
    </row>
    <row r="353" spans="1:2" x14ac:dyDescent="0.25">
      <c r="A353" s="44" t="s">
        <v>11402</v>
      </c>
      <c r="B353" s="44">
        <v>1</v>
      </c>
    </row>
    <row r="354" spans="1:2" x14ac:dyDescent="0.25">
      <c r="A354" s="19" t="s">
        <v>10833</v>
      </c>
      <c r="B354" s="44">
        <v>1</v>
      </c>
    </row>
    <row r="355" spans="1:2" x14ac:dyDescent="0.25">
      <c r="A355" s="43" t="s">
        <v>11183</v>
      </c>
      <c r="B355" s="44">
        <v>1</v>
      </c>
    </row>
    <row r="356" spans="1:2" x14ac:dyDescent="0.25">
      <c r="A356" s="43" t="s">
        <v>11254</v>
      </c>
      <c r="B356" s="44">
        <v>1</v>
      </c>
    </row>
    <row r="357" spans="1:2" x14ac:dyDescent="0.25">
      <c r="A357" s="43" t="s">
        <v>11348</v>
      </c>
      <c r="B357" s="44">
        <v>1</v>
      </c>
    </row>
    <row r="358" spans="1:2" x14ac:dyDescent="0.25">
      <c r="A358" s="43" t="s">
        <v>11024</v>
      </c>
      <c r="B358" s="44">
        <v>1</v>
      </c>
    </row>
    <row r="359" spans="1:2" x14ac:dyDescent="0.25">
      <c r="A359" s="16" t="s">
        <v>11304</v>
      </c>
      <c r="B359" s="44">
        <v>1</v>
      </c>
    </row>
    <row r="360" spans="1:2" x14ac:dyDescent="0.25">
      <c r="A360" s="43" t="s">
        <v>11034</v>
      </c>
      <c r="B360" s="44">
        <v>1</v>
      </c>
    </row>
    <row r="361" spans="1:2" x14ac:dyDescent="0.25">
      <c r="A361" s="15" t="s">
        <v>11191</v>
      </c>
      <c r="B361" s="44">
        <v>1</v>
      </c>
    </row>
    <row r="362" spans="1:2" x14ac:dyDescent="0.25">
      <c r="A362" s="44" t="s">
        <v>11338</v>
      </c>
      <c r="B362" s="44">
        <v>1</v>
      </c>
    </row>
    <row r="363" spans="1:2" x14ac:dyDescent="0.25">
      <c r="A363" s="44" t="s">
        <v>10848</v>
      </c>
      <c r="B363" s="44">
        <v>1</v>
      </c>
    </row>
    <row r="364" spans="1:2" x14ac:dyDescent="0.25">
      <c r="A364" s="44" t="s">
        <v>11389</v>
      </c>
      <c r="B364" s="44">
        <v>1</v>
      </c>
    </row>
    <row r="365" spans="1:2" x14ac:dyDescent="0.25">
      <c r="A365" s="19" t="s">
        <v>10832</v>
      </c>
      <c r="B365" s="44">
        <v>1</v>
      </c>
    </row>
    <row r="366" spans="1:2" x14ac:dyDescent="0.25">
      <c r="A366" s="44" t="s">
        <v>11143</v>
      </c>
      <c r="B366" s="44">
        <v>1</v>
      </c>
    </row>
    <row r="367" spans="1:2" x14ac:dyDescent="0.25">
      <c r="A367" s="44" t="s">
        <v>11413</v>
      </c>
      <c r="B367" s="44">
        <v>1</v>
      </c>
    </row>
    <row r="368" spans="1:2" x14ac:dyDescent="0.25">
      <c r="A368" s="15" t="s">
        <v>11060</v>
      </c>
      <c r="B368" s="44">
        <v>1</v>
      </c>
    </row>
    <row r="369" spans="1:2" x14ac:dyDescent="0.25">
      <c r="A369" s="44" t="s">
        <v>10850</v>
      </c>
      <c r="B369" s="44">
        <v>1</v>
      </c>
    </row>
    <row r="370" spans="1:2" x14ac:dyDescent="0.25">
      <c r="A370" s="43" t="s">
        <v>11342</v>
      </c>
      <c r="B370" s="44">
        <v>1</v>
      </c>
    </row>
    <row r="371" spans="1:2" x14ac:dyDescent="0.25">
      <c r="A371" s="44" t="s">
        <v>10889</v>
      </c>
      <c r="B371" s="44">
        <v>1</v>
      </c>
    </row>
    <row r="372" spans="1:2" x14ac:dyDescent="0.25">
      <c r="A372" s="16" t="s">
        <v>10838</v>
      </c>
      <c r="B372" s="44">
        <v>1</v>
      </c>
    </row>
    <row r="373" spans="1:2" x14ac:dyDescent="0.25">
      <c r="A373" s="44" t="s">
        <v>11353</v>
      </c>
      <c r="B373" s="44">
        <v>1</v>
      </c>
    </row>
    <row r="374" spans="1:2" x14ac:dyDescent="0.25">
      <c r="A374" s="16" t="s">
        <v>10931</v>
      </c>
      <c r="B374" s="44">
        <v>1</v>
      </c>
    </row>
    <row r="375" spans="1:2" x14ac:dyDescent="0.25">
      <c r="A375" s="44" t="s">
        <v>11042</v>
      </c>
      <c r="B375" s="44">
        <v>1</v>
      </c>
    </row>
    <row r="376" spans="1:2" x14ac:dyDescent="0.25">
      <c r="A376" s="15" t="s">
        <v>11223</v>
      </c>
      <c r="B376" s="44">
        <v>1</v>
      </c>
    </row>
    <row r="377" spans="1:2" x14ac:dyDescent="0.25">
      <c r="A377" s="43" t="s">
        <v>10884</v>
      </c>
      <c r="B377" s="44">
        <v>1</v>
      </c>
    </row>
    <row r="378" spans="1:2" x14ac:dyDescent="0.25">
      <c r="A378" s="44" t="s">
        <v>11080</v>
      </c>
      <c r="B378" s="44">
        <v>1</v>
      </c>
    </row>
    <row r="379" spans="1:2" x14ac:dyDescent="0.25">
      <c r="A379" s="43" t="s">
        <v>11257</v>
      </c>
      <c r="B379" s="44">
        <v>1</v>
      </c>
    </row>
    <row r="380" spans="1:2" x14ac:dyDescent="0.25">
      <c r="A380" s="15" t="s">
        <v>11325</v>
      </c>
      <c r="B380" s="44">
        <v>1</v>
      </c>
    </row>
    <row r="381" spans="1:2" x14ac:dyDescent="0.25">
      <c r="A381" s="15" t="s">
        <v>11004</v>
      </c>
      <c r="B381" s="44">
        <v>1</v>
      </c>
    </row>
    <row r="382" spans="1:2" x14ac:dyDescent="0.25">
      <c r="A382" s="43" t="s">
        <v>10867</v>
      </c>
      <c r="B382" s="44">
        <v>1</v>
      </c>
    </row>
    <row r="383" spans="1:2" x14ac:dyDescent="0.25">
      <c r="A383" s="43" t="s">
        <v>11106</v>
      </c>
      <c r="B383" s="44">
        <v>1</v>
      </c>
    </row>
    <row r="384" spans="1:2" x14ac:dyDescent="0.25">
      <c r="A384" s="44" t="s">
        <v>11167</v>
      </c>
      <c r="B384" s="44">
        <v>1</v>
      </c>
    </row>
    <row r="385" spans="1:2" x14ac:dyDescent="0.25">
      <c r="A385" s="44" t="s">
        <v>11083</v>
      </c>
      <c r="B385" s="44">
        <v>1</v>
      </c>
    </row>
    <row r="386" spans="1:2" x14ac:dyDescent="0.25">
      <c r="A386" s="43" t="s">
        <v>11154</v>
      </c>
      <c r="B386" s="44">
        <v>1</v>
      </c>
    </row>
    <row r="387" spans="1:2" x14ac:dyDescent="0.25">
      <c r="A387" s="43" t="s">
        <v>11253</v>
      </c>
      <c r="B387" s="44">
        <v>1</v>
      </c>
    </row>
    <row r="388" spans="1:2" x14ac:dyDescent="0.25">
      <c r="A388" s="19" t="s">
        <v>10735</v>
      </c>
      <c r="B388" s="44">
        <v>1</v>
      </c>
    </row>
    <row r="389" spans="1:2" x14ac:dyDescent="0.25">
      <c r="A389" s="44" t="s">
        <v>11347</v>
      </c>
      <c r="B389" s="44">
        <v>1</v>
      </c>
    </row>
    <row r="390" spans="1:2" x14ac:dyDescent="0.25">
      <c r="A390" s="44" t="s">
        <v>10906</v>
      </c>
      <c r="B390" s="44">
        <v>1</v>
      </c>
    </row>
    <row r="391" spans="1:2" x14ac:dyDescent="0.25">
      <c r="A391" s="16" t="s">
        <v>11317</v>
      </c>
      <c r="B391" s="44">
        <v>1</v>
      </c>
    </row>
    <row r="392" spans="1:2" x14ac:dyDescent="0.25">
      <c r="A392" s="44" t="s">
        <v>11096</v>
      </c>
      <c r="B392" s="44">
        <v>1</v>
      </c>
    </row>
    <row r="393" spans="1:2" x14ac:dyDescent="0.25">
      <c r="A393" s="44" t="s">
        <v>11224</v>
      </c>
      <c r="B393" s="44">
        <v>1</v>
      </c>
    </row>
    <row r="394" spans="1:2" x14ac:dyDescent="0.25">
      <c r="A394" s="43" t="s">
        <v>11177</v>
      </c>
      <c r="B394" s="44">
        <v>1</v>
      </c>
    </row>
    <row r="395" spans="1:2" x14ac:dyDescent="0.25">
      <c r="A395" s="43" t="s">
        <v>10937</v>
      </c>
      <c r="B395" s="44">
        <v>1</v>
      </c>
    </row>
    <row r="396" spans="1:2" x14ac:dyDescent="0.25">
      <c r="A396" s="15" t="s">
        <v>11142</v>
      </c>
      <c r="B396" s="44">
        <v>1</v>
      </c>
    </row>
    <row r="397" spans="1:2" x14ac:dyDescent="0.25">
      <c r="A397" s="44" t="s">
        <v>11090</v>
      </c>
      <c r="B397" s="44">
        <v>1</v>
      </c>
    </row>
    <row r="398" spans="1:2" x14ac:dyDescent="0.25">
      <c r="A398" s="43" t="s">
        <v>11027</v>
      </c>
      <c r="B398" s="44">
        <v>1</v>
      </c>
    </row>
    <row r="399" spans="1:2" x14ac:dyDescent="0.25">
      <c r="A399" s="20" t="s">
        <v>10809</v>
      </c>
      <c r="B399" s="44">
        <v>1</v>
      </c>
    </row>
    <row r="400" spans="1:2" x14ac:dyDescent="0.25">
      <c r="A400" s="15" t="s">
        <v>11272</v>
      </c>
      <c r="B400" s="44">
        <v>1</v>
      </c>
    </row>
    <row r="401" spans="1:2" x14ac:dyDescent="0.25">
      <c r="A401" s="43" t="s">
        <v>10875</v>
      </c>
      <c r="B401" s="44">
        <v>1</v>
      </c>
    </row>
    <row r="402" spans="1:2" x14ac:dyDescent="0.25">
      <c r="A402" s="43" t="s">
        <v>11280</v>
      </c>
      <c r="B402" s="44">
        <v>1</v>
      </c>
    </row>
    <row r="403" spans="1:2" x14ac:dyDescent="0.25">
      <c r="A403" s="43" t="s">
        <v>11569</v>
      </c>
      <c r="B403" s="44">
        <v>1</v>
      </c>
    </row>
    <row r="404" spans="1:2" x14ac:dyDescent="0.25">
      <c r="A404" s="44" t="s">
        <v>11226</v>
      </c>
      <c r="B404" s="44">
        <v>1</v>
      </c>
    </row>
    <row r="405" spans="1:2" x14ac:dyDescent="0.25">
      <c r="A405" s="44" t="s">
        <v>10990</v>
      </c>
      <c r="B405" s="44">
        <v>1</v>
      </c>
    </row>
    <row r="406" spans="1:2" x14ac:dyDescent="0.25">
      <c r="A406" s="44" t="s">
        <v>11107</v>
      </c>
      <c r="B406" s="44">
        <v>1</v>
      </c>
    </row>
    <row r="407" spans="1:2" x14ac:dyDescent="0.25">
      <c r="A407" s="15" t="s">
        <v>11399</v>
      </c>
      <c r="B407" s="44">
        <v>1</v>
      </c>
    </row>
    <row r="408" spans="1:2" x14ac:dyDescent="0.25">
      <c r="A408" s="15" t="s">
        <v>11419</v>
      </c>
      <c r="B408" s="44">
        <v>1</v>
      </c>
    </row>
    <row r="409" spans="1:2" x14ac:dyDescent="0.25">
      <c r="A409" s="43" t="s">
        <v>10855</v>
      </c>
      <c r="B409" s="44">
        <v>1</v>
      </c>
    </row>
    <row r="410" spans="1:2" x14ac:dyDescent="0.25">
      <c r="A410" s="44" t="s">
        <v>11384</v>
      </c>
      <c r="B410" s="44">
        <v>1</v>
      </c>
    </row>
    <row r="411" spans="1:2" x14ac:dyDescent="0.25">
      <c r="A411" s="19" t="s">
        <v>11335</v>
      </c>
      <c r="B411" s="44">
        <v>1</v>
      </c>
    </row>
    <row r="412" spans="1:2" x14ac:dyDescent="0.25">
      <c r="A412" s="44" t="s">
        <v>10881</v>
      </c>
      <c r="B412" s="44">
        <v>1</v>
      </c>
    </row>
    <row r="413" spans="1:2" x14ac:dyDescent="0.25">
      <c r="A413" s="15" t="s">
        <v>11381</v>
      </c>
      <c r="B413" s="44">
        <v>1</v>
      </c>
    </row>
    <row r="414" spans="1:2" x14ac:dyDescent="0.25">
      <c r="A414" s="44" t="s">
        <v>11112</v>
      </c>
      <c r="B414" s="44">
        <v>1</v>
      </c>
    </row>
    <row r="415" spans="1:2" x14ac:dyDescent="0.25">
      <c r="A415" s="44" t="s">
        <v>11135</v>
      </c>
      <c r="B415" s="44">
        <v>1</v>
      </c>
    </row>
    <row r="416" spans="1:2" x14ac:dyDescent="0.25">
      <c r="A416" s="44" t="s">
        <v>10954</v>
      </c>
      <c r="B416" s="44">
        <v>1</v>
      </c>
    </row>
    <row r="417" spans="1:2" x14ac:dyDescent="0.25">
      <c r="A417" s="44" t="s">
        <v>10834</v>
      </c>
      <c r="B417" s="44">
        <v>1</v>
      </c>
    </row>
    <row r="418" spans="1:2" x14ac:dyDescent="0.25">
      <c r="A418" s="15" t="s">
        <v>11328</v>
      </c>
      <c r="B418" s="44">
        <v>1</v>
      </c>
    </row>
    <row r="419" spans="1:2" x14ac:dyDescent="0.25">
      <c r="A419" s="44" t="s">
        <v>11370</v>
      </c>
      <c r="B419" s="44">
        <v>1</v>
      </c>
    </row>
    <row r="420" spans="1:2" x14ac:dyDescent="0.25">
      <c r="A420" s="15" t="s">
        <v>11255</v>
      </c>
      <c r="B420" s="44">
        <v>1</v>
      </c>
    </row>
    <row r="421" spans="1:2" x14ac:dyDescent="0.25">
      <c r="A421" s="43" t="s">
        <v>11237</v>
      </c>
      <c r="B421" s="44">
        <v>1</v>
      </c>
    </row>
    <row r="422" spans="1:2" x14ac:dyDescent="0.25">
      <c r="A422" s="15" t="s">
        <v>11245</v>
      </c>
      <c r="B422" s="44">
        <v>1</v>
      </c>
    </row>
    <row r="423" spans="1:2" x14ac:dyDescent="0.25">
      <c r="A423" s="43" t="s">
        <v>10907</v>
      </c>
      <c r="B423" s="44">
        <v>1</v>
      </c>
    </row>
    <row r="424" spans="1:2" x14ac:dyDescent="0.25">
      <c r="A424" s="44" t="s">
        <v>11124</v>
      </c>
      <c r="B424" s="44">
        <v>1</v>
      </c>
    </row>
    <row r="425" spans="1:2" x14ac:dyDescent="0.25">
      <c r="A425" s="44" t="s">
        <v>11222</v>
      </c>
      <c r="B425" s="44">
        <v>1</v>
      </c>
    </row>
    <row r="426" spans="1:2" x14ac:dyDescent="0.25">
      <c r="A426" s="44" t="s">
        <v>11130</v>
      </c>
      <c r="B426" s="44">
        <v>1</v>
      </c>
    </row>
    <row r="427" spans="1:2" x14ac:dyDescent="0.25">
      <c r="A427" s="16" t="s">
        <v>11097</v>
      </c>
      <c r="B427" s="44">
        <v>1</v>
      </c>
    </row>
    <row r="428" spans="1:2" x14ac:dyDescent="0.25">
      <c r="A428" s="43" t="s">
        <v>11121</v>
      </c>
      <c r="B428" s="44">
        <v>1</v>
      </c>
    </row>
    <row r="429" spans="1:2" x14ac:dyDescent="0.25">
      <c r="A429" s="43" t="s">
        <v>10892</v>
      </c>
      <c r="B429" s="44">
        <v>1</v>
      </c>
    </row>
    <row r="430" spans="1:2" x14ac:dyDescent="0.25">
      <c r="A430" s="43" t="s">
        <v>11149</v>
      </c>
      <c r="B430" s="44">
        <v>1</v>
      </c>
    </row>
    <row r="431" spans="1:2" x14ac:dyDescent="0.25">
      <c r="A431" s="44" t="s">
        <v>11357</v>
      </c>
      <c r="B431" s="44">
        <v>1</v>
      </c>
    </row>
    <row r="432" spans="1:2" x14ac:dyDescent="0.25">
      <c r="A432" s="44" t="s">
        <v>11331</v>
      </c>
      <c r="B432" s="44">
        <v>1</v>
      </c>
    </row>
    <row r="433" spans="1:2" x14ac:dyDescent="0.25">
      <c r="A433" s="15" t="s">
        <v>11197</v>
      </c>
      <c r="B433" s="44">
        <v>1</v>
      </c>
    </row>
    <row r="434" spans="1:2" x14ac:dyDescent="0.25">
      <c r="A434" s="15" t="s">
        <v>10731</v>
      </c>
      <c r="B434" s="44">
        <v>1</v>
      </c>
    </row>
    <row r="435" spans="1:2" x14ac:dyDescent="0.25">
      <c r="A435" s="15" t="s">
        <v>11200</v>
      </c>
      <c r="B435" s="44">
        <v>1</v>
      </c>
    </row>
    <row r="436" spans="1:2" x14ac:dyDescent="0.25">
      <c r="A436" s="43" t="s">
        <v>11010</v>
      </c>
      <c r="B436" s="44">
        <v>1</v>
      </c>
    </row>
    <row r="437" spans="1:2" x14ac:dyDescent="0.25">
      <c r="A437" s="43" t="s">
        <v>11072</v>
      </c>
      <c r="B437" s="44">
        <v>1</v>
      </c>
    </row>
    <row r="438" spans="1:2" x14ac:dyDescent="0.25">
      <c r="A438" s="43" t="s">
        <v>10790</v>
      </c>
      <c r="B438" s="44">
        <v>1</v>
      </c>
    </row>
    <row r="439" spans="1:2" x14ac:dyDescent="0.25">
      <c r="A439" s="15" t="s">
        <v>10919</v>
      </c>
      <c r="B439" s="44">
        <v>1</v>
      </c>
    </row>
    <row r="440" spans="1:2" x14ac:dyDescent="0.25">
      <c r="A440" s="15" t="s">
        <v>11268</v>
      </c>
      <c r="B440" s="44">
        <v>1</v>
      </c>
    </row>
    <row r="441" spans="1:2" x14ac:dyDescent="0.25">
      <c r="A441" s="44" t="s">
        <v>11367</v>
      </c>
      <c r="B441" s="44">
        <v>1</v>
      </c>
    </row>
    <row r="442" spans="1:2" x14ac:dyDescent="0.25">
      <c r="A442" s="44" t="s">
        <v>10785</v>
      </c>
      <c r="B442" s="44">
        <v>1</v>
      </c>
    </row>
    <row r="443" spans="1:2" x14ac:dyDescent="0.25">
      <c r="A443" s="43" t="s">
        <v>10847</v>
      </c>
      <c r="B443" s="44">
        <v>1</v>
      </c>
    </row>
    <row r="444" spans="1:2" x14ac:dyDescent="0.25">
      <c r="A444" s="44" t="s">
        <v>11110</v>
      </c>
      <c r="B444" s="44">
        <v>1</v>
      </c>
    </row>
    <row r="445" spans="1:2" x14ac:dyDescent="0.25">
      <c r="A445" s="43" t="s">
        <v>11187</v>
      </c>
      <c r="B445" s="44">
        <v>1</v>
      </c>
    </row>
    <row r="446" spans="1:2" x14ac:dyDescent="0.25">
      <c r="A446" s="43" t="s">
        <v>11078</v>
      </c>
      <c r="B446" s="44">
        <v>1</v>
      </c>
    </row>
    <row r="447" spans="1:2" x14ac:dyDescent="0.25">
      <c r="A447" s="43" t="s">
        <v>10828</v>
      </c>
      <c r="B447" s="44">
        <v>1</v>
      </c>
    </row>
    <row r="448" spans="1:2" x14ac:dyDescent="0.25">
      <c r="A448" s="15" t="s">
        <v>11241</v>
      </c>
      <c r="B448" s="44">
        <v>1</v>
      </c>
    </row>
    <row r="449" spans="1:2" x14ac:dyDescent="0.25">
      <c r="A449" s="44" t="s">
        <v>11201</v>
      </c>
      <c r="B449" s="44">
        <v>1</v>
      </c>
    </row>
    <row r="450" spans="1:2" x14ac:dyDescent="0.25">
      <c r="A450" s="15" t="s">
        <v>10749</v>
      </c>
      <c r="B450" s="44">
        <v>1</v>
      </c>
    </row>
    <row r="451" spans="1:2" x14ac:dyDescent="0.25">
      <c r="A451" s="19" t="s">
        <v>10799</v>
      </c>
      <c r="B451" s="44">
        <v>1</v>
      </c>
    </row>
    <row r="452" spans="1:2" x14ac:dyDescent="0.25">
      <c r="A452" s="44" t="s">
        <v>10948</v>
      </c>
      <c r="B452" s="44">
        <v>1</v>
      </c>
    </row>
    <row r="453" spans="1:2" x14ac:dyDescent="0.25">
      <c r="A453" s="43" t="s">
        <v>11153</v>
      </c>
      <c r="B453" s="44">
        <v>1</v>
      </c>
    </row>
    <row r="454" spans="1:2" x14ac:dyDescent="0.25">
      <c r="A454" s="16" t="s">
        <v>11061</v>
      </c>
      <c r="B454" s="44">
        <v>1</v>
      </c>
    </row>
    <row r="455" spans="1:2" x14ac:dyDescent="0.25">
      <c r="A455" s="15" t="s">
        <v>10818</v>
      </c>
      <c r="B455" s="44">
        <v>1</v>
      </c>
    </row>
    <row r="456" spans="1:2" x14ac:dyDescent="0.25">
      <c r="A456" s="44" t="s">
        <v>10784</v>
      </c>
      <c r="B456" s="44">
        <v>1</v>
      </c>
    </row>
    <row r="457" spans="1:2" x14ac:dyDescent="0.25">
      <c r="A457" s="15" t="s">
        <v>11132</v>
      </c>
      <c r="B457" s="44">
        <v>1</v>
      </c>
    </row>
    <row r="458" spans="1:2" x14ac:dyDescent="0.25">
      <c r="A458" s="15" t="s">
        <v>10986</v>
      </c>
      <c r="B458" s="44">
        <v>1</v>
      </c>
    </row>
    <row r="459" spans="1:2" x14ac:dyDescent="0.25">
      <c r="A459" s="44" t="s">
        <v>11190</v>
      </c>
      <c r="B459" s="44">
        <v>1</v>
      </c>
    </row>
    <row r="460" spans="1:2" x14ac:dyDescent="0.25">
      <c r="A460" s="15" t="s">
        <v>10926</v>
      </c>
      <c r="B460" s="44">
        <v>1</v>
      </c>
    </row>
    <row r="461" spans="1:2" x14ac:dyDescent="0.25">
      <c r="A461" s="15" t="s">
        <v>11085</v>
      </c>
      <c r="B461" s="44">
        <v>1</v>
      </c>
    </row>
    <row r="462" spans="1:2" x14ac:dyDescent="0.25">
      <c r="A462" s="15" t="s">
        <v>11420</v>
      </c>
      <c r="B462" s="44">
        <v>1</v>
      </c>
    </row>
    <row r="463" spans="1:2" x14ac:dyDescent="0.25">
      <c r="A463" s="43" t="s">
        <v>10916</v>
      </c>
      <c r="B463" s="44">
        <v>1</v>
      </c>
    </row>
    <row r="464" spans="1:2" x14ac:dyDescent="0.25">
      <c r="A464" s="43" t="s">
        <v>11062</v>
      </c>
      <c r="B464" s="44">
        <v>1</v>
      </c>
    </row>
    <row r="465" spans="1:2" x14ac:dyDescent="0.25">
      <c r="A465" s="15" t="s">
        <v>10835</v>
      </c>
      <c r="B465" s="44">
        <v>1</v>
      </c>
    </row>
    <row r="466" spans="1:2" x14ac:dyDescent="0.25">
      <c r="A466" s="44" t="s">
        <v>10779</v>
      </c>
      <c r="B466" s="44">
        <v>1</v>
      </c>
    </row>
    <row r="467" spans="1:2" x14ac:dyDescent="0.25">
      <c r="A467" s="44" t="s">
        <v>11403</v>
      </c>
      <c r="B467" s="44">
        <v>1</v>
      </c>
    </row>
    <row r="468" spans="1:2" x14ac:dyDescent="0.25">
      <c r="A468" s="44" t="s">
        <v>11373</v>
      </c>
      <c r="B468" s="44">
        <v>1</v>
      </c>
    </row>
    <row r="469" spans="1:2" x14ac:dyDescent="0.25">
      <c r="A469" s="44" t="s">
        <v>11303</v>
      </c>
      <c r="B469" s="44">
        <v>1</v>
      </c>
    </row>
    <row r="470" spans="1:2" x14ac:dyDescent="0.25">
      <c r="A470" s="15" t="s">
        <v>10945</v>
      </c>
      <c r="B470" s="44">
        <v>1</v>
      </c>
    </row>
    <row r="471" spans="1:2" x14ac:dyDescent="0.25">
      <c r="A471" s="43" t="s">
        <v>11035</v>
      </c>
      <c r="B471" s="44">
        <v>1</v>
      </c>
    </row>
    <row r="472" spans="1:2" x14ac:dyDescent="0.25">
      <c r="A472" s="15" t="s">
        <v>11392</v>
      </c>
      <c r="B472" s="44">
        <v>1</v>
      </c>
    </row>
    <row r="473" spans="1:2" x14ac:dyDescent="0.25">
      <c r="A473" s="44" t="s">
        <v>10760</v>
      </c>
      <c r="B473" s="44">
        <v>1</v>
      </c>
    </row>
    <row r="474" spans="1:2" x14ac:dyDescent="0.25">
      <c r="A474" s="44" t="s">
        <v>11322</v>
      </c>
      <c r="B474" s="44">
        <v>1</v>
      </c>
    </row>
    <row r="475" spans="1:2" x14ac:dyDescent="0.25">
      <c r="A475" s="16" t="s">
        <v>11071</v>
      </c>
      <c r="B475" s="44">
        <v>1</v>
      </c>
    </row>
    <row r="476" spans="1:2" x14ac:dyDescent="0.25">
      <c r="A476" s="44" t="s">
        <v>11156</v>
      </c>
      <c r="B476" s="44">
        <v>1</v>
      </c>
    </row>
    <row r="477" spans="1:2" x14ac:dyDescent="0.25">
      <c r="A477" s="44" t="s">
        <v>11092</v>
      </c>
      <c r="B477" s="44">
        <v>1</v>
      </c>
    </row>
    <row r="478" spans="1:2" x14ac:dyDescent="0.25">
      <c r="A478" s="15" t="s">
        <v>11279</v>
      </c>
      <c r="B478" s="44">
        <v>1</v>
      </c>
    </row>
    <row r="479" spans="1:2" x14ac:dyDescent="0.25">
      <c r="A479" s="43" t="s">
        <v>11113</v>
      </c>
      <c r="B479" s="44">
        <v>1</v>
      </c>
    </row>
    <row r="480" spans="1:2" x14ac:dyDescent="0.25">
      <c r="A480" s="43" t="s">
        <v>11360</v>
      </c>
      <c r="B480" s="44">
        <v>1</v>
      </c>
    </row>
    <row r="481" spans="1:2" x14ac:dyDescent="0.25">
      <c r="A481" s="16" t="s">
        <v>10756</v>
      </c>
      <c r="B481" s="44">
        <v>1</v>
      </c>
    </row>
    <row r="482" spans="1:2" x14ac:dyDescent="0.25">
      <c r="A482" s="44" t="s">
        <v>11111</v>
      </c>
      <c r="B482" s="44">
        <v>1</v>
      </c>
    </row>
    <row r="483" spans="1:2" x14ac:dyDescent="0.25">
      <c r="A483" s="16" t="s">
        <v>11160</v>
      </c>
      <c r="B483" s="44">
        <v>1</v>
      </c>
    </row>
    <row r="484" spans="1:2" x14ac:dyDescent="0.25">
      <c r="A484" s="44" t="s">
        <v>10994</v>
      </c>
      <c r="B484" s="44">
        <v>1</v>
      </c>
    </row>
    <row r="485" spans="1:2" x14ac:dyDescent="0.25">
      <c r="A485" s="43" t="s">
        <v>11314</v>
      </c>
      <c r="B485" s="44">
        <v>1</v>
      </c>
    </row>
    <row r="486" spans="1:2" x14ac:dyDescent="0.25">
      <c r="A486" s="43" t="s">
        <v>10924</v>
      </c>
      <c r="B486" s="44">
        <v>1</v>
      </c>
    </row>
    <row r="487" spans="1:2" x14ac:dyDescent="0.25">
      <c r="A487" s="43" t="s">
        <v>10824</v>
      </c>
      <c r="B487" s="44">
        <v>1</v>
      </c>
    </row>
    <row r="488" spans="1:2" x14ac:dyDescent="0.25">
      <c r="A488" s="44" t="s">
        <v>10953</v>
      </c>
      <c r="B488" s="44">
        <v>1</v>
      </c>
    </row>
    <row r="489" spans="1:2" x14ac:dyDescent="0.25">
      <c r="A489" s="44" t="s">
        <v>11363</v>
      </c>
      <c r="B489" s="44">
        <v>1</v>
      </c>
    </row>
    <row r="490" spans="1:2" x14ac:dyDescent="0.25">
      <c r="A490" s="43" t="s">
        <v>11398</v>
      </c>
      <c r="B490" s="44">
        <v>1</v>
      </c>
    </row>
    <row r="491" spans="1:2" x14ac:dyDescent="0.25">
      <c r="A491" s="15" t="s">
        <v>11093</v>
      </c>
      <c r="B491" s="44">
        <v>1</v>
      </c>
    </row>
    <row r="492" spans="1:2" x14ac:dyDescent="0.25">
      <c r="A492" s="44" t="s">
        <v>10768</v>
      </c>
      <c r="B492" s="44">
        <v>1</v>
      </c>
    </row>
    <row r="493" spans="1:2" x14ac:dyDescent="0.25">
      <c r="A493" s="15" t="s">
        <v>11320</v>
      </c>
      <c r="B493" s="44">
        <v>1</v>
      </c>
    </row>
    <row r="494" spans="1:2" x14ac:dyDescent="0.25">
      <c r="A494" s="44" t="s">
        <v>11240</v>
      </c>
      <c r="B494" s="44">
        <v>1</v>
      </c>
    </row>
    <row r="495" spans="1:2" x14ac:dyDescent="0.25">
      <c r="A495" s="43" t="s">
        <v>11343</v>
      </c>
      <c r="B495" s="44">
        <v>1</v>
      </c>
    </row>
    <row r="496" spans="1:2" x14ac:dyDescent="0.25">
      <c r="A496" s="43" t="s">
        <v>11186</v>
      </c>
      <c r="B496" s="44">
        <v>1</v>
      </c>
    </row>
    <row r="497" spans="1:2" x14ac:dyDescent="0.25">
      <c r="A497" s="43" t="s">
        <v>11361</v>
      </c>
      <c r="B497" s="44">
        <v>1</v>
      </c>
    </row>
    <row r="498" spans="1:2" x14ac:dyDescent="0.25">
      <c r="A498" s="43" t="s">
        <v>11091</v>
      </c>
      <c r="B498" s="44">
        <v>1</v>
      </c>
    </row>
    <row r="499" spans="1:2" x14ac:dyDescent="0.25">
      <c r="A499" s="44" t="s">
        <v>11181</v>
      </c>
      <c r="B499" s="44">
        <v>1</v>
      </c>
    </row>
    <row r="500" spans="1:2" x14ac:dyDescent="0.25">
      <c r="A500" s="19" t="s">
        <v>10891</v>
      </c>
      <c r="B500" s="44">
        <v>1</v>
      </c>
    </row>
    <row r="501" spans="1:2" x14ac:dyDescent="0.25">
      <c r="A501" s="43" t="s">
        <v>11119</v>
      </c>
      <c r="B501" s="44">
        <v>1</v>
      </c>
    </row>
    <row r="502" spans="1:2" x14ac:dyDescent="0.25">
      <c r="A502" s="44" t="s">
        <v>10862</v>
      </c>
      <c r="B502" s="44">
        <v>1</v>
      </c>
    </row>
    <row r="503" spans="1:2" x14ac:dyDescent="0.25">
      <c r="A503" s="44" t="s">
        <v>10981</v>
      </c>
      <c r="B503" s="44">
        <v>1</v>
      </c>
    </row>
    <row r="504" spans="1:2" x14ac:dyDescent="0.25">
      <c r="A504" s="44" t="s">
        <v>11260</v>
      </c>
      <c r="B504" s="44">
        <v>1</v>
      </c>
    </row>
    <row r="505" spans="1:2" x14ac:dyDescent="0.25">
      <c r="A505" s="15" t="s">
        <v>11355</v>
      </c>
      <c r="B505" s="44">
        <v>1</v>
      </c>
    </row>
    <row r="506" spans="1:2" x14ac:dyDescent="0.25">
      <c r="A506" s="44" t="s">
        <v>11329</v>
      </c>
      <c r="B506" s="44">
        <v>1</v>
      </c>
    </row>
    <row r="507" spans="1:2" x14ac:dyDescent="0.25">
      <c r="A507" s="44" t="s">
        <v>11203</v>
      </c>
      <c r="B507" s="44">
        <v>1</v>
      </c>
    </row>
    <row r="508" spans="1:2" x14ac:dyDescent="0.25">
      <c r="A508" s="44" t="s">
        <v>11326</v>
      </c>
      <c r="B508" s="44">
        <v>1</v>
      </c>
    </row>
    <row r="509" spans="1:2" x14ac:dyDescent="0.25">
      <c r="A509" s="15" t="s">
        <v>11081</v>
      </c>
      <c r="B509" s="44">
        <v>1</v>
      </c>
    </row>
    <row r="510" spans="1:2" x14ac:dyDescent="0.25">
      <c r="A510" s="43" t="s">
        <v>10812</v>
      </c>
      <c r="B510" s="44">
        <v>1</v>
      </c>
    </row>
    <row r="511" spans="1:2" x14ac:dyDescent="0.25">
      <c r="A511" s="15" t="s">
        <v>10998</v>
      </c>
      <c r="B511" s="44">
        <v>1</v>
      </c>
    </row>
    <row r="512" spans="1:2" x14ac:dyDescent="0.25">
      <c r="A512" s="43" t="s">
        <v>10971</v>
      </c>
      <c r="B512" s="44">
        <v>1</v>
      </c>
    </row>
    <row r="513" spans="1:2" x14ac:dyDescent="0.25">
      <c r="A513" s="44" t="s">
        <v>11429</v>
      </c>
      <c r="B513" s="44">
        <v>1</v>
      </c>
    </row>
    <row r="514" spans="1:2" x14ac:dyDescent="0.25">
      <c r="A514" s="43" t="s">
        <v>11263</v>
      </c>
      <c r="B514" s="44">
        <v>1</v>
      </c>
    </row>
    <row r="515" spans="1:2" x14ac:dyDescent="0.25">
      <c r="A515" s="15" t="s">
        <v>10932</v>
      </c>
      <c r="B515" s="44">
        <v>1</v>
      </c>
    </row>
    <row r="516" spans="1:2" x14ac:dyDescent="0.25">
      <c r="A516" s="43" t="s">
        <v>11369</v>
      </c>
      <c r="B516" s="44">
        <v>1</v>
      </c>
    </row>
    <row r="517" spans="1:2" x14ac:dyDescent="0.25">
      <c r="A517" s="15" t="s">
        <v>11408</v>
      </c>
      <c r="B517" s="44">
        <v>1</v>
      </c>
    </row>
    <row r="518" spans="1:2" x14ac:dyDescent="0.25">
      <c r="A518" s="43" t="s">
        <v>10789</v>
      </c>
      <c r="B518" s="44">
        <v>1</v>
      </c>
    </row>
    <row r="519" spans="1:2" x14ac:dyDescent="0.25">
      <c r="A519" s="15" t="s">
        <v>10864</v>
      </c>
      <c r="B519" s="44">
        <v>1</v>
      </c>
    </row>
    <row r="520" spans="1:2" x14ac:dyDescent="0.25">
      <c r="A520" s="15" t="s">
        <v>10873</v>
      </c>
      <c r="B520" s="44">
        <v>1</v>
      </c>
    </row>
    <row r="521" spans="1:2" x14ac:dyDescent="0.25">
      <c r="A521" s="43" t="s">
        <v>11318</v>
      </c>
      <c r="B521" s="44">
        <v>1</v>
      </c>
    </row>
    <row r="522" spans="1:2" x14ac:dyDescent="0.25">
      <c r="A522" s="114" t="s">
        <v>11595</v>
      </c>
      <c r="B522" s="44">
        <v>1</v>
      </c>
    </row>
    <row r="523" spans="1:2" x14ac:dyDescent="0.25">
      <c r="A523" s="44" t="s">
        <v>11387</v>
      </c>
      <c r="B523" s="44">
        <v>1</v>
      </c>
    </row>
    <row r="524" spans="1:2" x14ac:dyDescent="0.25">
      <c r="A524" s="15" t="s">
        <v>10851</v>
      </c>
      <c r="B524" s="44">
        <v>1</v>
      </c>
    </row>
    <row r="525" spans="1:2" x14ac:dyDescent="0.25">
      <c r="A525" s="44" t="s">
        <v>11291</v>
      </c>
      <c r="B525" s="44">
        <v>1</v>
      </c>
    </row>
    <row r="526" spans="1:2" x14ac:dyDescent="0.25">
      <c r="A526" s="15" t="s">
        <v>10853</v>
      </c>
      <c r="B526" s="44">
        <v>1</v>
      </c>
    </row>
    <row r="527" spans="1:2" x14ac:dyDescent="0.25">
      <c r="A527" s="44" t="s">
        <v>11258</v>
      </c>
      <c r="B527" s="44">
        <v>1</v>
      </c>
    </row>
    <row r="528" spans="1:2" x14ac:dyDescent="0.25">
      <c r="A528" s="43" t="s">
        <v>10791</v>
      </c>
      <c r="B528" s="44">
        <v>1</v>
      </c>
    </row>
    <row r="529" spans="1:2" x14ac:dyDescent="0.25">
      <c r="A529" s="43" t="s">
        <v>11188</v>
      </c>
      <c r="B529" s="44">
        <v>1</v>
      </c>
    </row>
    <row r="530" spans="1:2" x14ac:dyDescent="0.25">
      <c r="A530" s="44" t="s">
        <v>11337</v>
      </c>
      <c r="B530" s="44">
        <v>1</v>
      </c>
    </row>
    <row r="531" spans="1:2" x14ac:dyDescent="0.25">
      <c r="A531" s="43" t="s">
        <v>11356</v>
      </c>
      <c r="B531" s="44">
        <v>1</v>
      </c>
    </row>
    <row r="532" spans="1:2" x14ac:dyDescent="0.25">
      <c r="A532" s="15" t="s">
        <v>11238</v>
      </c>
      <c r="B532" s="44">
        <v>1</v>
      </c>
    </row>
    <row r="533" spans="1:2" x14ac:dyDescent="0.25">
      <c r="A533" s="44" t="s">
        <v>10940</v>
      </c>
      <c r="B533" s="44">
        <v>1</v>
      </c>
    </row>
    <row r="534" spans="1:2" x14ac:dyDescent="0.25">
      <c r="A534" s="15" t="s">
        <v>10804</v>
      </c>
      <c r="B534" s="44">
        <v>1</v>
      </c>
    </row>
    <row r="535" spans="1:2" x14ac:dyDescent="0.25">
      <c r="A535" s="15" t="s">
        <v>11290</v>
      </c>
      <c r="B535" s="44">
        <v>1</v>
      </c>
    </row>
    <row r="536" spans="1:2" x14ac:dyDescent="0.25">
      <c r="A536" s="44" t="s">
        <v>11172</v>
      </c>
      <c r="B536" s="44">
        <v>1</v>
      </c>
    </row>
    <row r="537" spans="1:2" x14ac:dyDescent="0.25">
      <c r="A537" s="43" t="s">
        <v>11242</v>
      </c>
      <c r="B537" s="44">
        <v>1</v>
      </c>
    </row>
    <row r="538" spans="1:2" x14ac:dyDescent="0.25">
      <c r="A538" s="43" t="s">
        <v>11372</v>
      </c>
      <c r="B538" s="44">
        <v>1</v>
      </c>
    </row>
    <row r="539" spans="1:2" x14ac:dyDescent="0.25">
      <c r="A539" s="44" t="s">
        <v>11376</v>
      </c>
      <c r="B539" s="44">
        <v>1</v>
      </c>
    </row>
    <row r="540" spans="1:2" x14ac:dyDescent="0.25">
      <c r="A540" s="44" t="s">
        <v>11115</v>
      </c>
      <c r="B540" s="44">
        <v>1</v>
      </c>
    </row>
    <row r="541" spans="1:2" x14ac:dyDescent="0.25">
      <c r="A541" s="15" t="s">
        <v>11336</v>
      </c>
      <c r="B541" s="44">
        <v>1</v>
      </c>
    </row>
    <row r="542" spans="1:2" x14ac:dyDescent="0.25">
      <c r="A542" s="43" t="s">
        <v>11262</v>
      </c>
      <c r="B542" s="44">
        <v>1</v>
      </c>
    </row>
    <row r="543" spans="1:2" x14ac:dyDescent="0.25">
      <c r="A543" s="44" t="s">
        <v>11216</v>
      </c>
      <c r="B543" s="44">
        <v>1</v>
      </c>
    </row>
    <row r="544" spans="1:2" x14ac:dyDescent="0.25">
      <c r="A544" s="43" t="s">
        <v>10736</v>
      </c>
      <c r="B544" s="44">
        <v>1</v>
      </c>
    </row>
    <row r="545" spans="1:2" x14ac:dyDescent="0.25">
      <c r="A545" s="15" t="s">
        <v>11151</v>
      </c>
      <c r="B545" s="44">
        <v>1</v>
      </c>
    </row>
    <row r="546" spans="1:2" x14ac:dyDescent="0.25">
      <c r="A546" s="43" t="s">
        <v>11312</v>
      </c>
      <c r="B546" s="44">
        <v>1</v>
      </c>
    </row>
    <row r="547" spans="1:2" x14ac:dyDescent="0.25">
      <c r="A547" s="43" t="s">
        <v>11346</v>
      </c>
      <c r="B547" s="44">
        <v>1</v>
      </c>
    </row>
    <row r="548" spans="1:2" x14ac:dyDescent="0.25">
      <c r="A548" s="16" t="s">
        <v>11269</v>
      </c>
      <c r="B548" s="44">
        <v>1</v>
      </c>
    </row>
    <row r="549" spans="1:2" x14ac:dyDescent="0.25">
      <c r="A549" s="43" t="s">
        <v>11036</v>
      </c>
      <c r="B549" s="44">
        <v>1</v>
      </c>
    </row>
    <row r="550" spans="1:2" x14ac:dyDescent="0.25">
      <c r="A550" s="19" t="s">
        <v>10843</v>
      </c>
      <c r="B550" s="44">
        <v>1</v>
      </c>
    </row>
    <row r="551" spans="1:2" x14ac:dyDescent="0.25">
      <c r="A551" s="44" t="s">
        <v>11028</v>
      </c>
      <c r="B551" s="44">
        <v>1</v>
      </c>
    </row>
    <row r="552" spans="1:2" x14ac:dyDescent="0.25">
      <c r="A552" s="44" t="s">
        <v>10965</v>
      </c>
      <c r="B552" s="44">
        <v>1</v>
      </c>
    </row>
    <row r="553" spans="1:2" x14ac:dyDescent="0.25">
      <c r="A553" s="44" t="s">
        <v>11146</v>
      </c>
      <c r="B553" s="44">
        <v>1</v>
      </c>
    </row>
    <row r="554" spans="1:2" x14ac:dyDescent="0.25">
      <c r="A554" s="15" t="s">
        <v>11239</v>
      </c>
      <c r="B554" s="44">
        <v>1</v>
      </c>
    </row>
    <row r="555" spans="1:2" x14ac:dyDescent="0.25">
      <c r="A555" s="43" t="s">
        <v>11233</v>
      </c>
      <c r="B555" s="44">
        <v>1</v>
      </c>
    </row>
    <row r="556" spans="1:2" x14ac:dyDescent="0.25">
      <c r="A556" s="43" t="s">
        <v>10900</v>
      </c>
      <c r="B556" s="44">
        <v>1</v>
      </c>
    </row>
    <row r="557" spans="1:2" x14ac:dyDescent="0.25">
      <c r="A557" s="44" t="s">
        <v>11067</v>
      </c>
      <c r="B557" s="44">
        <v>1</v>
      </c>
    </row>
    <row r="558" spans="1:2" x14ac:dyDescent="0.25">
      <c r="A558" s="44" t="s">
        <v>11383</v>
      </c>
      <c r="B558" s="44">
        <v>1</v>
      </c>
    </row>
    <row r="559" spans="1:2" x14ac:dyDescent="0.25">
      <c r="A559" s="43" t="s">
        <v>10967</v>
      </c>
      <c r="B559" s="44">
        <v>1</v>
      </c>
    </row>
    <row r="560" spans="1:2" x14ac:dyDescent="0.25">
      <c r="A560" s="15" t="s">
        <v>10827</v>
      </c>
      <c r="B560" s="44">
        <v>1</v>
      </c>
    </row>
    <row r="561" spans="1:2" x14ac:dyDescent="0.25">
      <c r="A561" s="15" t="s">
        <v>11075</v>
      </c>
      <c r="B561" s="44">
        <v>1</v>
      </c>
    </row>
    <row r="562" spans="1:2" x14ac:dyDescent="0.25">
      <c r="A562" s="43" t="s">
        <v>11023</v>
      </c>
      <c r="B562" s="44">
        <v>1</v>
      </c>
    </row>
    <row r="563" spans="1:2" x14ac:dyDescent="0.25">
      <c r="A563" s="15" t="s">
        <v>11040</v>
      </c>
      <c r="B563" s="44">
        <v>1</v>
      </c>
    </row>
    <row r="564" spans="1:2" x14ac:dyDescent="0.25">
      <c r="A564" s="44" t="s">
        <v>10999</v>
      </c>
      <c r="B564" s="44">
        <v>1</v>
      </c>
    </row>
    <row r="565" spans="1:2" x14ac:dyDescent="0.25">
      <c r="A565" s="15" t="s">
        <v>11407</v>
      </c>
      <c r="B565" s="44">
        <v>1</v>
      </c>
    </row>
    <row r="566" spans="1:2" x14ac:dyDescent="0.25">
      <c r="A566" s="44" t="s">
        <v>11215</v>
      </c>
      <c r="B566" s="44">
        <v>1</v>
      </c>
    </row>
    <row r="567" spans="1:2" x14ac:dyDescent="0.25">
      <c r="A567" s="43" t="s">
        <v>11401</v>
      </c>
      <c r="B567" s="44">
        <v>1</v>
      </c>
    </row>
    <row r="568" spans="1:2" x14ac:dyDescent="0.25">
      <c r="A568" s="44" t="s">
        <v>10938</v>
      </c>
      <c r="B568" s="44">
        <v>1</v>
      </c>
    </row>
    <row r="569" spans="1:2" x14ac:dyDescent="0.25">
      <c r="A569" s="44" t="s">
        <v>11305</v>
      </c>
      <c r="B569" s="44">
        <v>1</v>
      </c>
    </row>
    <row r="570" spans="1:2" x14ac:dyDescent="0.25">
      <c r="A570" s="43" t="s">
        <v>11313</v>
      </c>
      <c r="B570" s="44">
        <v>1</v>
      </c>
    </row>
    <row r="571" spans="1:2" ht="21" x14ac:dyDescent="0.25">
      <c r="A571" s="6" t="s">
        <v>11631</v>
      </c>
      <c r="B571" s="44">
        <v>1</v>
      </c>
    </row>
    <row r="572" spans="1:2" ht="21" x14ac:dyDescent="0.25">
      <c r="A572" s="6" t="s">
        <v>11617</v>
      </c>
      <c r="B572" s="44">
        <v>1</v>
      </c>
    </row>
    <row r="573" spans="1:2" x14ac:dyDescent="0.25">
      <c r="A573" s="113" t="s">
        <v>11640</v>
      </c>
      <c r="B573" s="44">
        <v>1</v>
      </c>
    </row>
    <row r="574" spans="1:2" ht="21" x14ac:dyDescent="0.25">
      <c r="A574" s="111" t="s">
        <v>11643</v>
      </c>
      <c r="B574" s="44">
        <v>1</v>
      </c>
    </row>
    <row r="575" spans="1:2" ht="21" x14ac:dyDescent="0.25">
      <c r="A575" s="111" t="s">
        <v>11641</v>
      </c>
      <c r="B575" s="44">
        <v>1</v>
      </c>
    </row>
    <row r="576" spans="1:2" ht="21" x14ac:dyDescent="0.25">
      <c r="A576" s="111" t="s">
        <v>11634</v>
      </c>
      <c r="B576" s="44">
        <v>1</v>
      </c>
    </row>
    <row r="577" spans="1:2" ht="21" x14ac:dyDescent="0.25">
      <c r="A577" s="6" t="s">
        <v>11620</v>
      </c>
      <c r="B577" s="44">
        <v>1</v>
      </c>
    </row>
    <row r="578" spans="1:2" ht="21" x14ac:dyDescent="0.25">
      <c r="A578" s="6" t="s">
        <v>11610</v>
      </c>
      <c r="B578" s="44">
        <v>1</v>
      </c>
    </row>
    <row r="579" spans="1:2" ht="21" x14ac:dyDescent="0.25">
      <c r="A579" s="112" t="s">
        <v>11648</v>
      </c>
      <c r="B579" s="44">
        <v>1</v>
      </c>
    </row>
    <row r="580" spans="1:2" ht="21" x14ac:dyDescent="0.25">
      <c r="A580" s="6" t="s">
        <v>11622</v>
      </c>
      <c r="B580" s="44">
        <v>1</v>
      </c>
    </row>
    <row r="581" spans="1:2" ht="21" x14ac:dyDescent="0.25">
      <c r="A581" s="6" t="s">
        <v>11614</v>
      </c>
      <c r="B581" s="44">
        <v>1</v>
      </c>
    </row>
    <row r="582" spans="1:2" ht="21" x14ac:dyDescent="0.25">
      <c r="A582" s="6" t="s">
        <v>11626</v>
      </c>
      <c r="B582" s="44">
        <v>1</v>
      </c>
    </row>
    <row r="583" spans="1:2" ht="21" x14ac:dyDescent="0.25">
      <c r="A583" s="6" t="s">
        <v>11629</v>
      </c>
      <c r="B583" s="44">
        <v>1</v>
      </c>
    </row>
    <row r="584" spans="1:2" ht="21" x14ac:dyDescent="0.25">
      <c r="A584" s="111" t="s">
        <v>11637</v>
      </c>
      <c r="B584" s="44">
        <v>1</v>
      </c>
    </row>
    <row r="585" spans="1:2" x14ac:dyDescent="0.25">
      <c r="A585" s="113" t="s">
        <v>11647</v>
      </c>
      <c r="B585" s="44">
        <v>1</v>
      </c>
    </row>
    <row r="586" spans="1:2" ht="21" x14ac:dyDescent="0.25">
      <c r="A586" s="111" t="s">
        <v>11625</v>
      </c>
      <c r="B586" s="44">
        <v>1</v>
      </c>
    </row>
    <row r="587" spans="1:2" ht="21" x14ac:dyDescent="0.25">
      <c r="A587" s="6" t="s">
        <v>11632</v>
      </c>
      <c r="B587" s="44">
        <v>1</v>
      </c>
    </row>
    <row r="588" spans="1:2" ht="21" x14ac:dyDescent="0.25">
      <c r="A588" s="6" t="s">
        <v>11619</v>
      </c>
      <c r="B588" s="44">
        <v>1</v>
      </c>
    </row>
    <row r="589" spans="1:2" ht="21" x14ac:dyDescent="0.25">
      <c r="A589" s="6" t="s">
        <v>11618</v>
      </c>
      <c r="B589" s="44">
        <v>1</v>
      </c>
    </row>
    <row r="590" spans="1:2" ht="21" x14ac:dyDescent="0.25">
      <c r="A590" s="6" t="s">
        <v>11612</v>
      </c>
      <c r="B590" s="44">
        <v>1</v>
      </c>
    </row>
    <row r="591" spans="1:2" ht="21" x14ac:dyDescent="0.25">
      <c r="A591" s="6" t="s">
        <v>11628</v>
      </c>
      <c r="B591" s="44">
        <v>1</v>
      </c>
    </row>
    <row r="592" spans="1:2" x14ac:dyDescent="0.25">
      <c r="A592" s="113" t="s">
        <v>11642</v>
      </c>
      <c r="B592" s="44">
        <v>1</v>
      </c>
    </row>
    <row r="593" spans="1:2" ht="21" x14ac:dyDescent="0.25">
      <c r="A593" s="6" t="s">
        <v>11615</v>
      </c>
      <c r="B593" s="44">
        <v>1</v>
      </c>
    </row>
    <row r="594" spans="1:2" ht="21" x14ac:dyDescent="0.25">
      <c r="A594" s="6" t="s">
        <v>11611</v>
      </c>
      <c r="B594" s="44">
        <v>1</v>
      </c>
    </row>
    <row r="595" spans="1:2" ht="21" x14ac:dyDescent="0.25">
      <c r="A595" s="6" t="s">
        <v>11627</v>
      </c>
      <c r="B595" s="44">
        <v>1</v>
      </c>
    </row>
    <row r="596" spans="1:2" x14ac:dyDescent="0.25">
      <c r="A596" s="113" t="s">
        <v>11639</v>
      </c>
      <c r="B596" s="44">
        <v>1</v>
      </c>
    </row>
    <row r="597" spans="1:2" ht="21" x14ac:dyDescent="0.25">
      <c r="A597" s="6" t="s">
        <v>11616</v>
      </c>
      <c r="B597" s="44">
        <v>1</v>
      </c>
    </row>
    <row r="598" spans="1:2" ht="21" x14ac:dyDescent="0.25">
      <c r="A598" s="111" t="s">
        <v>11638</v>
      </c>
      <c r="B598" s="44">
        <v>1</v>
      </c>
    </row>
    <row r="599" spans="1:2" ht="21" x14ac:dyDescent="0.25">
      <c r="A599" s="111" t="s">
        <v>11621</v>
      </c>
      <c r="B599" s="44">
        <v>1</v>
      </c>
    </row>
    <row r="600" spans="1:2" ht="21" x14ac:dyDescent="0.25">
      <c r="A600" s="111" t="s">
        <v>11646</v>
      </c>
      <c r="B600" s="44">
        <v>1</v>
      </c>
    </row>
    <row r="601" spans="1:2" x14ac:dyDescent="0.25">
      <c r="A601" s="113" t="s">
        <v>11644</v>
      </c>
      <c r="B601" s="44">
        <v>1</v>
      </c>
    </row>
    <row r="602" spans="1:2" ht="21" x14ac:dyDescent="0.25">
      <c r="A602" s="6" t="s">
        <v>11635</v>
      </c>
      <c r="B602" s="44">
        <v>1</v>
      </c>
    </row>
    <row r="603" spans="1:2" ht="21" x14ac:dyDescent="0.25">
      <c r="A603" s="6" t="s">
        <v>11624</v>
      </c>
      <c r="B603" s="44">
        <v>1</v>
      </c>
    </row>
    <row r="604" spans="1:2" ht="21" x14ac:dyDescent="0.25">
      <c r="A604" s="111" t="s">
        <v>11650</v>
      </c>
      <c r="B604" s="44">
        <v>1</v>
      </c>
    </row>
    <row r="605" spans="1:2" ht="21" x14ac:dyDescent="0.25">
      <c r="A605" s="6" t="s">
        <v>11636</v>
      </c>
      <c r="B605" s="44">
        <v>1</v>
      </c>
    </row>
    <row r="606" spans="1:2" x14ac:dyDescent="0.25">
      <c r="A606" s="113" t="s">
        <v>11623</v>
      </c>
      <c r="B606" s="44">
        <v>1</v>
      </c>
    </row>
    <row r="607" spans="1:2" x14ac:dyDescent="0.25">
      <c r="A607" s="44"/>
      <c r="B607" s="44"/>
    </row>
  </sheetData>
  <sortState xmlns:xlrd2="http://schemas.microsoft.com/office/spreadsheetml/2017/richdata2" ref="A1:C607">
    <sortCondition descending="1" ref="B1:B607"/>
  </sortState>
  <conditionalFormatting sqref="A371:A372 A1:A369 A374:A544">
    <cfRule type="duplicateValues" dxfId="0" priority="198"/>
  </conditionalFormatting>
  <hyperlinks>
    <hyperlink ref="A31" r:id="rId1" xr:uid="{91028D94-599B-5E48-B307-4833CDDBC1CC}"/>
    <hyperlink ref="A33" r:id="rId2" xr:uid="{3AB1D859-856B-8344-BFFF-5B4B47860366}"/>
    <hyperlink ref="A333" r:id="rId3" xr:uid="{E3D9F648-14DB-564D-ADCC-4CA18CBCC8AD}"/>
    <hyperlink ref="A44" r:id="rId4" xr:uid="{2580C0B0-2F99-2E41-88D3-44193FF7E6EF}"/>
    <hyperlink ref="A359" r:id="rId5" xr:uid="{B064904F-A2CE-4742-B3CC-9840B8C3374C}"/>
    <hyperlink ref="A374" r:id="rId6" xr:uid="{760FAED2-6A2D-9444-A911-FFD92496B13E}"/>
    <hyperlink ref="A548" r:id="rId7" xr:uid="{76849759-9777-3D4E-A71E-DA574B5D5689}"/>
    <hyperlink ref="A391" r:id="rId8" xr:uid="{B2F726C2-2CAD-764E-B3E4-CF83234359E8}"/>
    <hyperlink ref="A177" r:id="rId9" xr:uid="{1043E957-1475-7B4F-83F6-380ACE5AF73E}"/>
    <hyperlink ref="A141" r:id="rId10" xr:uid="{76A579B3-B627-E746-BB7B-486689C180DD}"/>
    <hyperlink ref="A399" r:id="rId11" xr:uid="{66328A04-1742-A243-988B-42A102B8F388}"/>
    <hyperlink ref="A15" r:id="rId12" xr:uid="{A222678E-67CF-D24A-A672-AD6B57B65048}"/>
    <hyperlink ref="A273" r:id="rId13" xr:uid="{4DF00416-0843-F34E-8E22-B0DCDBD057EE}"/>
    <hyperlink ref="A372" r:id="rId14" xr:uid="{802D82DE-B6E0-494A-BF5D-278194E56087}"/>
    <hyperlink ref="A454" r:id="rId15" xr:uid="{36283028-0BC7-264A-B5F9-7CB0C22A56C1}"/>
    <hyperlink ref="A475" r:id="rId16" xr:uid="{ECC7696A-F5B5-CF49-89B4-AEE7ECE51B34}"/>
    <hyperlink ref="A102" r:id="rId17" xr:uid="{2A8858DF-1A6C-6949-B80C-009EE158C15B}"/>
    <hyperlink ref="A307" r:id="rId18" xr:uid="{69D091EB-327E-184F-9CBF-4B0DBC38DED0}"/>
    <hyperlink ref="A427" r:id="rId19" xr:uid="{0DA894CD-5D5D-164B-B019-EC816834933F}"/>
    <hyperlink ref="A280" r:id="rId20" xr:uid="{FBC21DA3-D7C1-5648-B494-20B652C512AA}"/>
    <hyperlink ref="A483" r:id="rId21" xr:uid="{013E2840-A183-FE43-849B-0C5A1F69EFC1}"/>
    <hyperlink ref="A192" r:id="rId22" xr:uid="{E3F076DA-6B0C-A746-8E53-F09D4F8C574F}"/>
    <hyperlink ref="A535" r:id="rId23" xr:uid="{5C5394F4-9C8B-4940-ACD4-80352BD2B11C}"/>
    <hyperlink ref="A345" r:id="rId24" xr:uid="{D55B0A19-7424-2D49-A99C-9B8DFFAF168F}"/>
    <hyperlink ref="A520" r:id="rId25" xr:uid="{DA3BF901-CEB7-B948-8276-7AF5F12B30DF}"/>
    <hyperlink ref="A152" r:id="rId26" xr:uid="{581D9387-322B-CE40-8FB3-0BD59780DDCD}"/>
    <hyperlink ref="A407" r:id="rId27" xr:uid="{F20EF211-DF24-A74F-A30B-8041E485737C}"/>
    <hyperlink ref="A10" r:id="rId28" xr:uid="{61C48617-C68B-1948-9234-A2116675123B}"/>
    <hyperlink ref="A515" r:id="rId29" xr:uid="{EA8F22D5-21E6-7443-9247-0F15CDBBC556}"/>
    <hyperlink ref="A64" r:id="rId30" xr:uid="{3086D311-CA78-BD48-85AF-AF537F45A13B}"/>
    <hyperlink ref="A5" r:id="rId31" xr:uid="{C5371E11-5975-7140-98A3-2C9C1332B1C3}"/>
    <hyperlink ref="A420" r:id="rId32" xr:uid="{30775DD4-C508-2D43-ACE7-2D84D3CD1680}"/>
    <hyperlink ref="A368" r:id="rId33" xr:uid="{74689F88-E35E-A04F-8A26-9D33E8FE2983}"/>
    <hyperlink ref="A310" r:id="rId34" xr:uid="{DFD36439-C347-F945-ADCA-157040B227E5}"/>
    <hyperlink ref="A92" r:id="rId35" xr:uid="{462B71BD-DFE7-FA4B-8B28-C3BF872845A7}"/>
    <hyperlink ref="A54" r:id="rId36" xr:uid="{F830C99F-8A03-0447-8080-FE3EA06B27FF}"/>
    <hyperlink ref="A511" r:id="rId37" xr:uid="{EA8D5F26-CE12-0043-AC33-0202439D610E}"/>
    <hyperlink ref="A130" r:id="rId38" xr:uid="{F6595E0B-80DF-6949-8B4F-78A4FCE7FE6C}"/>
    <hyperlink ref="A325" r:id="rId39" xr:uid="{F31B1B6C-2459-284E-A6A0-083BB732F7AF}"/>
    <hyperlink ref="A62" r:id="rId40" xr:uid="{11DA7CC6-9C16-0E43-868F-5D2CDC5B42AE}"/>
    <hyperlink ref="A128" r:id="rId41" xr:uid="{391EC6D8-A7B8-5645-9334-9144B922D13D}"/>
    <hyperlink ref="A326" r:id="rId42" xr:uid="{CD156ACB-6F6F-6943-BF60-CA4BC23BF2EB}"/>
    <hyperlink ref="A332" r:id="rId43" xr:uid="{780EB339-6C25-5342-A6F3-503123B919FC}"/>
    <hyperlink ref="A164" r:id="rId44" xr:uid="{EA58D099-F20D-4243-B973-2994227117E8}"/>
    <hyperlink ref="A470" r:id="rId45" xr:uid="{2BA9D40F-94C8-A046-AA3D-1FEC0AC88D73}"/>
    <hyperlink ref="A203" r:id="rId46" xr:uid="{CD8846D4-0963-4745-847D-AF6CBA169AE7}"/>
    <hyperlink ref="A433" r:id="rId47" xr:uid="{A7DE2841-4B4E-E848-9A0E-F8EA9D90B961}"/>
    <hyperlink ref="A77" r:id="rId48" xr:uid="{ACA33615-8C02-AD47-AED8-976624C14E7D}"/>
    <hyperlink ref="A380" r:id="rId49" xr:uid="{03CCBD71-E288-B445-915B-F0133F7CBF02}"/>
    <hyperlink ref="A27" r:id="rId50" xr:uid="{CE57AD54-18D0-A543-B813-683C3BED31E2}"/>
    <hyperlink ref="A231" r:id="rId51" xr:uid="{8B966FCE-C4E9-D94D-8272-86DB8B9A8487}"/>
    <hyperlink ref="A296" r:id="rId52" xr:uid="{DE677CF0-BF10-DB4A-967A-4942733D0FCA}"/>
    <hyperlink ref="A532" r:id="rId53" xr:uid="{0CBF5E9D-B7FB-2B46-AA3C-C3164ECCE1A5}"/>
    <hyperlink ref="A34" r:id="rId54" xr:uid="{AC17C97A-B5C6-B146-93E5-0C95677092E8}"/>
    <hyperlink ref="A276" r:id="rId55" xr:uid="{B6747062-8332-E041-B02C-08C1D1E5859B}"/>
    <hyperlink ref="A28" r:id="rId56" xr:uid="{BAD26D41-4BF9-F340-9276-8351AB6838BA}"/>
    <hyperlink ref="A117" r:id="rId57" xr:uid="{4EAC95B7-E9AB-3944-85D7-02A5194E664F}"/>
    <hyperlink ref="A352" r:id="rId58" xr:uid="{1AE0DACE-1262-914D-AB5B-90FC6DFA1899}"/>
    <hyperlink ref="A7" r:id="rId59" xr:uid="{0782EBEB-6032-2D40-9C1A-6545AADBAFF9}"/>
    <hyperlink ref="A343" r:id="rId60" xr:uid="{223F93FF-6933-7E4C-A56E-85DB5B970026}"/>
    <hyperlink ref="A89" r:id="rId61" xr:uid="{CC937963-1773-A444-B444-0F11F02A9A1D}"/>
    <hyperlink ref="A472" r:id="rId62" xr:uid="{42CE142A-1204-9847-B526-E84AF75ED2A1}"/>
    <hyperlink ref="A11" r:id="rId63" xr:uid="{910EB29C-8FE0-AA4E-8DEC-0381ECC11E62}"/>
    <hyperlink ref="A63" r:id="rId64" xr:uid="{E7AC43C2-A4B7-E042-8819-A44209D89D77}"/>
    <hyperlink ref="A422" r:id="rId65" xr:uid="{BABC30C1-8EBE-674A-81F1-B28E4B457FE7}"/>
    <hyperlink ref="A534" r:id="rId66" xr:uid="{5F72ABC2-B9AB-854C-AA2B-DBB23716FD95}"/>
    <hyperlink ref="A120" r:id="rId67" xr:uid="{48F5F503-9963-FF4E-847E-04546FF08940}"/>
    <hyperlink ref="A396" r:id="rId68" xr:uid="{AA7196CA-4919-F142-901F-2C882D414F26}"/>
    <hyperlink ref="A60" r:id="rId69" xr:uid="{2699D501-1E28-6840-92FF-0BB80AB64952}"/>
    <hyperlink ref="A181" r:id="rId70" xr:uid="{065FAE1C-B852-A849-B9FE-F81C71EE142F}"/>
    <hyperlink ref="A223" r:id="rId71" xr:uid="{86A7CEE5-F1A6-8049-87E7-E3C5C5BAEC3B}"/>
    <hyperlink ref="A439" r:id="rId72" xr:uid="{D513C14B-D4B3-984E-974A-B7B9ADBB49B7}"/>
    <hyperlink ref="A458" r:id="rId73" xr:uid="{7B55D399-4095-A142-B89C-BB96DCC2679C}"/>
    <hyperlink ref="A17" r:id="rId74" xr:uid="{B6FB3F1D-DF41-F448-BB4E-C2D268BF8F93}"/>
    <hyperlink ref="A39" r:id="rId75" xr:uid="{C1F68EBB-B447-1D42-8715-9C5B8B47E618}"/>
    <hyperlink ref="A242" r:id="rId76" xr:uid="{051941CF-94B7-B14E-9A10-50653EB47F71}"/>
    <hyperlink ref="A214" r:id="rId77" xr:uid="{AFBF2C0D-03C2-DB4D-8A57-4CDC6534835D}"/>
    <hyperlink ref="A270" r:id="rId78" xr:uid="{1A8F67B5-45B6-F848-9F8B-F864A29E0AFD}"/>
    <hyperlink ref="A338" r:id="rId79" xr:uid="{DA0A08B8-102D-C347-8897-D0735455D902}"/>
    <hyperlink ref="A291" r:id="rId80" xr:uid="{8D1AD545-91F1-7943-A4F5-834280C6685C}"/>
    <hyperlink ref="A339" r:id="rId81" xr:uid="{E8EBBB16-B442-B94B-9539-4BA65D7C313A}"/>
    <hyperlink ref="A218" r:id="rId82" xr:uid="{BB9AE59C-28BD-C845-859D-CF3F51C9FE01}"/>
    <hyperlink ref="A85" r:id="rId83" xr:uid="{0A059E75-7494-DE4E-A3FB-C5457F430554}"/>
    <hyperlink ref="A42" r:id="rId84" xr:uid="{0CF46C0D-D75F-774A-9705-0241272E756F}"/>
    <hyperlink ref="A262" r:id="rId85" xr:uid="{BA37BCB7-A9C0-EB41-AD78-E559A6FE55F8}"/>
    <hyperlink ref="A228" r:id="rId86" xr:uid="{80495EA5-F1FC-3640-8659-BA413DDBAD61}"/>
    <hyperlink ref="A118" r:id="rId87" xr:uid="{B7738995-35BF-5F48-BB4B-FF7508687FFC}"/>
    <hyperlink ref="A323" r:id="rId88" xr:uid="{32D2F1B5-EBA4-674D-8060-15514E600A00}"/>
    <hyperlink ref="A243" r:id="rId89" xr:uid="{C4F13BFE-2BFF-7448-B688-5D01C6E96A82}"/>
    <hyperlink ref="A248" r:id="rId90" xr:uid="{77F7EAB3-F14B-3C4F-8F2E-6366525E9DEF}"/>
    <hyperlink ref="A313" r:id="rId91" xr:uid="{22B3D606-EB24-F143-9E7F-49651E3DB423}"/>
    <hyperlink ref="A245" r:id="rId92" xr:uid="{F858321C-71B1-4348-9FDF-C530DD6776D0}"/>
    <hyperlink ref="A545" r:id="rId93" xr:uid="{F0462BF0-2B4F-7246-ADE9-DD7BC6117FAE}"/>
    <hyperlink ref="A318" r:id="rId94" xr:uid="{B36A05FD-F12E-644B-8197-177DB5978FAC}"/>
    <hyperlink ref="A196" r:id="rId95" xr:uid="{7CFC2AEC-7DE1-454A-8E60-D6508A03AE12}"/>
    <hyperlink ref="A491" r:id="rId96" xr:uid="{2FF3FA0C-27FE-774D-A6E8-0B2A6DFDF61F}"/>
    <hyperlink ref="A563" r:id="rId97" xr:uid="{C1D6E2CA-878E-974A-A257-BFB4DFBE851B}"/>
    <hyperlink ref="A170" r:id="rId98" xr:uid="{39FB1540-362D-EE48-A09F-9B7699CA725B}"/>
    <hyperlink ref="A178" r:id="rId99" xr:uid="{BFAF29E1-46A0-0F44-AE1C-99D38E0D54D5}"/>
    <hyperlink ref="A204" r:id="rId100" xr:uid="{9585E029-C7BE-AB42-AC5A-CFE876AAD1A7}"/>
    <hyperlink ref="A25" r:id="rId101" xr:uid="{5A1274D9-C40C-C444-AF97-0E5A72003B77}"/>
    <hyperlink ref="A40" r:id="rId102" xr:uid="{AB623D18-A8F9-4345-99D8-1F538B2ED808}"/>
    <hyperlink ref="A16" r:id="rId103" xr:uid="{FB6DB4B4-F292-D545-B91A-CEA9B361961F}"/>
    <hyperlink ref="A96" r:id="rId104" xr:uid="{FDB7DBE2-8C55-B94B-BE26-89C836B931B2}"/>
    <hyperlink ref="A455" r:id="rId105" xr:uid="{11DFD79D-3A62-8F4D-849C-75FBCD751200}"/>
    <hyperlink ref="A73" r:id="rId106" xr:uid="{55C20BC8-1E85-024F-96F4-D4DEB0568562}"/>
    <hyperlink ref="A381" r:id="rId107" xr:uid="{5CF1AF86-E06C-C54D-8F2F-EAA81A443494}"/>
    <hyperlink ref="A14" r:id="rId108" xr:uid="{B906F476-16E2-3343-8E60-DC96E25EA8CF}"/>
    <hyperlink ref="A268" r:id="rId109" xr:uid="{63BEEA17-B088-4742-AA54-E5AEFC370DFD}"/>
    <hyperlink ref="A524" r:id="rId110" xr:uid="{DBBF880A-8EA8-C44D-9F55-D2DCFA5B9B86}"/>
    <hyperlink ref="A526" r:id="rId111" xr:uid="{776C641A-7005-8248-9984-DA2597DD5A4F}"/>
    <hyperlink ref="A19" r:id="rId112" xr:uid="{8664E1F3-2205-7F4C-B761-CB1753409C10}"/>
    <hyperlink ref="A465" r:id="rId113" xr:uid="{7EA681CA-E380-084F-8C58-8F84A1D1BEBB}"/>
    <hyperlink ref="A225" r:id="rId114" xr:uid="{C4D2BDD7-63B9-DD45-84DC-3C155A99F267}"/>
    <hyperlink ref="A222" r:id="rId115" xr:uid="{BFD9B9D9-70EF-CA4B-B0D4-2EB577F41C3F}"/>
    <hyperlink ref="A82" r:id="rId116" xr:uid="{EE79146A-496D-0547-97A8-2FA090D5D173}"/>
    <hyperlink ref="A240" r:id="rId117" xr:uid="{979CED0B-3B10-974F-BF07-427E096F7415}"/>
    <hyperlink ref="A505" r:id="rId118" xr:uid="{62C7926A-4B5B-8147-B96D-0B7F07A5C13C}"/>
    <hyperlink ref="A400" r:id="rId119" xr:uid="{00A37082-EEF4-B84B-A177-FDA41EDE2462}"/>
    <hyperlink ref="A413" r:id="rId120" xr:uid="{EC9A3B99-41FF-4C4C-8BCD-AA5A6D3038DB}"/>
    <hyperlink ref="A376" r:id="rId121" xr:uid="{51494A30-18AF-B349-B272-C084566D6ED7}"/>
    <hyperlink ref="A132" r:id="rId122" xr:uid="{05AB8968-ACD5-4748-A4D9-C0F4B578A0B5}"/>
    <hyperlink ref="A3" r:id="rId123" xr:uid="{E6EE2C95-22AA-154C-84EA-157391F34E75}"/>
    <hyperlink ref="A148" r:id="rId124" xr:uid="{3159FF25-E464-234A-928C-7E63A0437B51}"/>
    <hyperlink ref="A561" r:id="rId125" xr:uid="{03FA7007-7108-FF48-8783-E04EB4AE86D1}"/>
    <hyperlink ref="A292" r:id="rId126" xr:uid="{399D2503-272B-AD4C-9F98-A0B71B27FFBF}"/>
    <hyperlink ref="A86" r:id="rId127" xr:uid="{50088DE4-B3FB-0149-8D67-ACB02DA2FA9A}"/>
    <hyperlink ref="A269" r:id="rId128" xr:uid="{1CFB9E2D-3EA3-184C-AFA3-7C0EAE991967}"/>
    <hyperlink ref="A93" r:id="rId129" xr:uid="{2C65A015-9998-604A-A45A-8933D91DFB16}"/>
    <hyperlink ref="A481" r:id="rId130" xr:uid="{A03FF513-BEF7-1C47-ABD3-26D8A89021C5}"/>
    <hyperlink ref="A66" r:id="rId131" xr:uid="{2233B8D2-5E97-284C-8C98-62B6D95661AC}"/>
    <hyperlink ref="A175" r:id="rId132" xr:uid="{A696A382-857D-C147-82AE-1B27E1471796}"/>
    <hyperlink ref="A13" r:id="rId133" xr:uid="{5ADAB816-641B-6A48-8499-4487C18FE0B0}"/>
    <hyperlink ref="A261" r:id="rId134" xr:uid="{FD4995CC-8D72-2B4F-825D-42952529A8A5}"/>
    <hyperlink ref="A252" r:id="rId135" xr:uid="{05E1BFC9-BCA9-274F-90BC-AA1BF178CF85}"/>
    <hyperlink ref="A83" r:id="rId136" xr:uid="{740D9C8B-D15E-2D43-953E-5B23B598D1EA}"/>
    <hyperlink ref="A21" r:id="rId137" xr:uid="{E8453A0E-790D-4C4D-AFD5-FB5437FDD4AB}"/>
    <hyperlink ref="A279" r:id="rId138" xr:uid="{0B4FDE10-798F-3944-85F2-F7E22FDA90CA}"/>
    <hyperlink ref="A246" r:id="rId139" xr:uid="{90BF3B4A-2BD7-8246-A13C-436AC7284298}"/>
    <hyperlink ref="A169" r:id="rId140" xr:uid="{25E09A6B-4B6D-1B4F-B87A-7A0ECFCBDBD8}"/>
    <hyperlink ref="A173" r:id="rId141" xr:uid="{C2BB90E0-9A59-504C-A0DC-A3D86C76638F}"/>
    <hyperlink ref="A133" r:id="rId142" xr:uid="{55704210-A775-6649-B45A-74854003BF3B}"/>
    <hyperlink ref="A97" r:id="rId143" xr:uid="{D1FF0FF0-4869-AA4E-AF12-C3B4D6D90522}"/>
    <hyperlink ref="A145" r:id="rId144" xr:uid="{FAAC73C1-8177-BE49-B47A-698F0C1D816F}"/>
    <hyperlink ref="A162" r:id="rId145" xr:uid="{E7AE24E5-7248-AE4D-9743-A58F69CD3D58}"/>
    <hyperlink ref="A457" r:id="rId146" xr:uid="{D0F03875-C312-4D43-988C-89937281DD87}"/>
    <hyperlink ref="A244" r:id="rId147" xr:uid="{C22C53AE-B93A-234A-A3F1-70025E227BD0}"/>
    <hyperlink ref="A285" r:id="rId148" xr:uid="{A5682D3A-9C64-2A44-9C65-CD73DB3F1441}"/>
    <hyperlink ref="A331" r:id="rId149" xr:uid="{D3AA5669-C4BB-094A-B852-F9060C05BD23}"/>
    <hyperlink ref="A84" r:id="rId150" xr:uid="{9376C904-8A70-EB4F-ADC2-C17E74CBCBFE}"/>
    <hyperlink ref="A361" r:id="rId151" xr:uid="{07B36226-2FB9-9041-86A4-5F63B88C7305}"/>
    <hyperlink ref="A315" r:id="rId152" xr:uid="{864A203B-8C3B-D249-8917-C0F921CCBD03}"/>
    <hyperlink ref="A435" r:id="rId153" xr:uid="{C2E525A5-BE6E-D84A-A473-69993DEEFA18}"/>
    <hyperlink ref="A448" r:id="rId154" xr:uid="{B9C7E61C-A984-EF41-8F55-1BB12464E11A}"/>
    <hyperlink ref="A32" r:id="rId155" xr:uid="{23D059AE-B57A-0743-BF40-2D2760483EAF}"/>
    <hyperlink ref="A440" r:id="rId156" xr:uid="{8B3F557B-6261-C641-AB20-7886DD793E72}"/>
    <hyperlink ref="A478" r:id="rId157" xr:uid="{8F3599F8-DEB0-6641-AB26-DD3CE9220E90}"/>
    <hyperlink ref="A138" r:id="rId158" xr:uid="{9045378E-92B3-EA4A-9306-E52A1E92E075}"/>
    <hyperlink ref="A418" r:id="rId159" xr:uid="{713298A1-8D01-3C4B-9B75-E48E745F0E50}"/>
    <hyperlink ref="A168" r:id="rId160" xr:uid="{9913BA34-A2D3-E140-9A1B-A7EF85B84259}"/>
    <hyperlink ref="A49" r:id="rId161" xr:uid="{0A75D3F7-528B-234A-ADC2-0F73511AF805}"/>
    <hyperlink ref="A104" r:id="rId162" xr:uid="{F74368EA-610D-EC43-92D1-CCB7B22218B2}"/>
    <hyperlink ref="A147" r:id="rId163" xr:uid="{EFDF2B15-9F97-D844-8D1C-4D2F4C74BD36}"/>
    <hyperlink ref="A131" r:id="rId164" xr:uid="{6843D16D-425F-4545-82AA-B03E5BED366D}"/>
    <hyperlink ref="A123" r:id="rId165" xr:uid="{C9793DFD-D9B0-BC4D-8F37-8959D8C4FF00}"/>
    <hyperlink ref="A38" r:id="rId166" xr:uid="{39D9A6E2-F3F2-B64B-9EA3-15028B9F0981}"/>
    <hyperlink ref="A560" r:id="rId167" xr:uid="{2B0FA92B-71C9-9A4A-85CC-AD2ECBAD034A}"/>
    <hyperlink ref="A519" r:id="rId168" xr:uid="{5BBF1A0C-BEFB-F344-9C7E-FAF719C8DDE2}"/>
    <hyperlink ref="A109" r:id="rId169" xr:uid="{6441A5C9-795E-7F43-AFB9-4FDE59DC8E3F}"/>
    <hyperlink ref="A312" r:id="rId170" xr:uid="{B555C3DD-4677-3A4F-AFA1-1E2A145CA2C0}"/>
    <hyperlink ref="A70" r:id="rId171" xr:uid="{8FFA3BCB-F70C-F945-BE2D-0C72750E00AF}"/>
    <hyperlink ref="A20" r:id="rId172" xr:uid="{2A80F051-4228-1744-9B58-4722205CE83E}"/>
    <hyperlink ref="A74" r:id="rId173" xr:uid="{6F3DDC0D-66F7-1448-8A40-7947B41C774E}"/>
    <hyperlink ref="A37" r:id="rId174" xr:uid="{C3329E8B-7870-AD41-8DBC-666A7E654AD2}"/>
    <hyperlink ref="A79" r:id="rId175" xr:uid="{606E3F69-99AC-AE4F-A480-8DA3D2F21006}"/>
    <hyperlink ref="A251" r:id="rId176" xr:uid="{AA11DBC3-9DD0-EE4C-8125-B4E1D1384E3F}"/>
    <hyperlink ref="A294" r:id="rId177" xr:uid="{65930BB8-0F4A-1E4A-9E7F-B035ABD8F3DD}"/>
    <hyperlink ref="A509" r:id="rId178" xr:uid="{21CB692F-E6E3-0541-9EB4-8FBF8F753792}"/>
    <hyperlink ref="A281" r:id="rId179" xr:uid="{99B5C25A-FBC2-8D45-9E8D-9EF5C52CF2A6}"/>
    <hyperlink ref="A9" r:id="rId180" xr:uid="{0D9AA7B2-AEBD-9141-842C-1D2C7DCF3C81}"/>
    <hyperlink ref="A554" r:id="rId181" xr:uid="{E4FC91EA-0BEE-6248-90CA-70A00E8769FF}"/>
    <hyperlink ref="A253" r:id="rId182" xr:uid="{59B8CC8B-B0CA-3249-9556-21C20AFD243E}"/>
    <hyperlink ref="A283" r:id="rId183" xr:uid="{9FEA7208-0F0A-6F4E-91B7-590BE5A2CF4B}"/>
    <hyperlink ref="A541" r:id="rId184" xr:uid="{FC01985B-5843-B24A-9FF6-AE30C90D08CC}"/>
    <hyperlink ref="A255" r:id="rId185" xr:uid="{5685C87D-2DDE-9743-B6DF-F7114A93C0FE}"/>
    <hyperlink ref="A106" r:id="rId186" xr:uid="{202272D1-4FC4-6B48-BCE3-4DFCB3C7BB16}"/>
    <hyperlink ref="A461" r:id="rId187" xr:uid="{8D9289EB-17BB-2343-BE28-0C78C994B59A}"/>
    <hyperlink ref="A124" r:id="rId188" xr:uid="{A4B6868C-D421-8747-AF97-72AFE7D9142D}"/>
    <hyperlink ref="A274" r:id="rId189" xr:uid="{050DBCB2-55AF-A247-A1F4-A57F59F0D56F}"/>
    <hyperlink ref="A157" r:id="rId190" xr:uid="{D9972E9F-85C8-D741-BB1D-6C037D2B85FA}"/>
    <hyperlink ref="A493" r:id="rId191" xr:uid="{82CAABF1-00D9-4947-B5B1-0365A378A818}"/>
    <hyperlink ref="A115" r:id="rId192" xr:uid="{E769A43D-85C4-7C4D-A06A-D7DA088BEEC9}"/>
    <hyperlink ref="A434" r:id="rId193" xr:uid="{E0E1B48E-9A97-2E44-AA97-FA145E44BBF6}"/>
    <hyperlink ref="A460" r:id="rId194" xr:uid="{7AC1853A-B1CE-B348-80BE-C02A0A37DCB3}"/>
    <hyperlink ref="A450" r:id="rId195" xr:uid="{0B1E645D-73CA-4E46-8025-77C48FBEF5D6}"/>
    <hyperlink ref="A565" r:id="rId196" xr:uid="{204C78D5-6769-3643-BF84-7CDB02FD631B}"/>
    <hyperlink ref="A517" r:id="rId197" xr:uid="{C5BFBF62-3C96-BA47-A9E0-FEA3158CD2EE}"/>
    <hyperlink ref="A206" r:id="rId198" xr:uid="{EA9E3B90-455D-544E-ABB6-E98986FFC99C}"/>
    <hyperlink ref="A317" r:id="rId199" xr:uid="{003B545B-3949-FE49-8F9B-F0A9416CB894}"/>
    <hyperlink ref="A230" r:id="rId200" xr:uid="{E047B423-0EBC-7343-A4A5-BAFDB8F45E05}"/>
    <hyperlink ref="A238" r:id="rId201" xr:uid="{42FEC18A-37DD-8D42-ACD7-B61A3738E1C0}"/>
    <hyperlink ref="A205" r:id="rId202" xr:uid="{E8F2E98D-EF82-714F-9EBB-5D2F2F70D510}"/>
    <hyperlink ref="A351" r:id="rId203" xr:uid="{386C06A4-925B-664A-AECF-D86D59825F55}"/>
    <hyperlink ref="A53" r:id="rId204" xr:uid="{3C767A98-0353-514D-8589-67CACF5A7FDB}"/>
    <hyperlink ref="A408" r:id="rId205" xr:uid="{6DED755F-2CC8-5847-9A6C-97F950E775DC}"/>
    <hyperlink ref="A462" r:id="rId206" xr:uid="{6E3B7776-E3FE-794F-8B8F-BBD772E61876}"/>
    <hyperlink ref="A51" r:id="rId207" xr:uid="{C3E9D0E7-F971-C447-A3B4-2C350C6B4A81}"/>
    <hyperlink ref="A347" r:id="rId208" xr:uid="{6CAE3791-A405-5D4B-BB5F-B0CD35FD91AC}"/>
    <hyperlink ref="A81" r:id="rId209" xr:uid="{D3EDEF78-DA13-5C42-8929-C8B473533DF7}"/>
    <hyperlink ref="A50" r:id="rId210" xr:uid="{259B2401-3BA2-3148-877C-BD99A00D7B69}"/>
    <hyperlink ref="A69" r:id="rId211" xr:uid="{6FDB25A6-C77C-014A-B790-0BB9D093B8E3}"/>
    <hyperlink ref="A259" r:id="rId212" xr:uid="{67F84BE2-2F9E-B046-93A1-67B23E9317C3}"/>
    <hyperlink ref="A26" r:id="rId213" display="Nokia Bell Labs" xr:uid="{66AF1FDD-30CE-F944-855F-5142935A2DD0}"/>
    <hyperlink ref="A209" r:id="rId214" xr:uid="{A71B162E-C76A-744A-B2DF-B33B6EA9E133}"/>
    <hyperlink ref="A522" r:id="rId215" xr:uid="{4860546C-E2AC-4E4B-BDEB-73FF79AC68E8}"/>
    <hyperlink ref="A75" r:id="rId216" xr:uid="{B36265D5-E418-AD4F-87C8-96E9B99519FF}"/>
    <hyperlink ref="A578" r:id="rId217" xr:uid="{EBA407E4-84FA-A846-B62E-91B873CC3C2B}"/>
    <hyperlink ref="A594" r:id="rId218" xr:uid="{FF480C49-DE5A-5846-9E82-86AC7B4B000A}"/>
    <hyperlink ref="A590" r:id="rId219" xr:uid="{0293F294-CD87-DE49-BBAB-B03D03A16B00}"/>
    <hyperlink ref="A581" r:id="rId220" xr:uid="{A8B68F58-BA6D-164F-86B8-1652DE02B747}"/>
    <hyperlink ref="A593" r:id="rId221" xr:uid="{843D917A-543C-D641-AB1C-B3A851394B5F}"/>
    <hyperlink ref="A597" r:id="rId222" xr:uid="{F50A3E0B-4A6C-8D40-B265-33F568FDCD45}"/>
    <hyperlink ref="A572" r:id="rId223" xr:uid="{381843C8-2CB5-9047-8870-024DAB1ADFB5}"/>
    <hyperlink ref="A589" r:id="rId224" xr:uid="{4176CE58-D06D-1B4D-A598-347C24FE487C}"/>
    <hyperlink ref="A588" r:id="rId225" xr:uid="{3FCCA01E-E910-F84B-8EE0-E7535573692D}"/>
    <hyperlink ref="A577" r:id="rId226" xr:uid="{AF72DB41-C856-4742-99FA-18BE975510BE}"/>
    <hyperlink ref="A580" r:id="rId227" xr:uid="{B9538931-AA99-C64B-B46B-CD70701F1C92}"/>
    <hyperlink ref="A603" r:id="rId228" xr:uid="{5EF353F5-2CCD-EC4F-9801-916AD58F73F8}"/>
    <hyperlink ref="A582" r:id="rId229" xr:uid="{D4650C1E-B0B5-6D48-94D3-43E2B751D595}"/>
    <hyperlink ref="A595" r:id="rId230" xr:uid="{7E9113A3-5D4D-B54E-B114-1E009E41F33A}"/>
    <hyperlink ref="A591" r:id="rId231" xr:uid="{DB48BEC7-0433-954B-B1A9-08CF3E1F253B}"/>
    <hyperlink ref="A583" r:id="rId232" xr:uid="{818F19C8-D5D6-3447-B233-F3EC6593934C}"/>
    <hyperlink ref="A571" r:id="rId233" xr:uid="{373F0227-4265-1F49-884D-1D81423A0F15}"/>
    <hyperlink ref="A587" r:id="rId234" xr:uid="{96857CDA-2AB7-5243-8782-4F0AF30DC11B}"/>
    <hyperlink ref="A602" r:id="rId235" xr:uid="{39765C0D-53BA-4A42-A95C-F9CC03478ED0}"/>
    <hyperlink ref="A605" r:id="rId236" xr:uid="{9E33FD50-CC1D-D244-8E84-16AA26930203}"/>
    <hyperlink ref="A596" r:id="rId237" xr:uid="{6A2D5575-F80A-1049-B726-64BE8D8F18E8}"/>
    <hyperlink ref="A573" r:id="rId238" xr:uid="{0CDBB321-C228-9D43-AA95-899A68CA1609}"/>
    <hyperlink ref="A592" r:id="rId239" xr:uid="{6646F13D-0104-9147-B265-DB2D66D5A6CA}"/>
    <hyperlink ref="A585" r:id="rId240" xr:uid="{31B44464-BA4F-0748-9243-2CBEA1544B24}"/>
    <hyperlink ref="A606" r:id="rId241" xr:uid="{D5F20104-E566-864A-BBA1-3782ED350E79}"/>
    <hyperlink ref="A601" r:id="rId242" xr:uid="{DE7B2FFA-EB83-C24E-8E23-D8701C1A2F0E}"/>
  </hyperlinks>
  <pageMargins left="0.78740157499999996" right="0.78740157499999996" top="0.984251969" bottom="0.984251969" header="0.4921259845" footer="0.4921259845"/>
  <pageSetup paperSize="9" orientation="portrait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63"/>
  <sheetViews>
    <sheetView topLeftCell="A1945" workbookViewId="0">
      <selection activeCell="F871" sqref="F871"/>
    </sheetView>
  </sheetViews>
  <sheetFormatPr baseColWidth="10" defaultRowHeight="16" x14ac:dyDescent="0.2"/>
  <cols>
    <col min="1" max="1" width="17.83203125" customWidth="1"/>
    <col min="7" max="7" width="17.1640625" customWidth="1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">
      <c r="A2" t="s">
        <v>7676</v>
      </c>
      <c r="B2">
        <v>235088471</v>
      </c>
      <c r="C2" t="s">
        <v>7677</v>
      </c>
      <c r="D2" t="s">
        <v>7678</v>
      </c>
      <c r="E2" t="s">
        <v>7679</v>
      </c>
      <c r="F2">
        <v>77108396</v>
      </c>
      <c r="G2" t="s">
        <v>4420</v>
      </c>
      <c r="H2">
        <v>184668794</v>
      </c>
      <c r="I2" t="s">
        <v>4462</v>
      </c>
      <c r="J2" t="s">
        <v>23</v>
      </c>
      <c r="L2" s="1">
        <v>43398</v>
      </c>
      <c r="M2" t="s">
        <v>24</v>
      </c>
      <c r="N2" t="s">
        <v>7680</v>
      </c>
      <c r="O2" t="s">
        <v>26</v>
      </c>
      <c r="P2" s="1">
        <v>43969</v>
      </c>
      <c r="Q2" s="1">
        <v>43977</v>
      </c>
    </row>
    <row r="3" spans="1:17" x14ac:dyDescent="0.2">
      <c r="A3" t="s">
        <v>1937</v>
      </c>
      <c r="B3" t="s">
        <v>1938</v>
      </c>
      <c r="C3" t="s">
        <v>1939</v>
      </c>
      <c r="D3" t="s">
        <v>1940</v>
      </c>
      <c r="E3" t="s">
        <v>1941</v>
      </c>
      <c r="F3">
        <v>75541815</v>
      </c>
      <c r="G3" t="s">
        <v>119</v>
      </c>
      <c r="H3">
        <v>190915757</v>
      </c>
      <c r="I3" t="s">
        <v>127</v>
      </c>
      <c r="J3" t="s">
        <v>23</v>
      </c>
      <c r="L3" s="1">
        <v>43157</v>
      </c>
      <c r="M3" t="s">
        <v>33</v>
      </c>
      <c r="N3" t="s">
        <v>1942</v>
      </c>
      <c r="O3" t="s">
        <v>26</v>
      </c>
      <c r="P3" s="1">
        <v>43493</v>
      </c>
      <c r="Q3" s="1">
        <v>43494</v>
      </c>
    </row>
    <row r="4" spans="1:17" x14ac:dyDescent="0.2">
      <c r="A4" t="s">
        <v>7545</v>
      </c>
      <c r="B4">
        <v>235761834</v>
      </c>
      <c r="C4" t="s">
        <v>7546</v>
      </c>
      <c r="D4" t="s">
        <v>7547</v>
      </c>
      <c r="E4" t="s">
        <v>7548</v>
      </c>
      <c r="F4">
        <v>83624856.109999999</v>
      </c>
      <c r="G4" t="s">
        <v>4191</v>
      </c>
      <c r="H4" t="s">
        <v>4192</v>
      </c>
      <c r="I4" t="s">
        <v>4201</v>
      </c>
      <c r="J4" t="s">
        <v>23</v>
      </c>
      <c r="L4" s="1">
        <v>43420</v>
      </c>
      <c r="M4" t="s">
        <v>33</v>
      </c>
      <c r="N4" t="s">
        <v>7549</v>
      </c>
      <c r="O4" t="s">
        <v>26</v>
      </c>
      <c r="P4" s="1">
        <v>43595</v>
      </c>
      <c r="Q4" s="1">
        <v>43969</v>
      </c>
    </row>
    <row r="5" spans="1:17" x14ac:dyDescent="0.2">
      <c r="A5" t="s">
        <v>919</v>
      </c>
      <c r="B5">
        <v>227899490</v>
      </c>
      <c r="C5" t="s">
        <v>920</v>
      </c>
      <c r="D5" t="s">
        <v>921</v>
      </c>
      <c r="E5" t="s">
        <v>922</v>
      </c>
      <c r="F5">
        <v>145805697</v>
      </c>
      <c r="G5" t="s">
        <v>61</v>
      </c>
      <c r="H5">
        <v>175206562</v>
      </c>
      <c r="I5" t="s">
        <v>692</v>
      </c>
      <c r="J5" t="s">
        <v>23</v>
      </c>
      <c r="L5" s="1">
        <v>43222</v>
      </c>
      <c r="M5" t="s">
        <v>33</v>
      </c>
      <c r="N5" t="s">
        <v>923</v>
      </c>
      <c r="O5" t="s">
        <v>26</v>
      </c>
      <c r="P5" s="1">
        <v>43273</v>
      </c>
      <c r="Q5" s="1">
        <v>43272</v>
      </c>
    </row>
    <row r="6" spans="1:17" x14ac:dyDescent="0.2">
      <c r="A6" t="s">
        <v>4321</v>
      </c>
      <c r="B6" t="s">
        <v>4322</v>
      </c>
      <c r="C6" t="s">
        <v>4323</v>
      </c>
      <c r="D6" t="s">
        <v>4324</v>
      </c>
      <c r="E6" t="s">
        <v>4325</v>
      </c>
      <c r="F6" t="s">
        <v>4326</v>
      </c>
      <c r="G6" t="s">
        <v>4191</v>
      </c>
      <c r="H6" t="s">
        <v>4192</v>
      </c>
      <c r="I6" t="s">
        <v>4327</v>
      </c>
      <c r="J6" t="s">
        <v>23</v>
      </c>
      <c r="L6" s="1">
        <v>43124</v>
      </c>
      <c r="M6" t="s">
        <v>33</v>
      </c>
      <c r="N6" t="s">
        <v>4328</v>
      </c>
      <c r="O6" t="s">
        <v>26</v>
      </c>
      <c r="P6" s="1">
        <v>43419</v>
      </c>
      <c r="Q6" s="1">
        <v>43969</v>
      </c>
    </row>
    <row r="7" spans="1:17" x14ac:dyDescent="0.2">
      <c r="A7" t="s">
        <v>1865</v>
      </c>
      <c r="B7">
        <v>236527835</v>
      </c>
      <c r="C7" t="s">
        <v>1866</v>
      </c>
      <c r="D7" t="s">
        <v>1867</v>
      </c>
      <c r="E7" t="s">
        <v>1868</v>
      </c>
      <c r="F7">
        <v>157421597</v>
      </c>
      <c r="G7" t="s">
        <v>69</v>
      </c>
      <c r="H7">
        <v>131056549</v>
      </c>
      <c r="I7" t="s">
        <v>1869</v>
      </c>
      <c r="J7" t="s">
        <v>23</v>
      </c>
      <c r="L7" s="1">
        <v>43284</v>
      </c>
      <c r="M7" t="s">
        <v>33</v>
      </c>
      <c r="N7" t="s">
        <v>1870</v>
      </c>
      <c r="O7" t="s">
        <v>26</v>
      </c>
      <c r="P7" s="1">
        <v>41963</v>
      </c>
      <c r="Q7" s="1">
        <v>43634</v>
      </c>
    </row>
    <row r="8" spans="1:17" x14ac:dyDescent="0.2">
      <c r="A8" t="s">
        <v>2422</v>
      </c>
      <c r="B8">
        <v>233232117</v>
      </c>
      <c r="C8" t="s">
        <v>2423</v>
      </c>
      <c r="D8" t="s">
        <v>2424</v>
      </c>
      <c r="E8" t="s">
        <v>2425</v>
      </c>
      <c r="F8">
        <v>159055423.12139201</v>
      </c>
      <c r="G8" t="s">
        <v>2032</v>
      </c>
      <c r="H8">
        <v>26404184</v>
      </c>
      <c r="I8" t="s">
        <v>2426</v>
      </c>
      <c r="J8" t="s">
        <v>23</v>
      </c>
      <c r="L8" s="1">
        <v>43305</v>
      </c>
      <c r="M8" t="s">
        <v>33</v>
      </c>
      <c r="N8" t="s">
        <v>2427</v>
      </c>
      <c r="O8" t="s">
        <v>92</v>
      </c>
      <c r="P8" s="1">
        <v>43487</v>
      </c>
      <c r="Q8" s="1">
        <v>43746</v>
      </c>
    </row>
    <row r="9" spans="1:17" x14ac:dyDescent="0.2">
      <c r="A9" t="s">
        <v>8891</v>
      </c>
      <c r="B9">
        <v>237879026</v>
      </c>
      <c r="C9" t="s">
        <v>8892</v>
      </c>
      <c r="D9" t="s">
        <v>8893</v>
      </c>
      <c r="E9" t="s">
        <v>8894</v>
      </c>
      <c r="F9" t="s">
        <v>8895</v>
      </c>
      <c r="G9" t="s">
        <v>1234</v>
      </c>
      <c r="H9">
        <v>182292592</v>
      </c>
      <c r="I9" t="s">
        <v>2159</v>
      </c>
      <c r="J9" t="s">
        <v>23</v>
      </c>
      <c r="L9" s="1">
        <v>43437</v>
      </c>
      <c r="M9" t="s">
        <v>33</v>
      </c>
      <c r="N9" t="s">
        <v>8896</v>
      </c>
      <c r="O9" t="s">
        <v>26</v>
      </c>
      <c r="P9" s="1">
        <v>43082</v>
      </c>
      <c r="Q9" s="1">
        <v>43721</v>
      </c>
    </row>
    <row r="10" spans="1:17" x14ac:dyDescent="0.2">
      <c r="A10" t="s">
        <v>478</v>
      </c>
      <c r="B10">
        <v>230762034</v>
      </c>
      <c r="C10" t="s">
        <v>479</v>
      </c>
      <c r="D10" t="s">
        <v>480</v>
      </c>
      <c r="E10" t="s">
        <v>481</v>
      </c>
      <c r="F10">
        <v>60234032</v>
      </c>
      <c r="G10" t="s">
        <v>119</v>
      </c>
      <c r="H10">
        <v>190915757</v>
      </c>
      <c r="I10" t="s">
        <v>482</v>
      </c>
      <c r="J10" t="s">
        <v>23</v>
      </c>
      <c r="L10" s="1">
        <v>43123</v>
      </c>
      <c r="M10" t="s">
        <v>33</v>
      </c>
      <c r="N10" t="s">
        <v>483</v>
      </c>
      <c r="O10" t="s">
        <v>92</v>
      </c>
      <c r="P10" s="1">
        <v>43383</v>
      </c>
      <c r="Q10" s="1">
        <v>43384</v>
      </c>
    </row>
    <row r="11" spans="1:17" x14ac:dyDescent="0.2">
      <c r="A11" t="s">
        <v>1895</v>
      </c>
      <c r="B11">
        <v>235620890</v>
      </c>
      <c r="C11" t="s">
        <v>1896</v>
      </c>
      <c r="D11" t="s">
        <v>1897</v>
      </c>
      <c r="E11" t="s">
        <v>1898</v>
      </c>
      <c r="F11">
        <v>33785058.103428498</v>
      </c>
      <c r="G11" t="s">
        <v>872</v>
      </c>
      <c r="H11" t="s">
        <v>873</v>
      </c>
      <c r="I11" t="s">
        <v>1899</v>
      </c>
      <c r="J11" t="s">
        <v>23</v>
      </c>
      <c r="L11" s="1">
        <v>43294</v>
      </c>
      <c r="M11" t="s">
        <v>33</v>
      </c>
      <c r="N11" t="s">
        <v>1900</v>
      </c>
      <c r="O11" t="s">
        <v>92</v>
      </c>
      <c r="P11" s="1">
        <v>43265</v>
      </c>
      <c r="Q11" s="1">
        <v>43635</v>
      </c>
    </row>
    <row r="12" spans="1:17" x14ac:dyDescent="0.2">
      <c r="A12" t="s">
        <v>8485</v>
      </c>
      <c r="B12">
        <v>235303828</v>
      </c>
      <c r="C12" t="s">
        <v>8486</v>
      </c>
      <c r="D12" t="s">
        <v>8487</v>
      </c>
      <c r="E12" t="s">
        <v>8488</v>
      </c>
      <c r="F12">
        <v>110263774</v>
      </c>
      <c r="G12" t="s">
        <v>669</v>
      </c>
      <c r="H12" t="s">
        <v>670</v>
      </c>
      <c r="I12" t="s">
        <v>113</v>
      </c>
      <c r="J12" t="s">
        <v>23</v>
      </c>
      <c r="L12" s="1">
        <v>43451</v>
      </c>
      <c r="M12" t="s">
        <v>33</v>
      </c>
      <c r="N12" t="s">
        <v>8489</v>
      </c>
      <c r="O12" t="s">
        <v>26</v>
      </c>
      <c r="P12" s="1">
        <v>43588</v>
      </c>
      <c r="Q12" s="1">
        <v>43588</v>
      </c>
    </row>
    <row r="13" spans="1:17" x14ac:dyDescent="0.2">
      <c r="A13" t="s">
        <v>6948</v>
      </c>
      <c r="B13">
        <v>233624449</v>
      </c>
      <c r="C13" t="s">
        <v>6949</v>
      </c>
      <c r="D13" t="s">
        <v>6950</v>
      </c>
      <c r="E13" t="s">
        <v>6951</v>
      </c>
      <c r="F13">
        <v>70737347</v>
      </c>
      <c r="G13" t="s">
        <v>2930</v>
      </c>
      <c r="H13">
        <v>188120777</v>
      </c>
      <c r="I13" t="s">
        <v>173</v>
      </c>
      <c r="J13" t="s">
        <v>23</v>
      </c>
      <c r="L13" s="1">
        <v>43434</v>
      </c>
      <c r="M13" t="s">
        <v>33</v>
      </c>
      <c r="N13" t="s">
        <v>6952</v>
      </c>
      <c r="O13" t="s">
        <v>26</v>
      </c>
      <c r="P13" s="1">
        <v>43864</v>
      </c>
      <c r="Q13" s="1">
        <v>43864</v>
      </c>
    </row>
    <row r="14" spans="1:17" x14ac:dyDescent="0.2">
      <c r="A14" t="s">
        <v>562</v>
      </c>
      <c r="B14">
        <v>230275532</v>
      </c>
      <c r="C14" t="s">
        <v>563</v>
      </c>
      <c r="D14" t="s">
        <v>564</v>
      </c>
      <c r="E14" t="s">
        <v>565</v>
      </c>
      <c r="F14">
        <v>60762039.070522502</v>
      </c>
      <c r="G14" t="s">
        <v>89</v>
      </c>
      <c r="H14">
        <v>190906332</v>
      </c>
      <c r="I14" t="s">
        <v>173</v>
      </c>
      <c r="J14" t="s">
        <v>23</v>
      </c>
      <c r="L14" s="1">
        <v>43193</v>
      </c>
      <c r="M14" t="s">
        <v>33</v>
      </c>
      <c r="N14" t="s">
        <v>566</v>
      </c>
      <c r="O14" t="s">
        <v>26</v>
      </c>
      <c r="P14" s="1">
        <v>42023</v>
      </c>
      <c r="Q14" s="1">
        <v>43396</v>
      </c>
    </row>
    <row r="15" spans="1:17" x14ac:dyDescent="0.2">
      <c r="A15" t="s">
        <v>7284</v>
      </c>
      <c r="B15">
        <v>235476072</v>
      </c>
      <c r="C15" t="s">
        <v>7285</v>
      </c>
      <c r="D15" t="s">
        <v>7286</v>
      </c>
      <c r="E15" t="s">
        <v>7287</v>
      </c>
      <c r="F15">
        <v>85577448</v>
      </c>
      <c r="G15" t="s">
        <v>119</v>
      </c>
      <c r="H15">
        <v>190915757</v>
      </c>
      <c r="I15" t="s">
        <v>7288</v>
      </c>
      <c r="J15" t="s">
        <v>23</v>
      </c>
      <c r="L15" s="1">
        <v>43433</v>
      </c>
      <c r="M15" t="s">
        <v>33</v>
      </c>
      <c r="N15" t="s">
        <v>7289</v>
      </c>
      <c r="O15" t="s">
        <v>26</v>
      </c>
      <c r="P15" s="1">
        <v>43584</v>
      </c>
      <c r="Q15" s="1">
        <v>43721</v>
      </c>
    </row>
    <row r="16" spans="1:17" x14ac:dyDescent="0.2">
      <c r="A16" t="s">
        <v>4458</v>
      </c>
      <c r="B16">
        <v>229818323</v>
      </c>
      <c r="C16" t="s">
        <v>4459</v>
      </c>
      <c r="D16" t="s">
        <v>4460</v>
      </c>
      <c r="E16" t="s">
        <v>4461</v>
      </c>
      <c r="F16">
        <v>149252870.11967501</v>
      </c>
      <c r="G16" t="s">
        <v>4420</v>
      </c>
      <c r="H16">
        <v>184668794</v>
      </c>
      <c r="I16" t="s">
        <v>4462</v>
      </c>
      <c r="J16" t="s">
        <v>23</v>
      </c>
      <c r="L16" s="1">
        <v>43158</v>
      </c>
      <c r="M16" t="s">
        <v>33</v>
      </c>
      <c r="N16" t="s">
        <v>4463</v>
      </c>
      <c r="O16" t="s">
        <v>26</v>
      </c>
      <c r="P16" s="1">
        <v>43968</v>
      </c>
      <c r="Q16" s="1">
        <v>43977</v>
      </c>
    </row>
    <row r="17" spans="1:17" x14ac:dyDescent="0.2">
      <c r="A17" t="s">
        <v>887</v>
      </c>
      <c r="B17">
        <v>231674430</v>
      </c>
      <c r="C17" t="s">
        <v>888</v>
      </c>
      <c r="D17" t="s">
        <v>889</v>
      </c>
      <c r="E17" t="s">
        <v>890</v>
      </c>
      <c r="F17">
        <v>61192201.147050798</v>
      </c>
      <c r="G17" t="s">
        <v>389</v>
      </c>
      <c r="H17">
        <v>26403447</v>
      </c>
      <c r="I17" t="s">
        <v>885</v>
      </c>
      <c r="J17" t="s">
        <v>23</v>
      </c>
      <c r="L17" s="1">
        <v>43276</v>
      </c>
      <c r="M17" t="s">
        <v>33</v>
      </c>
      <c r="N17" t="s">
        <v>891</v>
      </c>
      <c r="O17" t="s">
        <v>26</v>
      </c>
      <c r="P17" s="1">
        <v>42058</v>
      </c>
      <c r="Q17" s="1">
        <v>43493</v>
      </c>
    </row>
    <row r="18" spans="1:17" x14ac:dyDescent="0.2">
      <c r="A18" t="s">
        <v>149</v>
      </c>
      <c r="B18">
        <v>227443284</v>
      </c>
      <c r="C18" t="s">
        <v>150</v>
      </c>
      <c r="D18" t="s">
        <v>151</v>
      </c>
      <c r="E18" t="s">
        <v>152</v>
      </c>
      <c r="F18">
        <v>59725303.076188304</v>
      </c>
      <c r="G18" t="s">
        <v>54</v>
      </c>
      <c r="H18">
        <v>26403315</v>
      </c>
      <c r="I18" t="s">
        <v>55</v>
      </c>
      <c r="J18" t="s">
        <v>23</v>
      </c>
      <c r="L18" s="1">
        <v>43217</v>
      </c>
      <c r="M18" t="s">
        <v>24</v>
      </c>
      <c r="N18" t="s">
        <v>153</v>
      </c>
      <c r="O18" t="s">
        <v>26</v>
      </c>
      <c r="P18" s="1">
        <v>42104</v>
      </c>
      <c r="Q18" s="1">
        <v>43258</v>
      </c>
    </row>
    <row r="19" spans="1:17" x14ac:dyDescent="0.2">
      <c r="A19" t="s">
        <v>8357</v>
      </c>
      <c r="B19">
        <v>234023910</v>
      </c>
      <c r="C19" t="s">
        <v>8358</v>
      </c>
      <c r="D19" t="s">
        <v>8359</v>
      </c>
      <c r="E19" t="s">
        <v>8360</v>
      </c>
      <c r="F19">
        <v>91999286</v>
      </c>
      <c r="G19" t="s">
        <v>669</v>
      </c>
      <c r="H19" t="s">
        <v>670</v>
      </c>
      <c r="I19" t="s">
        <v>8361</v>
      </c>
      <c r="J19" t="s">
        <v>23</v>
      </c>
      <c r="L19" s="1">
        <v>43448</v>
      </c>
      <c r="M19" t="s">
        <v>24</v>
      </c>
      <c r="N19" t="s">
        <v>8362</v>
      </c>
      <c r="O19" t="s">
        <v>26</v>
      </c>
      <c r="P19" s="1">
        <v>43528</v>
      </c>
      <c r="Q19" s="1">
        <v>43529</v>
      </c>
    </row>
    <row r="20" spans="1:17" x14ac:dyDescent="0.2">
      <c r="A20" t="s">
        <v>5758</v>
      </c>
      <c r="B20">
        <v>235450731</v>
      </c>
      <c r="C20" t="s">
        <v>5759</v>
      </c>
      <c r="D20" t="s">
        <v>5760</v>
      </c>
      <c r="E20" t="s">
        <v>5761</v>
      </c>
      <c r="F20">
        <v>78968291</v>
      </c>
      <c r="G20" t="s">
        <v>21</v>
      </c>
      <c r="H20">
        <v>26570564</v>
      </c>
      <c r="I20" t="s">
        <v>5762</v>
      </c>
      <c r="J20" t="s">
        <v>23</v>
      </c>
      <c r="L20" s="1">
        <v>43419</v>
      </c>
      <c r="M20" t="s">
        <v>33</v>
      </c>
      <c r="N20" t="s">
        <v>5763</v>
      </c>
      <c r="O20" t="s">
        <v>92</v>
      </c>
      <c r="P20" s="1">
        <v>43580</v>
      </c>
      <c r="Q20" s="1">
        <v>43581</v>
      </c>
    </row>
    <row r="21" spans="1:17" x14ac:dyDescent="0.2">
      <c r="A21" t="s">
        <v>2901</v>
      </c>
      <c r="B21">
        <v>238185761</v>
      </c>
      <c r="C21" t="s">
        <v>2902</v>
      </c>
      <c r="D21" t="s">
        <v>2903</v>
      </c>
      <c r="E21" t="s">
        <v>2904</v>
      </c>
      <c r="F21">
        <v>171653556.08363801</v>
      </c>
      <c r="G21" t="s">
        <v>1228</v>
      </c>
      <c r="H21">
        <v>26404672</v>
      </c>
      <c r="I21" t="s">
        <v>2905</v>
      </c>
      <c r="J21" t="s">
        <v>23</v>
      </c>
      <c r="L21" s="1">
        <v>43300</v>
      </c>
      <c r="M21" t="s">
        <v>33</v>
      </c>
      <c r="N21" t="s">
        <v>2906</v>
      </c>
      <c r="O21" t="s">
        <v>26</v>
      </c>
      <c r="P21" s="1">
        <v>43738</v>
      </c>
      <c r="Q21" s="1">
        <v>43738</v>
      </c>
    </row>
    <row r="22" spans="1:17" x14ac:dyDescent="0.2">
      <c r="A22" t="s">
        <v>261</v>
      </c>
      <c r="B22">
        <v>228964075</v>
      </c>
      <c r="C22" t="s">
        <v>262</v>
      </c>
      <c r="D22" t="s">
        <v>263</v>
      </c>
      <c r="E22" t="s">
        <v>264</v>
      </c>
      <c r="F22">
        <v>75167204</v>
      </c>
      <c r="G22" t="s">
        <v>61</v>
      </c>
      <c r="H22">
        <v>175206562</v>
      </c>
      <c r="I22" t="s">
        <v>259</v>
      </c>
      <c r="J22" t="s">
        <v>23</v>
      </c>
      <c r="L22" s="1">
        <v>43140</v>
      </c>
      <c r="M22" t="s">
        <v>24</v>
      </c>
      <c r="N22" t="s">
        <v>265</v>
      </c>
      <c r="O22" t="s">
        <v>26</v>
      </c>
      <c r="P22" s="1">
        <v>42012</v>
      </c>
      <c r="Q22" s="1">
        <v>43298</v>
      </c>
    </row>
    <row r="23" spans="1:17" x14ac:dyDescent="0.2">
      <c r="A23" t="s">
        <v>1628</v>
      </c>
      <c r="B23">
        <v>235763780</v>
      </c>
      <c r="C23" t="s">
        <v>1629</v>
      </c>
      <c r="D23" t="s">
        <v>1630</v>
      </c>
      <c r="E23" t="s">
        <v>1631</v>
      </c>
      <c r="F23">
        <v>169475654</v>
      </c>
      <c r="G23" t="s">
        <v>301</v>
      </c>
      <c r="H23">
        <v>196200032</v>
      </c>
      <c r="I23" t="s">
        <v>1632</v>
      </c>
      <c r="J23" t="s">
        <v>23</v>
      </c>
      <c r="L23" s="1">
        <v>43201</v>
      </c>
      <c r="M23" t="s">
        <v>33</v>
      </c>
      <c r="N23" t="s">
        <v>1633</v>
      </c>
      <c r="O23" t="s">
        <v>26</v>
      </c>
      <c r="P23" s="1">
        <v>42902</v>
      </c>
      <c r="Q23" s="1">
        <v>43598</v>
      </c>
    </row>
    <row r="24" spans="1:17" x14ac:dyDescent="0.2">
      <c r="A24" t="s">
        <v>7152</v>
      </c>
      <c r="B24">
        <v>236058703</v>
      </c>
      <c r="C24" t="s">
        <v>7153</v>
      </c>
      <c r="D24" t="s">
        <v>7154</v>
      </c>
      <c r="E24" t="s">
        <v>7155</v>
      </c>
      <c r="F24">
        <v>121569209</v>
      </c>
      <c r="G24" t="s">
        <v>270</v>
      </c>
      <c r="H24">
        <v>183316401</v>
      </c>
      <c r="I24" t="s">
        <v>6036</v>
      </c>
      <c r="J24" t="s">
        <v>23</v>
      </c>
      <c r="L24" s="1">
        <v>43430</v>
      </c>
      <c r="M24" t="s">
        <v>24</v>
      </c>
      <c r="N24" t="s">
        <v>7156</v>
      </c>
      <c r="O24" t="s">
        <v>26</v>
      </c>
      <c r="P24" s="1">
        <v>42788</v>
      </c>
      <c r="Q24" s="1">
        <v>43890</v>
      </c>
    </row>
    <row r="25" spans="1:17" x14ac:dyDescent="0.2">
      <c r="A25" t="s">
        <v>7316</v>
      </c>
      <c r="B25">
        <v>240108256</v>
      </c>
      <c r="C25" t="s">
        <v>7317</v>
      </c>
      <c r="D25" t="s">
        <v>7318</v>
      </c>
      <c r="E25" t="s">
        <v>7319</v>
      </c>
      <c r="F25">
        <v>84597046.099999994</v>
      </c>
      <c r="G25" t="s">
        <v>1228</v>
      </c>
      <c r="H25">
        <v>26404672</v>
      </c>
      <c r="I25" t="s">
        <v>1758</v>
      </c>
      <c r="J25" t="s">
        <v>23</v>
      </c>
      <c r="L25" s="1">
        <v>43376</v>
      </c>
      <c r="M25" t="s">
        <v>24</v>
      </c>
      <c r="N25" t="s">
        <v>7320</v>
      </c>
      <c r="O25" t="s">
        <v>26</v>
      </c>
      <c r="P25" s="1">
        <v>43760</v>
      </c>
      <c r="Q25" s="1">
        <v>43760</v>
      </c>
    </row>
    <row r="26" spans="1:17" x14ac:dyDescent="0.2">
      <c r="A26" t="s">
        <v>6752</v>
      </c>
      <c r="B26">
        <v>234071931</v>
      </c>
      <c r="C26" t="s">
        <v>6753</v>
      </c>
      <c r="D26" t="s">
        <v>6754</v>
      </c>
      <c r="E26" t="s">
        <v>6755</v>
      </c>
      <c r="F26">
        <v>157021890</v>
      </c>
      <c r="G26" t="s">
        <v>1234</v>
      </c>
      <c r="H26">
        <v>182292592</v>
      </c>
      <c r="I26" t="s">
        <v>1235</v>
      </c>
      <c r="J26" t="s">
        <v>23</v>
      </c>
      <c r="L26" s="1">
        <v>43430</v>
      </c>
      <c r="M26" t="s">
        <v>24</v>
      </c>
      <c r="N26" t="s">
        <v>6756</v>
      </c>
      <c r="O26" t="s">
        <v>26</v>
      </c>
      <c r="P26" s="1">
        <v>42419</v>
      </c>
      <c r="Q26" s="1">
        <v>43851</v>
      </c>
    </row>
    <row r="27" spans="1:17" x14ac:dyDescent="0.2">
      <c r="A27" t="s">
        <v>1362</v>
      </c>
      <c r="B27">
        <v>234846933</v>
      </c>
      <c r="C27" t="s">
        <v>1363</v>
      </c>
      <c r="D27" t="s">
        <v>1364</v>
      </c>
      <c r="E27" t="s">
        <v>1365</v>
      </c>
      <c r="F27">
        <v>148917380</v>
      </c>
      <c r="G27" t="s">
        <v>350</v>
      </c>
      <c r="H27" t="s">
        <v>351</v>
      </c>
      <c r="I27" t="s">
        <v>1366</v>
      </c>
      <c r="J27" t="s">
        <v>23</v>
      </c>
      <c r="L27" s="1">
        <v>43371</v>
      </c>
      <c r="M27" t="s">
        <v>33</v>
      </c>
      <c r="N27" t="s">
        <v>1367</v>
      </c>
      <c r="O27" t="s">
        <v>26</v>
      </c>
      <c r="P27" s="1">
        <v>43119</v>
      </c>
      <c r="Q27" s="1">
        <v>43588</v>
      </c>
    </row>
    <row r="28" spans="1:17" x14ac:dyDescent="0.2">
      <c r="A28" t="s">
        <v>994</v>
      </c>
      <c r="B28" t="s">
        <v>995</v>
      </c>
      <c r="C28" t="s">
        <v>996</v>
      </c>
      <c r="D28" t="s">
        <v>997</v>
      </c>
      <c r="E28" t="s">
        <v>998</v>
      </c>
      <c r="F28">
        <v>61552011.156519003</v>
      </c>
      <c r="G28" t="s">
        <v>21</v>
      </c>
      <c r="H28">
        <v>26570564</v>
      </c>
      <c r="I28" t="s">
        <v>999</v>
      </c>
      <c r="J28" t="s">
        <v>23</v>
      </c>
      <c r="L28" s="1">
        <v>43292</v>
      </c>
      <c r="M28" t="s">
        <v>33</v>
      </c>
      <c r="N28" t="s">
        <v>1000</v>
      </c>
      <c r="O28" t="s">
        <v>26</v>
      </c>
      <c r="P28" s="1">
        <v>43508</v>
      </c>
      <c r="Q28" s="1">
        <v>43509</v>
      </c>
    </row>
    <row r="29" spans="1:17" x14ac:dyDescent="0.2">
      <c r="A29" t="s">
        <v>4758</v>
      </c>
      <c r="B29">
        <v>233906134</v>
      </c>
      <c r="C29" t="s">
        <v>4759</v>
      </c>
      <c r="D29" t="s">
        <v>4760</v>
      </c>
      <c r="E29" t="s">
        <v>4761</v>
      </c>
      <c r="F29">
        <v>91646960</v>
      </c>
      <c r="G29" t="s">
        <v>4420</v>
      </c>
      <c r="H29">
        <v>184668794</v>
      </c>
      <c r="I29" t="s">
        <v>4475</v>
      </c>
      <c r="J29" t="s">
        <v>23</v>
      </c>
      <c r="L29" s="1">
        <v>43370</v>
      </c>
      <c r="M29" t="s">
        <v>24</v>
      </c>
      <c r="N29" t="s">
        <v>4762</v>
      </c>
      <c r="O29" t="s">
        <v>26</v>
      </c>
      <c r="P29" s="1">
        <v>43969</v>
      </c>
      <c r="Q29" s="1">
        <v>43977</v>
      </c>
    </row>
    <row r="30" spans="1:17" x14ac:dyDescent="0.2">
      <c r="A30" t="s">
        <v>4222</v>
      </c>
      <c r="B30">
        <v>228222931</v>
      </c>
      <c r="C30" t="s">
        <v>4223</v>
      </c>
      <c r="D30" t="s">
        <v>4224</v>
      </c>
      <c r="E30" t="s">
        <v>4225</v>
      </c>
      <c r="F30">
        <v>136468985.11678001</v>
      </c>
      <c r="G30" t="s">
        <v>4191</v>
      </c>
      <c r="H30" t="s">
        <v>4192</v>
      </c>
      <c r="I30" t="s">
        <v>4193</v>
      </c>
      <c r="J30" t="s">
        <v>23</v>
      </c>
      <c r="L30" s="1">
        <v>43269</v>
      </c>
      <c r="M30" t="s">
        <v>33</v>
      </c>
      <c r="N30" t="s">
        <v>4226</v>
      </c>
      <c r="O30" t="s">
        <v>26</v>
      </c>
      <c r="P30" s="1">
        <v>42096</v>
      </c>
      <c r="Q30" s="1">
        <v>43969</v>
      </c>
    </row>
    <row r="31" spans="1:17" x14ac:dyDescent="0.2">
      <c r="A31" t="s">
        <v>10452</v>
      </c>
      <c r="B31">
        <v>242303692</v>
      </c>
      <c r="C31" t="s">
        <v>10453</v>
      </c>
      <c r="D31" t="s">
        <v>4336</v>
      </c>
      <c r="E31" t="s">
        <v>4337</v>
      </c>
      <c r="F31">
        <v>59750790</v>
      </c>
      <c r="G31" t="s">
        <v>1255</v>
      </c>
      <c r="H31">
        <v>117553956</v>
      </c>
      <c r="I31" t="s">
        <v>435</v>
      </c>
      <c r="J31" t="s">
        <v>23</v>
      </c>
      <c r="L31" s="1">
        <v>43447</v>
      </c>
      <c r="M31" t="s">
        <v>33</v>
      </c>
      <c r="N31" t="s">
        <v>10454</v>
      </c>
      <c r="O31" t="s">
        <v>26</v>
      </c>
      <c r="P31" s="1">
        <v>43858</v>
      </c>
      <c r="Q31" s="1">
        <v>44018</v>
      </c>
    </row>
    <row r="32" spans="1:17" x14ac:dyDescent="0.2">
      <c r="A32" t="s">
        <v>167</v>
      </c>
      <c r="B32">
        <v>227296796</v>
      </c>
      <c r="C32" t="s">
        <v>168</v>
      </c>
      <c r="D32" t="s">
        <v>169</v>
      </c>
      <c r="E32" t="s">
        <v>170</v>
      </c>
      <c r="F32" t="s">
        <v>171</v>
      </c>
      <c r="G32" t="s">
        <v>172</v>
      </c>
      <c r="H32">
        <v>200716271</v>
      </c>
      <c r="I32" t="s">
        <v>173</v>
      </c>
      <c r="J32" t="s">
        <v>23</v>
      </c>
      <c r="L32" s="1">
        <v>43112</v>
      </c>
      <c r="M32" t="s">
        <v>33</v>
      </c>
      <c r="N32" t="s">
        <v>174</v>
      </c>
      <c r="O32" t="s">
        <v>92</v>
      </c>
      <c r="P32" s="1">
        <v>43231</v>
      </c>
      <c r="Q32" s="1">
        <v>43259</v>
      </c>
    </row>
    <row r="33" spans="1:17" x14ac:dyDescent="0.2">
      <c r="A33" t="s">
        <v>3300</v>
      </c>
      <c r="B33">
        <v>224964739</v>
      </c>
      <c r="C33" t="s">
        <v>3301</v>
      </c>
      <c r="D33" t="s">
        <v>3302</v>
      </c>
      <c r="E33" t="s">
        <v>3303</v>
      </c>
      <c r="F33">
        <v>80615058</v>
      </c>
      <c r="G33" t="s">
        <v>2930</v>
      </c>
      <c r="H33">
        <v>188120777</v>
      </c>
      <c r="I33" t="s">
        <v>1752</v>
      </c>
      <c r="J33" t="s">
        <v>23</v>
      </c>
      <c r="L33" s="1">
        <v>43119</v>
      </c>
      <c r="M33" t="s">
        <v>1091</v>
      </c>
      <c r="N33" t="s">
        <v>3304</v>
      </c>
      <c r="O33" t="s">
        <v>26</v>
      </c>
      <c r="P33" s="1">
        <v>43863</v>
      </c>
      <c r="Q33" s="1">
        <v>43863</v>
      </c>
    </row>
    <row r="34" spans="1:17" x14ac:dyDescent="0.2">
      <c r="A34" t="s">
        <v>9953</v>
      </c>
      <c r="B34">
        <v>234081864</v>
      </c>
      <c r="C34" t="s">
        <v>9954</v>
      </c>
      <c r="D34" t="s">
        <v>9955</v>
      </c>
      <c r="E34" t="s">
        <v>9956</v>
      </c>
      <c r="F34">
        <v>113602634.085226</v>
      </c>
      <c r="G34" t="s">
        <v>54</v>
      </c>
      <c r="H34">
        <v>26403315</v>
      </c>
      <c r="I34" t="s">
        <v>9957</v>
      </c>
      <c r="J34" t="s">
        <v>23</v>
      </c>
      <c r="L34" s="1">
        <v>43437</v>
      </c>
      <c r="M34" t="s">
        <v>33</v>
      </c>
      <c r="N34" t="s">
        <v>9958</v>
      </c>
      <c r="O34" t="s">
        <v>26</v>
      </c>
      <c r="P34" s="1">
        <v>42284</v>
      </c>
      <c r="Q34" s="1">
        <v>43928</v>
      </c>
    </row>
    <row r="35" spans="1:17" x14ac:dyDescent="0.2">
      <c r="A35" t="s">
        <v>8585</v>
      </c>
      <c r="B35">
        <v>235807168</v>
      </c>
      <c r="C35" t="s">
        <v>8586</v>
      </c>
      <c r="D35" t="s">
        <v>8587</v>
      </c>
      <c r="E35" t="s">
        <v>8588</v>
      </c>
      <c r="F35">
        <v>59347805</v>
      </c>
      <c r="G35" t="s">
        <v>301</v>
      </c>
      <c r="H35">
        <v>196200032</v>
      </c>
      <c r="I35" t="s">
        <v>1632</v>
      </c>
      <c r="J35" t="s">
        <v>23</v>
      </c>
      <c r="L35" s="1">
        <v>43453</v>
      </c>
      <c r="M35" t="s">
        <v>33</v>
      </c>
      <c r="N35" t="s">
        <v>8589</v>
      </c>
      <c r="O35" t="s">
        <v>26</v>
      </c>
      <c r="P35" s="1">
        <v>43599</v>
      </c>
      <c r="Q35" s="1">
        <v>43599</v>
      </c>
    </row>
    <row r="36" spans="1:17" x14ac:dyDescent="0.2">
      <c r="A36" t="s">
        <v>7520</v>
      </c>
      <c r="B36">
        <v>232713243</v>
      </c>
      <c r="C36" t="s">
        <v>7521</v>
      </c>
      <c r="D36" t="s">
        <v>7522</v>
      </c>
      <c r="E36" t="s">
        <v>7523</v>
      </c>
      <c r="F36" t="s">
        <v>7524</v>
      </c>
      <c r="G36" t="s">
        <v>4191</v>
      </c>
      <c r="H36" t="s">
        <v>4192</v>
      </c>
      <c r="I36" t="s">
        <v>289</v>
      </c>
      <c r="J36" t="s">
        <v>23</v>
      </c>
      <c r="L36" s="1">
        <v>43424</v>
      </c>
      <c r="M36" t="s">
        <v>33</v>
      </c>
      <c r="N36" t="s">
        <v>7525</v>
      </c>
      <c r="O36" t="s">
        <v>26</v>
      </c>
      <c r="P36" s="1">
        <v>42684</v>
      </c>
      <c r="Q36" s="1">
        <v>43969</v>
      </c>
    </row>
    <row r="37" spans="1:17" x14ac:dyDescent="0.2">
      <c r="A37" t="s">
        <v>6534</v>
      </c>
      <c r="B37">
        <v>234032626</v>
      </c>
      <c r="C37" t="s">
        <v>6535</v>
      </c>
      <c r="D37" t="s">
        <v>6536</v>
      </c>
      <c r="E37" t="s">
        <v>6537</v>
      </c>
      <c r="F37">
        <v>35738944</v>
      </c>
      <c r="G37" t="s">
        <v>119</v>
      </c>
      <c r="H37">
        <v>190915757</v>
      </c>
      <c r="I37" t="s">
        <v>3748</v>
      </c>
      <c r="J37" t="s">
        <v>23</v>
      </c>
      <c r="L37" s="1">
        <v>43392</v>
      </c>
      <c r="M37" t="s">
        <v>24</v>
      </c>
      <c r="N37" t="s">
        <v>6538</v>
      </c>
      <c r="O37" t="s">
        <v>26</v>
      </c>
      <c r="P37" s="1">
        <v>43516</v>
      </c>
      <c r="Q37" s="1">
        <v>43764</v>
      </c>
    </row>
    <row r="38" spans="1:17" x14ac:dyDescent="0.2">
      <c r="A38" t="s">
        <v>1121</v>
      </c>
      <c r="B38">
        <v>228352304</v>
      </c>
      <c r="C38" t="s">
        <v>1122</v>
      </c>
      <c r="D38" t="s">
        <v>1123</v>
      </c>
      <c r="E38" t="s">
        <v>1124</v>
      </c>
      <c r="F38">
        <v>86194909</v>
      </c>
      <c r="G38" t="s">
        <v>783</v>
      </c>
      <c r="H38">
        <v>26388766</v>
      </c>
      <c r="I38" t="s">
        <v>1125</v>
      </c>
      <c r="J38" t="s">
        <v>23</v>
      </c>
      <c r="L38" s="1">
        <v>43209</v>
      </c>
      <c r="M38" t="s">
        <v>33</v>
      </c>
      <c r="N38" t="s">
        <v>1126</v>
      </c>
      <c r="O38" t="s">
        <v>26</v>
      </c>
      <c r="P38" s="1">
        <v>43280</v>
      </c>
      <c r="Q38" s="1">
        <v>43552</v>
      </c>
    </row>
    <row r="39" spans="1:17" x14ac:dyDescent="0.2">
      <c r="A39" t="s">
        <v>3183</v>
      </c>
      <c r="B39">
        <v>226948676</v>
      </c>
      <c r="C39" t="s">
        <v>3184</v>
      </c>
      <c r="D39" t="s">
        <v>3185</v>
      </c>
      <c r="E39" t="s">
        <v>3186</v>
      </c>
      <c r="F39">
        <v>70385637</v>
      </c>
      <c r="G39" t="s">
        <v>2930</v>
      </c>
      <c r="H39">
        <v>188120777</v>
      </c>
      <c r="I39" t="s">
        <v>3004</v>
      </c>
      <c r="J39" t="s">
        <v>23</v>
      </c>
      <c r="L39" s="1">
        <v>43194</v>
      </c>
      <c r="M39" t="s">
        <v>33</v>
      </c>
      <c r="N39" t="s">
        <v>3187</v>
      </c>
      <c r="O39" t="s">
        <v>26</v>
      </c>
      <c r="P39" s="1">
        <v>43864</v>
      </c>
      <c r="Q39" s="1">
        <v>43864</v>
      </c>
    </row>
    <row r="40" spans="1:17" x14ac:dyDescent="0.2">
      <c r="A40" t="s">
        <v>9127</v>
      </c>
      <c r="B40">
        <v>240763300</v>
      </c>
      <c r="C40" t="s">
        <v>9128</v>
      </c>
      <c r="D40" t="s">
        <v>9129</v>
      </c>
      <c r="E40" t="s">
        <v>9130</v>
      </c>
      <c r="F40">
        <v>132136503.24076299</v>
      </c>
      <c r="G40" t="s">
        <v>713</v>
      </c>
      <c r="H40" t="s">
        <v>714</v>
      </c>
      <c r="I40" t="s">
        <v>2345</v>
      </c>
      <c r="J40" t="s">
        <v>23</v>
      </c>
      <c r="L40" s="1">
        <v>43451</v>
      </c>
      <c r="M40" t="s">
        <v>24</v>
      </c>
      <c r="N40" t="s">
        <v>9131</v>
      </c>
      <c r="O40" t="s">
        <v>26</v>
      </c>
      <c r="P40" s="1">
        <v>43777</v>
      </c>
      <c r="Q40" s="1">
        <v>43777</v>
      </c>
    </row>
    <row r="41" spans="1:17" x14ac:dyDescent="0.2">
      <c r="A41" t="s">
        <v>8347</v>
      </c>
      <c r="B41">
        <v>233235698</v>
      </c>
      <c r="C41" t="s">
        <v>8348</v>
      </c>
      <c r="D41" t="s">
        <v>8349</v>
      </c>
      <c r="E41" t="s">
        <v>8350</v>
      </c>
      <c r="F41">
        <v>168726858</v>
      </c>
      <c r="G41" t="s">
        <v>669</v>
      </c>
      <c r="H41" t="s">
        <v>670</v>
      </c>
      <c r="I41" t="s">
        <v>692</v>
      </c>
      <c r="J41" t="s">
        <v>23</v>
      </c>
      <c r="L41" s="1">
        <v>43448</v>
      </c>
      <c r="M41" t="s">
        <v>24</v>
      </c>
      <c r="N41" t="s">
        <v>8351</v>
      </c>
      <c r="O41" t="s">
        <v>26</v>
      </c>
      <c r="P41" s="1">
        <v>43524</v>
      </c>
      <c r="Q41" s="1">
        <v>43528</v>
      </c>
    </row>
    <row r="42" spans="1:17" x14ac:dyDescent="0.2">
      <c r="A42" t="s">
        <v>1192</v>
      </c>
      <c r="B42">
        <v>232406421</v>
      </c>
      <c r="C42" t="s">
        <v>1193</v>
      </c>
      <c r="D42" t="s">
        <v>1194</v>
      </c>
      <c r="E42" t="s">
        <v>1195</v>
      </c>
      <c r="F42">
        <v>35679581</v>
      </c>
      <c r="G42" t="s">
        <v>669</v>
      </c>
      <c r="H42" t="s">
        <v>670</v>
      </c>
      <c r="I42" t="s">
        <v>1196</v>
      </c>
      <c r="J42" t="s">
        <v>23</v>
      </c>
      <c r="L42" s="1">
        <v>43283</v>
      </c>
      <c r="M42" t="s">
        <v>33</v>
      </c>
      <c r="N42" t="s">
        <v>1197</v>
      </c>
      <c r="O42" t="s">
        <v>26</v>
      </c>
      <c r="P42" s="1">
        <v>43571</v>
      </c>
      <c r="Q42" s="1">
        <v>43571</v>
      </c>
    </row>
    <row r="43" spans="1:17" x14ac:dyDescent="0.2">
      <c r="A43" t="s">
        <v>739</v>
      </c>
      <c r="B43">
        <v>233038108</v>
      </c>
      <c r="C43" t="s">
        <v>740</v>
      </c>
      <c r="D43" t="s">
        <v>741</v>
      </c>
      <c r="E43" t="s">
        <v>742</v>
      </c>
      <c r="F43">
        <v>29785308</v>
      </c>
      <c r="G43" t="s">
        <v>423</v>
      </c>
      <c r="H43">
        <v>190456396</v>
      </c>
      <c r="I43" t="s">
        <v>743</v>
      </c>
      <c r="J43" t="s">
        <v>23</v>
      </c>
      <c r="L43" s="1">
        <v>43178</v>
      </c>
      <c r="M43" t="s">
        <v>33</v>
      </c>
      <c r="N43" t="s">
        <v>744</v>
      </c>
      <c r="O43" t="s">
        <v>26</v>
      </c>
      <c r="P43" s="1">
        <v>42087</v>
      </c>
      <c r="Q43" s="1">
        <v>43472</v>
      </c>
    </row>
    <row r="44" spans="1:17" x14ac:dyDescent="0.2">
      <c r="A44" t="s">
        <v>829</v>
      </c>
      <c r="B44">
        <v>233179941</v>
      </c>
      <c r="C44" t="s">
        <v>830</v>
      </c>
      <c r="D44" t="s">
        <v>831</v>
      </c>
      <c r="E44" t="s">
        <v>832</v>
      </c>
      <c r="F44">
        <v>116318627</v>
      </c>
      <c r="G44" t="s">
        <v>423</v>
      </c>
      <c r="H44">
        <v>190456396</v>
      </c>
      <c r="I44" t="s">
        <v>732</v>
      </c>
      <c r="J44" t="s">
        <v>23</v>
      </c>
      <c r="L44" s="1">
        <v>43280</v>
      </c>
      <c r="M44" t="s">
        <v>24</v>
      </c>
      <c r="N44" t="s">
        <v>833</v>
      </c>
      <c r="O44" t="s">
        <v>26</v>
      </c>
      <c r="P44" s="1">
        <v>43454</v>
      </c>
      <c r="Q44" s="1">
        <v>43480</v>
      </c>
    </row>
    <row r="45" spans="1:17" x14ac:dyDescent="0.2">
      <c r="A45" t="s">
        <v>5020</v>
      </c>
      <c r="B45">
        <v>227526732</v>
      </c>
      <c r="C45" t="s">
        <v>5021</v>
      </c>
      <c r="D45" t="s">
        <v>5022</v>
      </c>
      <c r="E45" t="s">
        <v>5023</v>
      </c>
      <c r="F45">
        <v>32311222</v>
      </c>
      <c r="G45" t="s">
        <v>4355</v>
      </c>
      <c r="H45">
        <v>185433669</v>
      </c>
      <c r="I45" t="s">
        <v>4356</v>
      </c>
      <c r="J45" t="s">
        <v>23</v>
      </c>
      <c r="L45" s="1">
        <v>43203</v>
      </c>
      <c r="M45" t="s">
        <v>24</v>
      </c>
      <c r="N45" t="s">
        <v>5024</v>
      </c>
      <c r="O45" t="s">
        <v>26</v>
      </c>
      <c r="P45" s="1">
        <v>43976</v>
      </c>
      <c r="Q45" s="1">
        <v>43976</v>
      </c>
    </row>
    <row r="46" spans="1:17" x14ac:dyDescent="0.2">
      <c r="A46" t="s">
        <v>10705</v>
      </c>
      <c r="B46">
        <v>232857946</v>
      </c>
      <c r="C46" t="s">
        <v>10706</v>
      </c>
      <c r="D46" t="s">
        <v>10707</v>
      </c>
      <c r="E46" t="s">
        <v>10708</v>
      </c>
      <c r="F46">
        <v>60845082.220479101</v>
      </c>
      <c r="G46" t="s">
        <v>5196</v>
      </c>
      <c r="H46">
        <v>157040569</v>
      </c>
      <c r="I46" t="s">
        <v>5256</v>
      </c>
      <c r="J46" t="s">
        <v>23</v>
      </c>
      <c r="L46" s="1">
        <v>43437</v>
      </c>
      <c r="M46" t="s">
        <v>33</v>
      </c>
      <c r="N46" t="s">
        <v>10709</v>
      </c>
      <c r="O46" t="s">
        <v>26</v>
      </c>
      <c r="P46" s="1">
        <v>43020</v>
      </c>
      <c r="Q46" s="1">
        <v>44070</v>
      </c>
    </row>
    <row r="47" spans="1:17" x14ac:dyDescent="0.2">
      <c r="A47" t="s">
        <v>5551</v>
      </c>
      <c r="B47">
        <v>189670843</v>
      </c>
      <c r="C47" t="s">
        <v>5552</v>
      </c>
      <c r="D47" t="s">
        <v>5553</v>
      </c>
      <c r="E47" t="s">
        <v>5554</v>
      </c>
      <c r="F47" t="s">
        <v>5555</v>
      </c>
      <c r="G47" t="s">
        <v>46</v>
      </c>
      <c r="H47">
        <v>28024400</v>
      </c>
      <c r="I47" t="s">
        <v>47</v>
      </c>
      <c r="J47" t="s">
        <v>23</v>
      </c>
      <c r="L47" s="1">
        <v>43427</v>
      </c>
      <c r="M47" t="s">
        <v>24</v>
      </c>
      <c r="N47" t="s">
        <v>5556</v>
      </c>
      <c r="O47" t="s">
        <v>26</v>
      </c>
      <c r="P47" s="1">
        <v>42327</v>
      </c>
      <c r="Q47" s="1">
        <v>43497</v>
      </c>
    </row>
    <row r="48" spans="1:17" x14ac:dyDescent="0.2">
      <c r="A48" t="s">
        <v>3053</v>
      </c>
      <c r="B48">
        <v>228744814</v>
      </c>
      <c r="C48" t="s">
        <v>3054</v>
      </c>
      <c r="D48" t="s">
        <v>3055</v>
      </c>
      <c r="E48" t="s">
        <v>3056</v>
      </c>
      <c r="F48">
        <v>153287160.22874501</v>
      </c>
      <c r="G48" t="s">
        <v>2930</v>
      </c>
      <c r="H48">
        <v>188120777</v>
      </c>
      <c r="I48" t="s">
        <v>3039</v>
      </c>
      <c r="J48" t="s">
        <v>23</v>
      </c>
      <c r="L48" s="1">
        <v>43257</v>
      </c>
      <c r="M48" t="s">
        <v>24</v>
      </c>
      <c r="N48" t="s">
        <v>3057</v>
      </c>
      <c r="O48" t="s">
        <v>92</v>
      </c>
      <c r="P48" s="1">
        <v>43863</v>
      </c>
      <c r="Q48" s="1">
        <v>43867</v>
      </c>
    </row>
    <row r="49" spans="1:17" x14ac:dyDescent="0.2">
      <c r="A49" t="s">
        <v>4508</v>
      </c>
      <c r="B49">
        <v>229252842</v>
      </c>
      <c r="C49" t="s">
        <v>4509</v>
      </c>
      <c r="D49" t="s">
        <v>4510</v>
      </c>
      <c r="E49" t="s">
        <v>4511</v>
      </c>
      <c r="F49" t="s">
        <v>4512</v>
      </c>
      <c r="G49" t="s">
        <v>4420</v>
      </c>
      <c r="H49">
        <v>184668794</v>
      </c>
      <c r="I49" t="s">
        <v>4475</v>
      </c>
      <c r="J49" t="s">
        <v>23</v>
      </c>
      <c r="L49" s="1">
        <v>43152</v>
      </c>
      <c r="M49" t="s">
        <v>33</v>
      </c>
      <c r="N49" t="s">
        <v>4513</v>
      </c>
      <c r="O49" t="s">
        <v>26</v>
      </c>
      <c r="P49" s="1">
        <v>43968</v>
      </c>
      <c r="Q49" s="1">
        <v>43977</v>
      </c>
    </row>
    <row r="50" spans="1:17" x14ac:dyDescent="0.2">
      <c r="A50" t="s">
        <v>8234</v>
      </c>
      <c r="B50">
        <v>234150904</v>
      </c>
      <c r="C50" t="s">
        <v>8235</v>
      </c>
      <c r="D50" t="s">
        <v>8236</v>
      </c>
      <c r="E50" t="s">
        <v>8237</v>
      </c>
      <c r="F50">
        <v>103227970.182852</v>
      </c>
      <c r="G50" t="s">
        <v>54</v>
      </c>
      <c r="H50">
        <v>26403315</v>
      </c>
      <c r="I50" t="s">
        <v>5544</v>
      </c>
      <c r="J50" t="s">
        <v>23</v>
      </c>
      <c r="L50" s="1">
        <v>43447</v>
      </c>
      <c r="M50" t="s">
        <v>33</v>
      </c>
      <c r="N50" t="s">
        <v>8238</v>
      </c>
      <c r="O50" t="s">
        <v>26</v>
      </c>
      <c r="P50" s="1">
        <v>42304</v>
      </c>
      <c r="Q50" s="1">
        <v>43517</v>
      </c>
    </row>
    <row r="51" spans="1:17" x14ac:dyDescent="0.2">
      <c r="A51" t="s">
        <v>9111</v>
      </c>
      <c r="B51">
        <v>240968972</v>
      </c>
      <c r="C51" t="s">
        <v>9112</v>
      </c>
      <c r="D51" t="s">
        <v>9113</v>
      </c>
      <c r="E51" t="s">
        <v>9114</v>
      </c>
      <c r="F51">
        <v>121189678</v>
      </c>
      <c r="G51" t="s">
        <v>2596</v>
      </c>
      <c r="H51">
        <v>177263660</v>
      </c>
      <c r="I51" t="s">
        <v>147</v>
      </c>
      <c r="J51" t="s">
        <v>23</v>
      </c>
      <c r="L51" s="1">
        <v>43437</v>
      </c>
      <c r="M51" t="s">
        <v>24</v>
      </c>
      <c r="N51" t="s">
        <v>9115</v>
      </c>
      <c r="O51" t="s">
        <v>26</v>
      </c>
      <c r="P51" s="1">
        <v>43734</v>
      </c>
      <c r="Q51" s="1">
        <v>43790</v>
      </c>
    </row>
    <row r="52" spans="1:17" x14ac:dyDescent="0.2">
      <c r="A52" t="s">
        <v>3880</v>
      </c>
      <c r="B52">
        <v>230421334</v>
      </c>
      <c r="C52" t="s">
        <v>3881</v>
      </c>
      <c r="D52" t="s">
        <v>3882</v>
      </c>
      <c r="E52" t="s">
        <v>3883</v>
      </c>
      <c r="F52">
        <v>90166949.142954007</v>
      </c>
      <c r="G52" t="s">
        <v>2930</v>
      </c>
      <c r="H52">
        <v>188120777</v>
      </c>
      <c r="I52" t="s">
        <v>358</v>
      </c>
      <c r="J52" t="s">
        <v>23</v>
      </c>
      <c r="L52" s="1">
        <v>43299</v>
      </c>
      <c r="M52" t="s">
        <v>24</v>
      </c>
      <c r="N52" t="s">
        <v>3884</v>
      </c>
      <c r="O52" t="s">
        <v>92</v>
      </c>
      <c r="P52" s="1">
        <v>43863</v>
      </c>
      <c r="Q52" s="1">
        <v>43863</v>
      </c>
    </row>
    <row r="53" spans="1:17" x14ac:dyDescent="0.2">
      <c r="A53" t="s">
        <v>4059</v>
      </c>
      <c r="B53">
        <v>240566483</v>
      </c>
      <c r="C53" t="s">
        <v>4060</v>
      </c>
      <c r="D53" t="s">
        <v>4061</v>
      </c>
      <c r="E53" t="s">
        <v>4062</v>
      </c>
      <c r="F53">
        <v>137270496</v>
      </c>
      <c r="G53" t="s">
        <v>2458</v>
      </c>
      <c r="H53">
        <v>221333754</v>
      </c>
      <c r="I53" t="s">
        <v>62</v>
      </c>
      <c r="J53" t="s">
        <v>23</v>
      </c>
      <c r="L53" s="1">
        <v>43181</v>
      </c>
      <c r="M53" t="s">
        <v>24</v>
      </c>
      <c r="N53" t="s">
        <v>4063</v>
      </c>
      <c r="O53" t="s">
        <v>26</v>
      </c>
      <c r="P53" s="1">
        <v>43746</v>
      </c>
      <c r="Q53" s="1">
        <v>43927</v>
      </c>
    </row>
    <row r="54" spans="1:17" x14ac:dyDescent="0.2">
      <c r="A54" t="s">
        <v>9506</v>
      </c>
      <c r="B54">
        <v>234373520</v>
      </c>
      <c r="C54" t="s">
        <v>9507</v>
      </c>
      <c r="D54" t="s">
        <v>6935</v>
      </c>
      <c r="E54" t="s">
        <v>6936</v>
      </c>
      <c r="F54">
        <v>76166600.092598394</v>
      </c>
      <c r="G54" t="s">
        <v>2930</v>
      </c>
      <c r="H54">
        <v>188120777</v>
      </c>
      <c r="I54" t="s">
        <v>3004</v>
      </c>
      <c r="J54" t="s">
        <v>23</v>
      </c>
      <c r="L54" s="1">
        <v>43438</v>
      </c>
      <c r="M54" t="s">
        <v>33</v>
      </c>
      <c r="N54" t="s">
        <v>9508</v>
      </c>
      <c r="O54" t="s">
        <v>26</v>
      </c>
      <c r="P54" s="1">
        <v>43864</v>
      </c>
      <c r="Q54" s="1">
        <v>43864</v>
      </c>
    </row>
    <row r="55" spans="1:17" x14ac:dyDescent="0.2">
      <c r="A55" t="s">
        <v>4810</v>
      </c>
      <c r="B55">
        <v>229780989</v>
      </c>
      <c r="C55" t="s">
        <v>4811</v>
      </c>
      <c r="D55" t="s">
        <v>4812</v>
      </c>
      <c r="E55" t="s">
        <v>4813</v>
      </c>
      <c r="F55">
        <v>131198076</v>
      </c>
      <c r="G55" t="s">
        <v>4420</v>
      </c>
      <c r="H55">
        <v>184668794</v>
      </c>
      <c r="I55" t="s">
        <v>4814</v>
      </c>
      <c r="J55" t="s">
        <v>23</v>
      </c>
      <c r="L55" s="1">
        <v>43158</v>
      </c>
      <c r="M55" t="s">
        <v>24</v>
      </c>
      <c r="N55" t="s">
        <v>4815</v>
      </c>
      <c r="O55" t="s">
        <v>26</v>
      </c>
      <c r="P55" s="1">
        <v>43979</v>
      </c>
      <c r="Q55" s="1">
        <v>43977</v>
      </c>
    </row>
    <row r="56" spans="1:17" x14ac:dyDescent="0.2">
      <c r="A56" t="s">
        <v>1417</v>
      </c>
      <c r="B56">
        <v>233028420</v>
      </c>
      <c r="C56" t="s">
        <v>1418</v>
      </c>
      <c r="D56" t="s">
        <v>1419</v>
      </c>
      <c r="E56" t="s">
        <v>1420</v>
      </c>
      <c r="F56" t="s">
        <v>1421</v>
      </c>
      <c r="G56" t="s">
        <v>669</v>
      </c>
      <c r="H56" t="s">
        <v>670</v>
      </c>
      <c r="I56" t="s">
        <v>113</v>
      </c>
      <c r="J56" t="s">
        <v>23</v>
      </c>
      <c r="L56" s="1">
        <v>43373</v>
      </c>
      <c r="M56" t="s">
        <v>33</v>
      </c>
      <c r="N56" t="s">
        <v>1422</v>
      </c>
      <c r="O56" t="s">
        <v>26</v>
      </c>
      <c r="P56" s="1">
        <v>43588</v>
      </c>
      <c r="Q56" s="1">
        <v>43594</v>
      </c>
    </row>
    <row r="57" spans="1:17" x14ac:dyDescent="0.2">
      <c r="A57" t="s">
        <v>4524</v>
      </c>
      <c r="B57">
        <v>229005845</v>
      </c>
      <c r="C57" t="s">
        <v>4525</v>
      </c>
      <c r="D57" t="s">
        <v>4526</v>
      </c>
      <c r="E57" t="s">
        <v>4527</v>
      </c>
      <c r="F57" t="s">
        <v>4528</v>
      </c>
      <c r="G57" t="s">
        <v>4420</v>
      </c>
      <c r="H57">
        <v>184668794</v>
      </c>
      <c r="I57" t="s">
        <v>173</v>
      </c>
      <c r="J57" t="s">
        <v>23</v>
      </c>
      <c r="L57" s="1">
        <v>43131</v>
      </c>
      <c r="M57" t="s">
        <v>33</v>
      </c>
      <c r="N57" t="s">
        <v>4529</v>
      </c>
      <c r="O57" t="s">
        <v>26</v>
      </c>
      <c r="P57" s="1">
        <v>43968</v>
      </c>
      <c r="Q57" s="1">
        <v>43977</v>
      </c>
    </row>
    <row r="58" spans="1:17" x14ac:dyDescent="0.2">
      <c r="A58" t="s">
        <v>5847</v>
      </c>
      <c r="B58">
        <v>232857636</v>
      </c>
      <c r="C58" t="s">
        <v>5848</v>
      </c>
      <c r="D58" t="s">
        <v>5849</v>
      </c>
      <c r="E58" t="s">
        <v>5850</v>
      </c>
      <c r="F58">
        <v>122586212</v>
      </c>
      <c r="G58" t="s">
        <v>1443</v>
      </c>
      <c r="H58">
        <v>26404079</v>
      </c>
      <c r="I58" t="s">
        <v>1461</v>
      </c>
      <c r="J58" t="s">
        <v>23</v>
      </c>
      <c r="L58" s="1">
        <v>43410</v>
      </c>
      <c r="M58" t="s">
        <v>33</v>
      </c>
      <c r="N58" t="s">
        <v>5851</v>
      </c>
      <c r="O58" t="s">
        <v>26</v>
      </c>
      <c r="P58" s="1">
        <v>42080</v>
      </c>
      <c r="Q58" s="1">
        <v>43596</v>
      </c>
    </row>
    <row r="59" spans="1:17" x14ac:dyDescent="0.2">
      <c r="A59" t="s">
        <v>7012</v>
      </c>
      <c r="B59">
        <v>236275585</v>
      </c>
      <c r="C59" t="s">
        <v>7013</v>
      </c>
      <c r="D59" t="s">
        <v>7014</v>
      </c>
      <c r="E59" t="s">
        <v>7015</v>
      </c>
      <c r="F59" t="s">
        <v>7016</v>
      </c>
      <c r="G59" t="s">
        <v>1443</v>
      </c>
      <c r="H59">
        <v>26404079</v>
      </c>
      <c r="I59" t="s">
        <v>1546</v>
      </c>
      <c r="J59" t="s">
        <v>23</v>
      </c>
      <c r="L59" s="1">
        <v>43433</v>
      </c>
      <c r="M59" t="s">
        <v>33</v>
      </c>
      <c r="N59" t="s">
        <v>7017</v>
      </c>
      <c r="O59" t="s">
        <v>92</v>
      </c>
      <c r="P59" s="1">
        <v>42094</v>
      </c>
      <c r="Q59" s="1">
        <v>43875</v>
      </c>
    </row>
    <row r="60" spans="1:17" x14ac:dyDescent="0.2">
      <c r="A60" t="s">
        <v>3305</v>
      </c>
      <c r="B60">
        <v>227484924</v>
      </c>
      <c r="C60" t="s">
        <v>3306</v>
      </c>
      <c r="D60" t="s">
        <v>3307</v>
      </c>
      <c r="E60" t="s">
        <v>3308</v>
      </c>
      <c r="F60">
        <v>32000197</v>
      </c>
      <c r="G60" t="s">
        <v>2930</v>
      </c>
      <c r="H60">
        <v>188120777</v>
      </c>
      <c r="I60" t="s">
        <v>127</v>
      </c>
      <c r="J60" t="s">
        <v>23</v>
      </c>
      <c r="L60" s="1">
        <v>43215</v>
      </c>
      <c r="M60" t="s">
        <v>33</v>
      </c>
      <c r="N60" t="s">
        <v>3309</v>
      </c>
      <c r="O60" t="s">
        <v>26</v>
      </c>
      <c r="P60" s="1">
        <v>43863</v>
      </c>
      <c r="Q60" s="1">
        <v>43863</v>
      </c>
    </row>
    <row r="61" spans="1:17" x14ac:dyDescent="0.2">
      <c r="A61" t="s">
        <v>1988</v>
      </c>
      <c r="B61">
        <v>233345337</v>
      </c>
      <c r="C61" t="s">
        <v>1989</v>
      </c>
      <c r="D61" t="s">
        <v>1990</v>
      </c>
      <c r="E61" t="s">
        <v>1991</v>
      </c>
      <c r="F61">
        <v>83866655.142291099</v>
      </c>
      <c r="G61" t="s">
        <v>89</v>
      </c>
      <c r="H61">
        <v>190906332</v>
      </c>
      <c r="I61" t="s">
        <v>692</v>
      </c>
      <c r="J61" t="s">
        <v>23</v>
      </c>
      <c r="L61" s="1">
        <v>43285</v>
      </c>
      <c r="M61" t="s">
        <v>24</v>
      </c>
      <c r="N61" t="s">
        <v>1992</v>
      </c>
      <c r="O61" t="s">
        <v>26</v>
      </c>
      <c r="P61" s="1">
        <v>42482</v>
      </c>
      <c r="Q61" s="1">
        <v>43596</v>
      </c>
    </row>
    <row r="62" spans="1:17" x14ac:dyDescent="0.2">
      <c r="A62" t="s">
        <v>1423</v>
      </c>
      <c r="B62">
        <v>232287414</v>
      </c>
      <c r="C62" t="s">
        <v>1424</v>
      </c>
      <c r="D62" t="s">
        <v>1425</v>
      </c>
      <c r="E62" t="s">
        <v>1426</v>
      </c>
      <c r="F62">
        <v>83866655.197629705</v>
      </c>
      <c r="G62" t="s">
        <v>89</v>
      </c>
      <c r="H62">
        <v>190906332</v>
      </c>
      <c r="I62" t="s">
        <v>692</v>
      </c>
      <c r="J62" t="s">
        <v>23</v>
      </c>
      <c r="L62" s="1">
        <v>43232</v>
      </c>
      <c r="M62" t="s">
        <v>33</v>
      </c>
      <c r="N62" t="s">
        <v>1427</v>
      </c>
      <c r="O62" t="s">
        <v>92</v>
      </c>
      <c r="P62" s="1">
        <v>42482</v>
      </c>
      <c r="Q62" s="1">
        <v>43596</v>
      </c>
    </row>
    <row r="63" spans="1:17" x14ac:dyDescent="0.2">
      <c r="A63" t="s">
        <v>9923</v>
      </c>
      <c r="B63">
        <v>182452913</v>
      </c>
      <c r="C63" t="s">
        <v>9924</v>
      </c>
      <c r="D63" t="s">
        <v>407</v>
      </c>
      <c r="E63" t="s">
        <v>408</v>
      </c>
      <c r="F63" t="s">
        <v>409</v>
      </c>
      <c r="G63" t="s">
        <v>46</v>
      </c>
      <c r="H63">
        <v>28024400</v>
      </c>
      <c r="I63" t="s">
        <v>231</v>
      </c>
      <c r="J63" t="s">
        <v>23</v>
      </c>
      <c r="L63" s="1">
        <v>43448</v>
      </c>
      <c r="M63" t="s">
        <v>33</v>
      </c>
      <c r="N63" t="s">
        <v>9925</v>
      </c>
      <c r="O63" t="s">
        <v>26</v>
      </c>
      <c r="P63" s="1">
        <v>41989</v>
      </c>
      <c r="Q63" s="1">
        <v>43922</v>
      </c>
    </row>
    <row r="64" spans="1:17" x14ac:dyDescent="0.2">
      <c r="A64" t="s">
        <v>8287</v>
      </c>
      <c r="B64">
        <v>234294701</v>
      </c>
      <c r="C64" t="s">
        <v>8288</v>
      </c>
      <c r="D64" t="s">
        <v>8289</v>
      </c>
      <c r="E64" t="s">
        <v>8290</v>
      </c>
      <c r="F64">
        <v>131142968</v>
      </c>
      <c r="G64" t="s">
        <v>423</v>
      </c>
      <c r="H64">
        <v>190456396</v>
      </c>
      <c r="I64" t="s">
        <v>416</v>
      </c>
      <c r="J64" t="s">
        <v>23</v>
      </c>
      <c r="L64" s="1">
        <v>43453</v>
      </c>
      <c r="M64" t="s">
        <v>24</v>
      </c>
      <c r="N64" t="s">
        <v>8291</v>
      </c>
      <c r="O64" t="s">
        <v>92</v>
      </c>
      <c r="P64" s="1">
        <v>41900</v>
      </c>
      <c r="Q64" s="1">
        <v>43556</v>
      </c>
    </row>
    <row r="65" spans="1:17" x14ac:dyDescent="0.2">
      <c r="A65" t="s">
        <v>5436</v>
      </c>
      <c r="B65">
        <v>236805207</v>
      </c>
      <c r="C65" t="s">
        <v>5437</v>
      </c>
      <c r="D65" t="s">
        <v>5438</v>
      </c>
      <c r="E65" t="s">
        <v>5439</v>
      </c>
      <c r="F65">
        <v>91614295</v>
      </c>
      <c r="G65" t="s">
        <v>4420</v>
      </c>
      <c r="H65">
        <v>184668794</v>
      </c>
      <c r="I65" t="s">
        <v>4475</v>
      </c>
      <c r="J65" t="s">
        <v>23</v>
      </c>
      <c r="L65" s="1">
        <v>43280</v>
      </c>
      <c r="M65" t="s">
        <v>24</v>
      </c>
      <c r="N65" t="s">
        <v>5440</v>
      </c>
      <c r="O65" t="s">
        <v>92</v>
      </c>
      <c r="P65" s="1">
        <v>43969</v>
      </c>
      <c r="Q65" s="1">
        <v>44076</v>
      </c>
    </row>
    <row r="66" spans="1:17" x14ac:dyDescent="0.2">
      <c r="A66" t="s">
        <v>4369</v>
      </c>
      <c r="B66">
        <v>228266254</v>
      </c>
      <c r="C66" t="s">
        <v>4370</v>
      </c>
      <c r="D66" t="s">
        <v>4371</v>
      </c>
      <c r="E66" t="s">
        <v>4372</v>
      </c>
      <c r="F66">
        <v>78233399</v>
      </c>
      <c r="G66" t="s">
        <v>4355</v>
      </c>
      <c r="H66">
        <v>185433669</v>
      </c>
      <c r="I66" t="s">
        <v>62</v>
      </c>
      <c r="J66" t="s">
        <v>23</v>
      </c>
      <c r="L66" s="1">
        <v>43196</v>
      </c>
      <c r="M66" t="s">
        <v>33</v>
      </c>
      <c r="N66" t="s">
        <v>4373</v>
      </c>
      <c r="O66" t="s">
        <v>26</v>
      </c>
      <c r="P66" s="1">
        <v>43976</v>
      </c>
      <c r="Q66" s="1">
        <v>43976</v>
      </c>
    </row>
    <row r="67" spans="1:17" x14ac:dyDescent="0.2">
      <c r="A67" t="s">
        <v>9931</v>
      </c>
      <c r="B67">
        <v>242550835</v>
      </c>
      <c r="C67" t="s">
        <v>9932</v>
      </c>
      <c r="D67" t="s">
        <v>9933</v>
      </c>
      <c r="E67" t="s">
        <v>9934</v>
      </c>
      <c r="F67">
        <v>84254351.136336893</v>
      </c>
      <c r="G67" t="s">
        <v>1228</v>
      </c>
      <c r="H67">
        <v>26404672</v>
      </c>
      <c r="I67" t="s">
        <v>1125</v>
      </c>
      <c r="J67" t="s">
        <v>23</v>
      </c>
      <c r="L67" s="1">
        <v>43440</v>
      </c>
      <c r="M67" t="s">
        <v>24</v>
      </c>
      <c r="N67" t="s">
        <v>9935</v>
      </c>
      <c r="O67" t="s">
        <v>92</v>
      </c>
      <c r="P67" s="1">
        <v>43892</v>
      </c>
      <c r="Q67" s="1">
        <v>43892</v>
      </c>
    </row>
    <row r="68" spans="1:17" x14ac:dyDescent="0.2">
      <c r="A68" t="s">
        <v>7333</v>
      </c>
      <c r="B68">
        <v>234276061</v>
      </c>
      <c r="C68" t="s">
        <v>7334</v>
      </c>
      <c r="D68" t="s">
        <v>7335</v>
      </c>
      <c r="E68" t="s">
        <v>7336</v>
      </c>
      <c r="F68">
        <v>69222002.099999994</v>
      </c>
      <c r="G68" t="s">
        <v>1228</v>
      </c>
      <c r="H68">
        <v>26404672</v>
      </c>
      <c r="I68" t="s">
        <v>7337</v>
      </c>
      <c r="J68" t="s">
        <v>23</v>
      </c>
      <c r="L68" s="1">
        <v>43397</v>
      </c>
      <c r="M68" t="s">
        <v>33</v>
      </c>
      <c r="N68" t="s">
        <v>7338</v>
      </c>
      <c r="O68" t="s">
        <v>26</v>
      </c>
      <c r="P68" s="1">
        <v>43796</v>
      </c>
      <c r="Q68" s="1">
        <v>43796</v>
      </c>
    </row>
    <row r="69" spans="1:17" x14ac:dyDescent="0.2">
      <c r="A69" t="s">
        <v>6963</v>
      </c>
      <c r="B69" t="s">
        <v>6964</v>
      </c>
      <c r="C69" t="s">
        <v>6965</v>
      </c>
      <c r="D69" t="s">
        <v>6966</v>
      </c>
      <c r="E69" t="s">
        <v>6967</v>
      </c>
      <c r="F69">
        <v>112949487.09999999</v>
      </c>
      <c r="G69" t="s">
        <v>2930</v>
      </c>
      <c r="H69">
        <v>188120777</v>
      </c>
      <c r="I69" t="s">
        <v>3027</v>
      </c>
      <c r="J69" t="s">
        <v>23</v>
      </c>
      <c r="L69" s="1">
        <v>43410</v>
      </c>
      <c r="M69" t="s">
        <v>24</v>
      </c>
      <c r="N69" t="s">
        <v>6968</v>
      </c>
      <c r="O69" t="s">
        <v>26</v>
      </c>
      <c r="P69" s="1">
        <v>43863</v>
      </c>
      <c r="Q69" s="1">
        <v>43875</v>
      </c>
    </row>
    <row r="70" spans="1:17" x14ac:dyDescent="0.2">
      <c r="A70" t="s">
        <v>3499</v>
      </c>
      <c r="B70">
        <v>228775337</v>
      </c>
      <c r="C70" t="s">
        <v>3500</v>
      </c>
      <c r="D70" t="s">
        <v>3501</v>
      </c>
      <c r="E70" t="s">
        <v>3502</v>
      </c>
      <c r="F70">
        <v>140061754</v>
      </c>
      <c r="G70" t="s">
        <v>2930</v>
      </c>
      <c r="H70">
        <v>188120777</v>
      </c>
      <c r="I70" t="s">
        <v>3503</v>
      </c>
      <c r="J70" t="s">
        <v>23</v>
      </c>
      <c r="L70" s="1">
        <v>43280</v>
      </c>
      <c r="M70" t="s">
        <v>1091</v>
      </c>
      <c r="N70" t="s">
        <v>3504</v>
      </c>
      <c r="O70" t="s">
        <v>92</v>
      </c>
      <c r="P70" s="1">
        <v>43863</v>
      </c>
      <c r="Q70" s="1">
        <v>43863</v>
      </c>
    </row>
    <row r="71" spans="1:17" x14ac:dyDescent="0.2">
      <c r="A71" t="s">
        <v>5602</v>
      </c>
      <c r="B71">
        <v>234070919</v>
      </c>
      <c r="C71" t="s">
        <v>5603</v>
      </c>
      <c r="D71" t="s">
        <v>5604</v>
      </c>
      <c r="E71" t="s">
        <v>5605</v>
      </c>
      <c r="F71">
        <v>61646229.100000001</v>
      </c>
      <c r="G71" t="s">
        <v>21</v>
      </c>
      <c r="H71">
        <v>26570564</v>
      </c>
      <c r="I71" t="s">
        <v>5606</v>
      </c>
      <c r="J71" t="s">
        <v>23</v>
      </c>
      <c r="L71" s="1">
        <v>43419</v>
      </c>
      <c r="M71" t="s">
        <v>24</v>
      </c>
      <c r="N71" t="s">
        <v>5607</v>
      </c>
      <c r="O71" t="s">
        <v>26</v>
      </c>
      <c r="P71" s="1">
        <v>43511</v>
      </c>
      <c r="Q71" s="1">
        <v>43514</v>
      </c>
    </row>
    <row r="72" spans="1:17" x14ac:dyDescent="0.2">
      <c r="A72" t="s">
        <v>3962</v>
      </c>
      <c r="B72">
        <v>238334120</v>
      </c>
      <c r="C72" t="s">
        <v>3963</v>
      </c>
      <c r="D72" t="s">
        <v>3964</v>
      </c>
      <c r="E72" t="s">
        <v>3965</v>
      </c>
      <c r="F72">
        <v>33337330.147725601</v>
      </c>
      <c r="G72" t="s">
        <v>1228</v>
      </c>
      <c r="H72">
        <v>26404672</v>
      </c>
      <c r="I72" t="s">
        <v>3966</v>
      </c>
      <c r="J72" t="s">
        <v>23</v>
      </c>
      <c r="L72" s="1">
        <v>43364</v>
      </c>
      <c r="M72" t="s">
        <v>24</v>
      </c>
      <c r="N72" t="s">
        <v>3967</v>
      </c>
      <c r="O72" t="s">
        <v>92</v>
      </c>
      <c r="P72" s="1">
        <v>43745</v>
      </c>
      <c r="Q72" s="1">
        <v>43895</v>
      </c>
    </row>
    <row r="73" spans="1:17" x14ac:dyDescent="0.2">
      <c r="A73" t="s">
        <v>8820</v>
      </c>
      <c r="B73">
        <v>237023733</v>
      </c>
      <c r="C73" t="s">
        <v>8821</v>
      </c>
      <c r="D73" t="s">
        <v>6410</v>
      </c>
      <c r="E73" t="s">
        <v>6411</v>
      </c>
      <c r="F73">
        <v>116007516</v>
      </c>
      <c r="G73" t="s">
        <v>69</v>
      </c>
      <c r="H73">
        <v>131056549</v>
      </c>
      <c r="I73" t="s">
        <v>8822</v>
      </c>
      <c r="J73" t="s">
        <v>23</v>
      </c>
      <c r="L73" s="1">
        <v>43451</v>
      </c>
      <c r="M73" t="s">
        <v>24</v>
      </c>
      <c r="N73" t="s">
        <v>8823</v>
      </c>
      <c r="O73" t="s">
        <v>26</v>
      </c>
      <c r="P73" s="1">
        <v>43658</v>
      </c>
      <c r="Q73" s="1">
        <v>43658</v>
      </c>
    </row>
    <row r="74" spans="1:17" x14ac:dyDescent="0.2">
      <c r="A74" t="s">
        <v>7872</v>
      </c>
      <c r="B74">
        <v>231339658</v>
      </c>
      <c r="C74" t="s">
        <v>7873</v>
      </c>
      <c r="D74" t="s">
        <v>7874</v>
      </c>
      <c r="E74" t="s">
        <v>7875</v>
      </c>
      <c r="F74">
        <v>189261064</v>
      </c>
      <c r="G74" t="s">
        <v>2930</v>
      </c>
      <c r="H74">
        <v>188120777</v>
      </c>
      <c r="I74" t="s">
        <v>173</v>
      </c>
      <c r="J74" t="s">
        <v>23</v>
      </c>
      <c r="L74" s="1">
        <v>43392</v>
      </c>
      <c r="M74" t="s">
        <v>33</v>
      </c>
      <c r="N74" t="s">
        <v>7876</v>
      </c>
      <c r="O74" t="s">
        <v>26</v>
      </c>
      <c r="P74" s="1">
        <v>43863</v>
      </c>
      <c r="Q74" s="1">
        <v>43992</v>
      </c>
    </row>
    <row r="75" spans="1:17" x14ac:dyDescent="0.2">
      <c r="A75" t="s">
        <v>5061</v>
      </c>
      <c r="B75">
        <v>242192084</v>
      </c>
      <c r="C75" t="s">
        <v>5062</v>
      </c>
      <c r="D75" t="s">
        <v>5063</v>
      </c>
      <c r="E75" t="s">
        <v>5064</v>
      </c>
      <c r="F75" t="s">
        <v>5065</v>
      </c>
      <c r="G75" t="s">
        <v>2176</v>
      </c>
      <c r="H75">
        <v>35022116</v>
      </c>
      <c r="I75" t="s">
        <v>3774</v>
      </c>
      <c r="J75" t="s">
        <v>23</v>
      </c>
      <c r="L75" s="1">
        <v>43265</v>
      </c>
      <c r="M75" t="s">
        <v>33</v>
      </c>
      <c r="N75" t="s">
        <v>5066</v>
      </c>
      <c r="O75" t="s">
        <v>26</v>
      </c>
      <c r="P75" s="1">
        <v>43865</v>
      </c>
      <c r="Q75" s="1">
        <v>43873</v>
      </c>
    </row>
    <row r="76" spans="1:17" x14ac:dyDescent="0.2">
      <c r="A76" t="s">
        <v>633</v>
      </c>
      <c r="B76">
        <v>231565658</v>
      </c>
      <c r="C76" t="s">
        <v>634</v>
      </c>
      <c r="D76" t="s">
        <v>635</v>
      </c>
      <c r="E76" t="s">
        <v>636</v>
      </c>
      <c r="F76" t="s">
        <v>637</v>
      </c>
      <c r="G76" t="s">
        <v>61</v>
      </c>
      <c r="H76">
        <v>175206562</v>
      </c>
      <c r="I76" t="s">
        <v>638</v>
      </c>
      <c r="J76" t="s">
        <v>23</v>
      </c>
      <c r="L76" s="1">
        <v>43291</v>
      </c>
      <c r="M76" t="s">
        <v>24</v>
      </c>
      <c r="N76" t="s">
        <v>639</v>
      </c>
      <c r="O76" t="s">
        <v>26</v>
      </c>
      <c r="P76" s="1">
        <v>43416</v>
      </c>
      <c r="Q76" s="1">
        <v>43417</v>
      </c>
    </row>
    <row r="77" spans="1:17" x14ac:dyDescent="0.2">
      <c r="A77" t="s">
        <v>3614</v>
      </c>
      <c r="B77">
        <v>236734067</v>
      </c>
      <c r="C77" t="s">
        <v>3615</v>
      </c>
      <c r="D77" t="s">
        <v>3616</v>
      </c>
      <c r="E77" t="s">
        <v>3617</v>
      </c>
      <c r="F77" t="s">
        <v>3618</v>
      </c>
      <c r="G77" t="s">
        <v>119</v>
      </c>
      <c r="H77">
        <v>190915757</v>
      </c>
      <c r="I77" t="s">
        <v>3619</v>
      </c>
      <c r="J77" t="s">
        <v>23</v>
      </c>
      <c r="L77" s="1">
        <v>43126</v>
      </c>
      <c r="M77" t="s">
        <v>24</v>
      </c>
      <c r="N77" t="s">
        <v>3620</v>
      </c>
      <c r="O77" t="s">
        <v>26</v>
      </c>
      <c r="P77" s="1">
        <v>43636</v>
      </c>
      <c r="Q77" s="1">
        <v>43900</v>
      </c>
    </row>
    <row r="78" spans="1:17" x14ac:dyDescent="0.2">
      <c r="A78" t="s">
        <v>9524</v>
      </c>
      <c r="B78">
        <v>241454131</v>
      </c>
      <c r="C78" t="s">
        <v>9525</v>
      </c>
      <c r="D78" t="s">
        <v>9526</v>
      </c>
      <c r="E78" t="s">
        <v>9527</v>
      </c>
      <c r="F78">
        <v>77249577</v>
      </c>
      <c r="G78" t="s">
        <v>872</v>
      </c>
      <c r="H78" t="s">
        <v>873</v>
      </c>
      <c r="I78" t="s">
        <v>9528</v>
      </c>
      <c r="J78" t="s">
        <v>23</v>
      </c>
      <c r="L78" s="1">
        <v>43452</v>
      </c>
      <c r="M78" t="s">
        <v>489</v>
      </c>
      <c r="N78" t="s">
        <v>9529</v>
      </c>
      <c r="O78" t="s">
        <v>26</v>
      </c>
      <c r="P78" s="1">
        <v>43263</v>
      </c>
      <c r="Q78" s="1">
        <v>43844</v>
      </c>
    </row>
    <row r="79" spans="1:17" x14ac:dyDescent="0.2">
      <c r="A79" t="s">
        <v>1306</v>
      </c>
      <c r="B79">
        <v>234308516</v>
      </c>
      <c r="C79" t="s">
        <v>1307</v>
      </c>
      <c r="D79" t="s">
        <v>1308</v>
      </c>
      <c r="E79" t="s">
        <v>1309</v>
      </c>
      <c r="F79" t="s">
        <v>1310</v>
      </c>
      <c r="G79" t="s">
        <v>872</v>
      </c>
      <c r="H79" t="s">
        <v>873</v>
      </c>
      <c r="I79" t="s">
        <v>1202</v>
      </c>
      <c r="J79" t="s">
        <v>23</v>
      </c>
      <c r="L79" s="1">
        <v>43182</v>
      </c>
      <c r="M79" t="s">
        <v>33</v>
      </c>
      <c r="N79" t="s">
        <v>1311</v>
      </c>
      <c r="O79" t="s">
        <v>26</v>
      </c>
      <c r="P79" s="1">
        <v>43131</v>
      </c>
      <c r="Q79" s="1">
        <v>43581</v>
      </c>
    </row>
    <row r="80" spans="1:17" x14ac:dyDescent="0.2">
      <c r="A80" t="s">
        <v>368</v>
      </c>
      <c r="B80">
        <v>229858422</v>
      </c>
      <c r="C80" t="s">
        <v>369</v>
      </c>
      <c r="D80" t="s">
        <v>370</v>
      </c>
      <c r="E80" t="s">
        <v>371</v>
      </c>
      <c r="F80" t="s">
        <v>372</v>
      </c>
      <c r="G80" t="s">
        <v>112</v>
      </c>
      <c r="H80">
        <v>50228064</v>
      </c>
      <c r="I80" t="s">
        <v>62</v>
      </c>
      <c r="J80" t="s">
        <v>23</v>
      </c>
      <c r="L80" s="1">
        <v>43270</v>
      </c>
      <c r="M80" t="s">
        <v>33</v>
      </c>
      <c r="N80" t="s">
        <v>373</v>
      </c>
      <c r="O80" t="s">
        <v>26</v>
      </c>
      <c r="P80" s="1">
        <v>41941</v>
      </c>
      <c r="Q80" s="1">
        <v>43347</v>
      </c>
    </row>
    <row r="81" spans="1:17" x14ac:dyDescent="0.2">
      <c r="A81" t="s">
        <v>4436</v>
      </c>
      <c r="B81">
        <v>231841450</v>
      </c>
      <c r="C81" t="s">
        <v>4437</v>
      </c>
      <c r="D81" t="s">
        <v>4438</v>
      </c>
      <c r="E81" t="s">
        <v>4439</v>
      </c>
      <c r="F81">
        <v>98996096</v>
      </c>
      <c r="G81" t="s">
        <v>4420</v>
      </c>
      <c r="H81">
        <v>184668794</v>
      </c>
      <c r="I81" t="s">
        <v>4434</v>
      </c>
      <c r="J81" t="s">
        <v>23</v>
      </c>
      <c r="L81" s="1">
        <v>43276</v>
      </c>
      <c r="M81" t="s">
        <v>33</v>
      </c>
      <c r="N81" t="s">
        <v>4440</v>
      </c>
      <c r="O81" t="s">
        <v>92</v>
      </c>
      <c r="P81" s="1">
        <v>43300</v>
      </c>
      <c r="Q81" s="1">
        <v>43977</v>
      </c>
    </row>
    <row r="82" spans="1:17" x14ac:dyDescent="0.2">
      <c r="A82" t="s">
        <v>5015</v>
      </c>
      <c r="B82">
        <v>245170022</v>
      </c>
      <c r="C82" t="s">
        <v>5016</v>
      </c>
      <c r="D82" t="s">
        <v>5017</v>
      </c>
      <c r="E82" t="s">
        <v>5018</v>
      </c>
      <c r="F82">
        <v>33630925.073942699</v>
      </c>
      <c r="G82" t="s">
        <v>1443</v>
      </c>
      <c r="H82">
        <v>26404079</v>
      </c>
      <c r="I82" t="s">
        <v>1455</v>
      </c>
      <c r="J82" t="s">
        <v>23</v>
      </c>
      <c r="L82" s="1">
        <v>43179</v>
      </c>
      <c r="M82" t="s">
        <v>33</v>
      </c>
      <c r="N82" t="s">
        <v>5019</v>
      </c>
      <c r="O82" t="s">
        <v>92</v>
      </c>
      <c r="P82" s="1">
        <v>42073</v>
      </c>
      <c r="Q82" s="1">
        <v>44006</v>
      </c>
    </row>
    <row r="83" spans="1:17" x14ac:dyDescent="0.2">
      <c r="A83" t="s">
        <v>8686</v>
      </c>
      <c r="B83">
        <v>236021710</v>
      </c>
      <c r="C83" t="s">
        <v>8687</v>
      </c>
      <c r="D83" t="s">
        <v>1698</v>
      </c>
      <c r="E83" t="s">
        <v>1699</v>
      </c>
      <c r="F83">
        <v>163965250</v>
      </c>
      <c r="G83" t="s">
        <v>1234</v>
      </c>
      <c r="H83">
        <v>182292592</v>
      </c>
      <c r="I83" t="s">
        <v>1700</v>
      </c>
      <c r="J83" t="s">
        <v>23</v>
      </c>
      <c r="L83" s="1">
        <v>43437</v>
      </c>
      <c r="M83" t="s">
        <v>24</v>
      </c>
      <c r="N83" t="s">
        <v>8688</v>
      </c>
      <c r="O83" t="s">
        <v>26</v>
      </c>
      <c r="P83" s="1">
        <v>43427</v>
      </c>
      <c r="Q83" s="1">
        <v>43614</v>
      </c>
    </row>
    <row r="84" spans="1:17" x14ac:dyDescent="0.2">
      <c r="A84" t="s">
        <v>10284</v>
      </c>
      <c r="B84">
        <v>237124432</v>
      </c>
      <c r="C84" t="s">
        <v>10285</v>
      </c>
      <c r="D84" t="s">
        <v>10286</v>
      </c>
      <c r="E84" t="s">
        <v>10287</v>
      </c>
      <c r="F84">
        <v>59871776.094594702</v>
      </c>
      <c r="G84" t="s">
        <v>4420</v>
      </c>
      <c r="H84">
        <v>184668794</v>
      </c>
      <c r="I84" t="s">
        <v>4462</v>
      </c>
      <c r="J84" t="s">
        <v>23</v>
      </c>
      <c r="L84" s="1">
        <v>43451</v>
      </c>
      <c r="M84" t="s">
        <v>33</v>
      </c>
      <c r="N84" t="s">
        <v>10288</v>
      </c>
      <c r="O84" t="s">
        <v>92</v>
      </c>
      <c r="P84" s="1">
        <v>43969</v>
      </c>
      <c r="Q84" s="1">
        <v>43977</v>
      </c>
    </row>
    <row r="85" spans="1:17" x14ac:dyDescent="0.2">
      <c r="A85" t="s">
        <v>1127</v>
      </c>
      <c r="B85">
        <v>234747064</v>
      </c>
      <c r="C85" t="s">
        <v>1128</v>
      </c>
      <c r="D85" t="s">
        <v>1129</v>
      </c>
      <c r="E85" t="s">
        <v>1130</v>
      </c>
      <c r="F85">
        <v>30932882.083845802</v>
      </c>
      <c r="G85" t="s">
        <v>270</v>
      </c>
      <c r="H85">
        <v>183316401</v>
      </c>
      <c r="I85" t="s">
        <v>62</v>
      </c>
      <c r="J85" t="s">
        <v>23</v>
      </c>
      <c r="L85" s="1">
        <v>43304</v>
      </c>
      <c r="M85" t="s">
        <v>33</v>
      </c>
      <c r="N85" t="s">
        <v>1131</v>
      </c>
      <c r="O85" t="s">
        <v>26</v>
      </c>
      <c r="P85" s="1">
        <v>43341</v>
      </c>
      <c r="Q85" s="1">
        <v>43545</v>
      </c>
    </row>
    <row r="86" spans="1:17" x14ac:dyDescent="0.2">
      <c r="A86" t="s">
        <v>2999</v>
      </c>
      <c r="B86">
        <v>230046304</v>
      </c>
      <c r="C86" t="s">
        <v>3000</v>
      </c>
      <c r="D86" t="s">
        <v>3001</v>
      </c>
      <c r="E86" t="s">
        <v>3002</v>
      </c>
      <c r="F86" t="s">
        <v>3003</v>
      </c>
      <c r="G86" t="s">
        <v>2930</v>
      </c>
      <c r="H86">
        <v>188120777</v>
      </c>
      <c r="I86" t="s">
        <v>3004</v>
      </c>
      <c r="J86" t="s">
        <v>23</v>
      </c>
      <c r="L86" s="1">
        <v>43291</v>
      </c>
      <c r="M86" t="s">
        <v>1091</v>
      </c>
      <c r="N86" t="s">
        <v>3005</v>
      </c>
      <c r="O86" t="s">
        <v>26</v>
      </c>
      <c r="P86" s="1">
        <v>43863</v>
      </c>
      <c r="Q86" s="1">
        <v>43863</v>
      </c>
    </row>
    <row r="87" spans="1:17" x14ac:dyDescent="0.2">
      <c r="A87" t="s">
        <v>9405</v>
      </c>
      <c r="B87">
        <v>240088239</v>
      </c>
      <c r="C87" t="s">
        <v>9406</v>
      </c>
      <c r="D87" t="s">
        <v>9407</v>
      </c>
      <c r="E87" t="s">
        <v>9408</v>
      </c>
      <c r="F87">
        <v>69860505</v>
      </c>
      <c r="G87" t="s">
        <v>112</v>
      </c>
      <c r="H87">
        <v>50228064</v>
      </c>
      <c r="I87" t="s">
        <v>352</v>
      </c>
      <c r="J87" t="s">
        <v>23</v>
      </c>
      <c r="L87" s="1">
        <v>43441</v>
      </c>
      <c r="M87" t="s">
        <v>24</v>
      </c>
      <c r="N87" t="s">
        <v>9409</v>
      </c>
      <c r="O87" t="s">
        <v>26</v>
      </c>
      <c r="P87" s="1">
        <v>42381</v>
      </c>
      <c r="Q87" s="1">
        <v>43753</v>
      </c>
    </row>
    <row r="88" spans="1:17" x14ac:dyDescent="0.2">
      <c r="A88" t="s">
        <v>5935</v>
      </c>
      <c r="B88">
        <v>236020838</v>
      </c>
      <c r="C88" t="s">
        <v>5936</v>
      </c>
      <c r="D88" t="s">
        <v>596</v>
      </c>
      <c r="E88" t="s">
        <v>597</v>
      </c>
      <c r="F88">
        <v>75976137</v>
      </c>
      <c r="G88" t="s">
        <v>301</v>
      </c>
      <c r="H88">
        <v>196200032</v>
      </c>
      <c r="I88" t="s">
        <v>816</v>
      </c>
      <c r="J88" t="s">
        <v>23</v>
      </c>
      <c r="L88" s="1">
        <v>43412</v>
      </c>
      <c r="M88" t="s">
        <v>33</v>
      </c>
      <c r="N88" t="s">
        <v>5937</v>
      </c>
      <c r="O88" t="s">
        <v>26</v>
      </c>
      <c r="P88" s="1">
        <v>42902</v>
      </c>
      <c r="Q88" s="1">
        <v>43607</v>
      </c>
    </row>
    <row r="89" spans="1:17" x14ac:dyDescent="0.2">
      <c r="A89" t="s">
        <v>3559</v>
      </c>
      <c r="B89">
        <v>228885450</v>
      </c>
      <c r="C89" t="s">
        <v>3560</v>
      </c>
      <c r="D89" t="s">
        <v>3561</v>
      </c>
      <c r="E89" t="s">
        <v>3562</v>
      </c>
      <c r="F89">
        <v>56610319.169352502</v>
      </c>
      <c r="G89" t="s">
        <v>343</v>
      </c>
      <c r="H89">
        <v>163078998</v>
      </c>
      <c r="I89" t="s">
        <v>1858</v>
      </c>
      <c r="J89" t="s">
        <v>23</v>
      </c>
      <c r="L89" s="1">
        <v>43207</v>
      </c>
      <c r="M89" t="s">
        <v>33</v>
      </c>
      <c r="N89" t="s">
        <v>3563</v>
      </c>
      <c r="O89" t="s">
        <v>26</v>
      </c>
      <c r="P89" s="1">
        <v>41617</v>
      </c>
      <c r="Q89" s="1">
        <v>43890</v>
      </c>
    </row>
    <row r="90" spans="1:17" x14ac:dyDescent="0.2">
      <c r="A90" t="s">
        <v>4316</v>
      </c>
      <c r="B90">
        <v>232849951</v>
      </c>
      <c r="C90" t="s">
        <v>4317</v>
      </c>
      <c r="D90" t="s">
        <v>4318</v>
      </c>
      <c r="E90" t="s">
        <v>4319</v>
      </c>
      <c r="F90">
        <v>61423793.232850499</v>
      </c>
      <c r="G90" t="s">
        <v>4191</v>
      </c>
      <c r="H90" t="s">
        <v>4192</v>
      </c>
      <c r="I90" t="s">
        <v>4193</v>
      </c>
      <c r="J90" t="s">
        <v>23</v>
      </c>
      <c r="L90" s="1">
        <v>43293</v>
      </c>
      <c r="M90" t="s">
        <v>33</v>
      </c>
      <c r="N90" t="s">
        <v>4320</v>
      </c>
      <c r="O90" t="s">
        <v>92</v>
      </c>
      <c r="P90" s="1">
        <v>43418</v>
      </c>
      <c r="Q90" s="1">
        <v>43969</v>
      </c>
    </row>
    <row r="91" spans="1:17" x14ac:dyDescent="0.2">
      <c r="A91" t="s">
        <v>6006</v>
      </c>
      <c r="B91">
        <v>236322605</v>
      </c>
      <c r="C91" t="s">
        <v>6007</v>
      </c>
      <c r="D91" t="s">
        <v>6008</v>
      </c>
      <c r="E91" t="s">
        <v>6009</v>
      </c>
      <c r="F91">
        <v>174582935</v>
      </c>
      <c r="G91" t="s">
        <v>270</v>
      </c>
      <c r="H91">
        <v>183316401</v>
      </c>
      <c r="I91" t="s">
        <v>62</v>
      </c>
      <c r="J91" t="s">
        <v>23</v>
      </c>
      <c r="L91" s="1">
        <v>43427</v>
      </c>
      <c r="M91" t="s">
        <v>33</v>
      </c>
      <c r="N91" t="s">
        <v>6010</v>
      </c>
      <c r="O91" t="s">
        <v>26</v>
      </c>
      <c r="P91" s="1">
        <v>42303</v>
      </c>
      <c r="Q91" s="1">
        <v>43623</v>
      </c>
    </row>
    <row r="92" spans="1:17" x14ac:dyDescent="0.2">
      <c r="A92" t="s">
        <v>6229</v>
      </c>
      <c r="B92">
        <v>234590939</v>
      </c>
      <c r="C92" t="s">
        <v>6230</v>
      </c>
      <c r="D92" t="s">
        <v>6231</v>
      </c>
      <c r="E92" t="s">
        <v>6232</v>
      </c>
      <c r="F92">
        <v>158264258.09999999</v>
      </c>
      <c r="G92" t="s">
        <v>2032</v>
      </c>
      <c r="H92">
        <v>26404184</v>
      </c>
      <c r="I92" t="s">
        <v>2089</v>
      </c>
      <c r="J92" t="s">
        <v>23</v>
      </c>
      <c r="L92" s="1">
        <v>43419</v>
      </c>
      <c r="M92" t="s">
        <v>24</v>
      </c>
      <c r="N92" t="s">
        <v>6233</v>
      </c>
      <c r="O92" t="s">
        <v>26</v>
      </c>
      <c r="P92" s="1">
        <v>43544</v>
      </c>
      <c r="Q92" s="1">
        <v>43544</v>
      </c>
    </row>
    <row r="93" spans="1:17" x14ac:dyDescent="0.2">
      <c r="A93" t="s">
        <v>1169</v>
      </c>
      <c r="B93">
        <v>230667708</v>
      </c>
      <c r="C93" t="s">
        <v>1170</v>
      </c>
      <c r="D93" t="s">
        <v>1171</v>
      </c>
      <c r="E93" t="s">
        <v>1172</v>
      </c>
      <c r="F93">
        <v>73676543</v>
      </c>
      <c r="G93" t="s">
        <v>119</v>
      </c>
      <c r="H93">
        <v>190915757</v>
      </c>
      <c r="I93" t="s">
        <v>1173</v>
      </c>
      <c r="J93" t="s">
        <v>23</v>
      </c>
      <c r="L93" s="1">
        <v>43283</v>
      </c>
      <c r="M93" t="s">
        <v>33</v>
      </c>
      <c r="N93" t="s">
        <v>1174</v>
      </c>
      <c r="O93" t="s">
        <v>26</v>
      </c>
      <c r="P93" s="1">
        <v>43342</v>
      </c>
      <c r="Q93" s="1">
        <v>43565</v>
      </c>
    </row>
    <row r="94" spans="1:17" x14ac:dyDescent="0.2">
      <c r="A94" t="s">
        <v>1404</v>
      </c>
      <c r="B94">
        <v>229899382</v>
      </c>
      <c r="C94" t="s">
        <v>1405</v>
      </c>
      <c r="D94" t="s">
        <v>1406</v>
      </c>
      <c r="E94" t="s">
        <v>1407</v>
      </c>
      <c r="F94">
        <v>88484394</v>
      </c>
      <c r="G94" t="s">
        <v>119</v>
      </c>
      <c r="H94">
        <v>190915757</v>
      </c>
      <c r="I94" t="s">
        <v>1408</v>
      </c>
      <c r="J94" t="s">
        <v>23</v>
      </c>
      <c r="L94" s="1">
        <v>43263</v>
      </c>
      <c r="M94" t="s">
        <v>33</v>
      </c>
      <c r="N94" t="s">
        <v>1409</v>
      </c>
      <c r="O94" t="s">
        <v>26</v>
      </c>
      <c r="P94" s="1">
        <v>43280</v>
      </c>
      <c r="Q94" s="1">
        <v>43592</v>
      </c>
    </row>
    <row r="95" spans="1:17" x14ac:dyDescent="0.2">
      <c r="A95" t="s">
        <v>1022</v>
      </c>
      <c r="B95">
        <v>234278137</v>
      </c>
      <c r="C95" t="s">
        <v>1023</v>
      </c>
      <c r="D95" t="s">
        <v>1024</v>
      </c>
      <c r="E95" t="s">
        <v>1025</v>
      </c>
      <c r="F95">
        <v>76488608</v>
      </c>
      <c r="G95" t="s">
        <v>112</v>
      </c>
      <c r="H95">
        <v>50228064</v>
      </c>
      <c r="I95" t="s">
        <v>147</v>
      </c>
      <c r="J95" t="s">
        <v>23</v>
      </c>
      <c r="L95" s="1">
        <v>43367</v>
      </c>
      <c r="M95" t="s">
        <v>24</v>
      </c>
      <c r="N95" t="s">
        <v>1026</v>
      </c>
      <c r="O95" t="s">
        <v>26</v>
      </c>
      <c r="P95" s="1">
        <v>42381</v>
      </c>
      <c r="Q95" s="1">
        <v>43522</v>
      </c>
    </row>
    <row r="96" spans="1:17" x14ac:dyDescent="0.2">
      <c r="A96" t="s">
        <v>2843</v>
      </c>
      <c r="B96">
        <v>235935212</v>
      </c>
      <c r="C96" t="s">
        <v>2844</v>
      </c>
      <c r="D96" t="s">
        <v>2845</v>
      </c>
      <c r="E96" t="s">
        <v>2846</v>
      </c>
      <c r="F96">
        <v>107982633.052523</v>
      </c>
      <c r="G96" t="s">
        <v>872</v>
      </c>
      <c r="H96" t="s">
        <v>873</v>
      </c>
      <c r="I96" t="s">
        <v>198</v>
      </c>
      <c r="J96" t="s">
        <v>23</v>
      </c>
      <c r="L96" s="1">
        <v>43356</v>
      </c>
      <c r="M96" t="s">
        <v>24</v>
      </c>
      <c r="N96" t="s">
        <v>2847</v>
      </c>
      <c r="O96" t="s">
        <v>26</v>
      </c>
      <c r="P96" s="1">
        <v>42262</v>
      </c>
      <c r="Q96" s="1">
        <v>43840</v>
      </c>
    </row>
    <row r="97" spans="1:17" x14ac:dyDescent="0.2">
      <c r="A97" t="s">
        <v>2713</v>
      </c>
      <c r="B97">
        <v>227978838</v>
      </c>
      <c r="C97" t="s">
        <v>2714</v>
      </c>
      <c r="D97" t="s">
        <v>2715</v>
      </c>
      <c r="E97" t="s">
        <v>2716</v>
      </c>
      <c r="F97">
        <v>121724956</v>
      </c>
      <c r="G97" t="s">
        <v>2717</v>
      </c>
      <c r="H97">
        <v>30138787</v>
      </c>
      <c r="I97" t="s">
        <v>2718</v>
      </c>
      <c r="J97" t="s">
        <v>23</v>
      </c>
      <c r="L97" s="1">
        <v>43223</v>
      </c>
      <c r="M97" t="s">
        <v>24</v>
      </c>
      <c r="N97" t="s">
        <v>2719</v>
      </c>
      <c r="O97" t="s">
        <v>26</v>
      </c>
      <c r="P97" s="1">
        <v>43276</v>
      </c>
      <c r="Q97" s="1">
        <v>43820</v>
      </c>
    </row>
    <row r="98" spans="1:17" x14ac:dyDescent="0.2">
      <c r="A98" t="s">
        <v>9781</v>
      </c>
      <c r="B98">
        <v>228531667</v>
      </c>
      <c r="C98" t="s">
        <v>9782</v>
      </c>
      <c r="D98" t="s">
        <v>9783</v>
      </c>
      <c r="E98" t="s">
        <v>9784</v>
      </c>
      <c r="F98">
        <v>160222788</v>
      </c>
      <c r="G98" t="s">
        <v>1228</v>
      </c>
      <c r="H98">
        <v>26404672</v>
      </c>
      <c r="I98" t="s">
        <v>532</v>
      </c>
      <c r="J98" t="s">
        <v>23</v>
      </c>
      <c r="L98" s="1">
        <v>43446</v>
      </c>
      <c r="M98" t="s">
        <v>33</v>
      </c>
      <c r="N98" t="s">
        <v>9785</v>
      </c>
      <c r="O98" t="s">
        <v>26</v>
      </c>
      <c r="P98" s="1">
        <v>43761</v>
      </c>
      <c r="Q98" s="1">
        <v>43761</v>
      </c>
    </row>
    <row r="99" spans="1:17" x14ac:dyDescent="0.2">
      <c r="A99" t="s">
        <v>6191</v>
      </c>
      <c r="B99">
        <v>234034130</v>
      </c>
      <c r="C99" t="s">
        <v>6192</v>
      </c>
      <c r="D99" t="s">
        <v>6193</v>
      </c>
      <c r="E99" t="s">
        <v>6194</v>
      </c>
      <c r="F99">
        <v>78642256</v>
      </c>
      <c r="G99" t="s">
        <v>119</v>
      </c>
      <c r="H99">
        <v>190915757</v>
      </c>
      <c r="I99" t="s">
        <v>331</v>
      </c>
      <c r="J99" t="s">
        <v>23</v>
      </c>
      <c r="L99" s="1">
        <v>43382</v>
      </c>
      <c r="M99" t="s">
        <v>24</v>
      </c>
      <c r="N99" t="s">
        <v>6195</v>
      </c>
      <c r="O99" t="s">
        <v>26</v>
      </c>
      <c r="P99" s="1">
        <v>43511</v>
      </c>
      <c r="Q99" s="1">
        <v>43532</v>
      </c>
    </row>
    <row r="100" spans="1:17" x14ac:dyDescent="0.2">
      <c r="A100" t="s">
        <v>3058</v>
      </c>
      <c r="B100">
        <v>226455424</v>
      </c>
      <c r="C100" t="s">
        <v>3059</v>
      </c>
      <c r="D100" t="s">
        <v>3060</v>
      </c>
      <c r="E100" t="s">
        <v>3061</v>
      </c>
      <c r="F100">
        <v>28253566</v>
      </c>
      <c r="G100" t="s">
        <v>2930</v>
      </c>
      <c r="H100">
        <v>188120777</v>
      </c>
      <c r="I100" t="s">
        <v>803</v>
      </c>
      <c r="J100" t="s">
        <v>23</v>
      </c>
      <c r="L100" s="1">
        <v>43167</v>
      </c>
      <c r="M100" t="s">
        <v>33</v>
      </c>
      <c r="N100" t="s">
        <v>3062</v>
      </c>
      <c r="O100" t="s">
        <v>26</v>
      </c>
      <c r="P100" s="1">
        <v>43863</v>
      </c>
      <c r="Q100" s="1">
        <v>43863</v>
      </c>
    </row>
    <row r="101" spans="1:17" x14ac:dyDescent="0.2">
      <c r="A101" t="s">
        <v>5330</v>
      </c>
      <c r="B101">
        <v>229931278</v>
      </c>
      <c r="C101" t="s">
        <v>5331</v>
      </c>
      <c r="D101" t="s">
        <v>5332</v>
      </c>
      <c r="E101" t="s">
        <v>5333</v>
      </c>
      <c r="F101">
        <v>145349837</v>
      </c>
      <c r="G101" t="s">
        <v>5196</v>
      </c>
      <c r="H101">
        <v>157040569</v>
      </c>
      <c r="I101" t="s">
        <v>5334</v>
      </c>
      <c r="J101" t="s">
        <v>23</v>
      </c>
      <c r="L101" s="1">
        <v>43224</v>
      </c>
      <c r="M101" t="s">
        <v>33</v>
      </c>
      <c r="N101" t="s">
        <v>5335</v>
      </c>
      <c r="O101" t="s">
        <v>26</v>
      </c>
      <c r="P101" s="1">
        <v>43020</v>
      </c>
      <c r="Q101" s="1">
        <v>44070</v>
      </c>
    </row>
    <row r="102" spans="1:17" x14ac:dyDescent="0.2">
      <c r="A102" t="s">
        <v>3315</v>
      </c>
      <c r="B102" t="s">
        <v>3316</v>
      </c>
      <c r="C102" t="s">
        <v>3317</v>
      </c>
      <c r="D102" t="s">
        <v>3318</v>
      </c>
      <c r="E102" t="s">
        <v>3319</v>
      </c>
      <c r="F102">
        <v>83926127.1190871</v>
      </c>
      <c r="G102" t="s">
        <v>2930</v>
      </c>
      <c r="H102">
        <v>188120777</v>
      </c>
      <c r="I102" t="s">
        <v>3320</v>
      </c>
      <c r="J102" t="s">
        <v>23</v>
      </c>
      <c r="L102" s="1">
        <v>43175</v>
      </c>
      <c r="M102" t="s">
        <v>1091</v>
      </c>
      <c r="N102" t="s">
        <v>3321</v>
      </c>
      <c r="O102" t="s">
        <v>26</v>
      </c>
      <c r="P102" s="1">
        <v>43863</v>
      </c>
      <c r="Q102" s="1">
        <v>43863</v>
      </c>
    </row>
    <row r="103" spans="1:17" x14ac:dyDescent="0.2">
      <c r="A103" t="s">
        <v>5314</v>
      </c>
      <c r="B103">
        <v>230308570</v>
      </c>
      <c r="C103" t="s">
        <v>5315</v>
      </c>
      <c r="D103" t="s">
        <v>5316</v>
      </c>
      <c r="E103" t="s">
        <v>5317</v>
      </c>
      <c r="F103">
        <v>60157240.189034604</v>
      </c>
      <c r="G103" t="s">
        <v>5196</v>
      </c>
      <c r="H103">
        <v>157040569</v>
      </c>
      <c r="I103" t="s">
        <v>5278</v>
      </c>
      <c r="J103" t="s">
        <v>23</v>
      </c>
      <c r="L103" s="1">
        <v>43279</v>
      </c>
      <c r="M103" t="s">
        <v>33</v>
      </c>
      <c r="N103" t="s">
        <v>5318</v>
      </c>
      <c r="O103" t="s">
        <v>26</v>
      </c>
      <c r="P103" s="1">
        <v>43020</v>
      </c>
      <c r="Q103" s="1">
        <v>44070</v>
      </c>
    </row>
    <row r="104" spans="1:17" x14ac:dyDescent="0.2">
      <c r="A104" t="s">
        <v>5182</v>
      </c>
      <c r="B104">
        <v>248241761</v>
      </c>
      <c r="C104" t="s">
        <v>5183</v>
      </c>
      <c r="D104" t="s">
        <v>5184</v>
      </c>
      <c r="E104" t="s">
        <v>5185</v>
      </c>
      <c r="F104">
        <v>126827354</v>
      </c>
      <c r="G104" t="s">
        <v>2458</v>
      </c>
      <c r="H104">
        <v>221333754</v>
      </c>
      <c r="I104" t="s">
        <v>2880</v>
      </c>
      <c r="J104" t="s">
        <v>23</v>
      </c>
      <c r="L104" s="1">
        <v>43185</v>
      </c>
      <c r="M104" t="s">
        <v>24</v>
      </c>
      <c r="N104" t="s">
        <v>5186</v>
      </c>
      <c r="O104" t="s">
        <v>26</v>
      </c>
      <c r="P104" s="1">
        <v>43817</v>
      </c>
      <c r="Q104" s="1">
        <v>44071</v>
      </c>
    </row>
    <row r="105" spans="1:17" x14ac:dyDescent="0.2">
      <c r="A105" t="s">
        <v>5158</v>
      </c>
      <c r="B105" t="s">
        <v>5159</v>
      </c>
      <c r="C105" t="s">
        <v>5160</v>
      </c>
      <c r="D105" t="s">
        <v>5161</v>
      </c>
      <c r="E105" t="s">
        <v>5162</v>
      </c>
      <c r="F105">
        <v>77860004</v>
      </c>
      <c r="G105" t="s">
        <v>119</v>
      </c>
      <c r="H105">
        <v>190915757</v>
      </c>
      <c r="I105" t="s">
        <v>289</v>
      </c>
      <c r="J105" t="s">
        <v>23</v>
      </c>
      <c r="L105" s="1">
        <v>43265</v>
      </c>
      <c r="M105" t="s">
        <v>33</v>
      </c>
      <c r="N105" t="s">
        <v>5163</v>
      </c>
      <c r="O105" t="s">
        <v>26</v>
      </c>
      <c r="P105" s="1">
        <v>44000</v>
      </c>
      <c r="Q105" s="1">
        <v>44000</v>
      </c>
    </row>
    <row r="106" spans="1:17" x14ac:dyDescent="0.2">
      <c r="A106" t="s">
        <v>3802</v>
      </c>
      <c r="B106">
        <v>234165049</v>
      </c>
      <c r="C106" t="s">
        <v>3803</v>
      </c>
      <c r="D106" t="s">
        <v>3804</v>
      </c>
      <c r="E106" t="s">
        <v>3805</v>
      </c>
      <c r="F106">
        <v>234166932.098324</v>
      </c>
      <c r="G106" t="s">
        <v>119</v>
      </c>
      <c r="H106">
        <v>190915757</v>
      </c>
      <c r="I106" t="s">
        <v>2139</v>
      </c>
      <c r="J106" t="s">
        <v>23</v>
      </c>
      <c r="L106" s="1">
        <v>43353</v>
      </c>
      <c r="M106" t="s">
        <v>33</v>
      </c>
      <c r="N106" t="s">
        <v>3806</v>
      </c>
      <c r="O106" t="s">
        <v>26</v>
      </c>
      <c r="P106" s="1">
        <v>43535</v>
      </c>
      <c r="Q106" s="1">
        <v>43560</v>
      </c>
    </row>
    <row r="107" spans="1:17" x14ac:dyDescent="0.2">
      <c r="A107" t="s">
        <v>3483</v>
      </c>
      <c r="B107">
        <v>233229310</v>
      </c>
      <c r="C107" t="s">
        <v>3484</v>
      </c>
      <c r="D107" t="s">
        <v>3485</v>
      </c>
      <c r="E107" t="s">
        <v>3486</v>
      </c>
      <c r="F107">
        <v>177982136.23322999</v>
      </c>
      <c r="G107" t="s">
        <v>1005</v>
      </c>
      <c r="H107">
        <v>30969379</v>
      </c>
      <c r="I107" t="s">
        <v>3487</v>
      </c>
      <c r="J107" t="s">
        <v>23</v>
      </c>
      <c r="L107" s="1">
        <v>43160</v>
      </c>
      <c r="M107" t="s">
        <v>33</v>
      </c>
      <c r="N107" t="s">
        <v>3488</v>
      </c>
      <c r="O107" t="s">
        <v>26</v>
      </c>
      <c r="P107" s="1">
        <v>42411</v>
      </c>
      <c r="Q107" s="1">
        <v>43886</v>
      </c>
    </row>
    <row r="108" spans="1:17" x14ac:dyDescent="0.2">
      <c r="A108" t="s">
        <v>9226</v>
      </c>
      <c r="B108">
        <v>228224268</v>
      </c>
      <c r="C108" t="s">
        <v>9227</v>
      </c>
      <c r="D108" t="s">
        <v>9228</v>
      </c>
      <c r="E108" t="s">
        <v>9229</v>
      </c>
      <c r="F108">
        <v>102460280.234641</v>
      </c>
      <c r="G108" t="s">
        <v>61</v>
      </c>
      <c r="H108">
        <v>175206562</v>
      </c>
      <c r="I108" t="s">
        <v>62</v>
      </c>
      <c r="J108" t="s">
        <v>23</v>
      </c>
      <c r="L108" s="1">
        <v>43447</v>
      </c>
      <c r="M108" t="s">
        <v>24</v>
      </c>
      <c r="N108" t="s">
        <v>9230</v>
      </c>
      <c r="O108" t="s">
        <v>26</v>
      </c>
      <c r="P108" s="1">
        <v>43237</v>
      </c>
      <c r="Q108" s="1">
        <v>43545</v>
      </c>
    </row>
    <row r="109" spans="1:17" x14ac:dyDescent="0.2">
      <c r="A109" t="s">
        <v>7988</v>
      </c>
      <c r="B109">
        <v>234282762</v>
      </c>
      <c r="C109" t="s">
        <v>7989</v>
      </c>
      <c r="D109" t="s">
        <v>1024</v>
      </c>
      <c r="E109" t="s">
        <v>1025</v>
      </c>
      <c r="F109">
        <v>76488608</v>
      </c>
      <c r="G109" t="s">
        <v>112</v>
      </c>
      <c r="H109">
        <v>50228064</v>
      </c>
      <c r="I109" t="s">
        <v>147</v>
      </c>
      <c r="J109" t="s">
        <v>23</v>
      </c>
      <c r="L109" s="1">
        <v>43419</v>
      </c>
      <c r="M109" t="s">
        <v>24</v>
      </c>
      <c r="N109" t="s">
        <v>7990</v>
      </c>
      <c r="O109" t="s">
        <v>26</v>
      </c>
      <c r="P109" s="1">
        <v>42381</v>
      </c>
      <c r="Q109" s="1">
        <v>43523</v>
      </c>
    </row>
    <row r="110" spans="1:17" x14ac:dyDescent="0.2">
      <c r="A110" t="s">
        <v>8788</v>
      </c>
      <c r="B110">
        <v>235090603</v>
      </c>
      <c r="C110" t="s">
        <v>8789</v>
      </c>
      <c r="D110" t="s">
        <v>8790</v>
      </c>
      <c r="E110" t="s">
        <v>8791</v>
      </c>
      <c r="F110">
        <v>33039372</v>
      </c>
      <c r="G110" t="s">
        <v>89</v>
      </c>
      <c r="H110">
        <v>190906332</v>
      </c>
      <c r="I110" t="s">
        <v>2823</v>
      </c>
      <c r="J110" t="s">
        <v>23</v>
      </c>
      <c r="L110" s="1">
        <v>43449</v>
      </c>
      <c r="M110" t="s">
        <v>33</v>
      </c>
      <c r="N110" t="s">
        <v>8792</v>
      </c>
      <c r="O110" t="s">
        <v>26</v>
      </c>
      <c r="P110" s="1">
        <v>42522</v>
      </c>
      <c r="Q110" s="1">
        <v>43634</v>
      </c>
    </row>
    <row r="111" spans="1:17" x14ac:dyDescent="0.2">
      <c r="A111" t="s">
        <v>2914</v>
      </c>
      <c r="B111">
        <v>238347230</v>
      </c>
      <c r="C111" t="s">
        <v>2915</v>
      </c>
      <c r="D111" t="s">
        <v>2916</v>
      </c>
      <c r="E111" t="s">
        <v>2917</v>
      </c>
      <c r="F111">
        <v>123004314.15434401</v>
      </c>
      <c r="G111" t="s">
        <v>2458</v>
      </c>
      <c r="H111">
        <v>221333754</v>
      </c>
      <c r="I111" t="s">
        <v>358</v>
      </c>
      <c r="J111" t="s">
        <v>23</v>
      </c>
      <c r="L111" s="1">
        <v>43292</v>
      </c>
      <c r="M111" t="s">
        <v>33</v>
      </c>
      <c r="N111" t="s">
        <v>2918</v>
      </c>
      <c r="O111" t="s">
        <v>26</v>
      </c>
      <c r="P111" s="1">
        <v>43739</v>
      </c>
      <c r="Q111" s="1">
        <v>43859</v>
      </c>
    </row>
    <row r="112" spans="1:17" x14ac:dyDescent="0.2">
      <c r="A112" t="s">
        <v>4743</v>
      </c>
      <c r="B112">
        <v>233046909</v>
      </c>
      <c r="C112" t="s">
        <v>4744</v>
      </c>
      <c r="D112" t="s">
        <v>4745</v>
      </c>
      <c r="E112" t="s">
        <v>4746</v>
      </c>
      <c r="F112">
        <v>77787080.166496798</v>
      </c>
      <c r="G112" t="s">
        <v>4420</v>
      </c>
      <c r="H112">
        <v>184668794</v>
      </c>
      <c r="I112" t="s">
        <v>4462</v>
      </c>
      <c r="J112" t="s">
        <v>23</v>
      </c>
      <c r="L112" s="1">
        <v>43361</v>
      </c>
      <c r="M112" t="s">
        <v>24</v>
      </c>
      <c r="N112" t="s">
        <v>4747</v>
      </c>
      <c r="O112" t="s">
        <v>26</v>
      </c>
      <c r="P112" s="1">
        <v>43969</v>
      </c>
      <c r="Q112" s="1">
        <v>43977</v>
      </c>
    </row>
    <row r="113" spans="1:17" x14ac:dyDescent="0.2">
      <c r="A113" t="s">
        <v>5467</v>
      </c>
      <c r="B113">
        <v>188101179</v>
      </c>
      <c r="C113" t="s">
        <v>5468</v>
      </c>
      <c r="D113" t="s">
        <v>5469</v>
      </c>
      <c r="E113" t="s">
        <v>5470</v>
      </c>
      <c r="F113" t="s">
        <v>5471</v>
      </c>
      <c r="G113" t="s">
        <v>46</v>
      </c>
      <c r="H113">
        <v>28024400</v>
      </c>
      <c r="I113" t="s">
        <v>47</v>
      </c>
      <c r="J113" t="s">
        <v>23</v>
      </c>
      <c r="L113" s="1">
        <v>43416</v>
      </c>
      <c r="M113" t="s">
        <v>33</v>
      </c>
      <c r="N113" t="s">
        <v>5472</v>
      </c>
      <c r="O113" t="s">
        <v>26</v>
      </c>
      <c r="P113" s="1">
        <v>42251</v>
      </c>
      <c r="Q113" s="1">
        <v>43434</v>
      </c>
    </row>
    <row r="114" spans="1:17" x14ac:dyDescent="0.2">
      <c r="A114" t="s">
        <v>4711</v>
      </c>
      <c r="B114">
        <v>230898963</v>
      </c>
      <c r="C114" t="s">
        <v>4712</v>
      </c>
      <c r="D114" t="s">
        <v>4713</v>
      </c>
      <c r="E114" t="s">
        <v>4714</v>
      </c>
      <c r="F114">
        <v>88657582.089282602</v>
      </c>
      <c r="G114" t="s">
        <v>4420</v>
      </c>
      <c r="H114">
        <v>184668794</v>
      </c>
      <c r="I114" t="s">
        <v>4421</v>
      </c>
      <c r="J114" t="s">
        <v>23</v>
      </c>
      <c r="L114" s="1">
        <v>43298</v>
      </c>
      <c r="M114" t="s">
        <v>33</v>
      </c>
      <c r="N114" t="s">
        <v>4715</v>
      </c>
      <c r="O114" t="s">
        <v>26</v>
      </c>
      <c r="P114" s="1">
        <v>43969</v>
      </c>
      <c r="Q114" s="1">
        <v>43977</v>
      </c>
    </row>
    <row r="115" spans="1:17" x14ac:dyDescent="0.2">
      <c r="A115" t="s">
        <v>8076</v>
      </c>
      <c r="B115">
        <v>234621087</v>
      </c>
      <c r="C115" t="s">
        <v>8077</v>
      </c>
      <c r="D115" t="s">
        <v>8078</v>
      </c>
      <c r="E115" t="s">
        <v>8079</v>
      </c>
      <c r="F115">
        <v>59925191.130000003</v>
      </c>
      <c r="G115" t="s">
        <v>5196</v>
      </c>
      <c r="H115">
        <v>157040569</v>
      </c>
      <c r="I115" t="s">
        <v>8080</v>
      </c>
      <c r="J115" t="s">
        <v>23</v>
      </c>
      <c r="L115" s="1">
        <v>43424</v>
      </c>
      <c r="M115" t="s">
        <v>33</v>
      </c>
      <c r="N115" t="s">
        <v>8081</v>
      </c>
      <c r="O115" t="s">
        <v>26</v>
      </c>
      <c r="P115" s="1">
        <v>43020</v>
      </c>
      <c r="Q115" s="1">
        <v>44070</v>
      </c>
    </row>
    <row r="116" spans="1:17" x14ac:dyDescent="0.2">
      <c r="A116" t="s">
        <v>2690</v>
      </c>
      <c r="B116">
        <v>238262464</v>
      </c>
      <c r="C116" t="s">
        <v>2691</v>
      </c>
      <c r="D116" t="s">
        <v>2692</v>
      </c>
      <c r="E116" t="s">
        <v>2693</v>
      </c>
      <c r="F116">
        <v>158187172.180911</v>
      </c>
      <c r="G116" t="s">
        <v>172</v>
      </c>
      <c r="H116">
        <v>200716271</v>
      </c>
      <c r="I116" t="s">
        <v>2694</v>
      </c>
      <c r="J116" t="s">
        <v>23</v>
      </c>
      <c r="L116" s="1">
        <v>43367</v>
      </c>
      <c r="M116" t="s">
        <v>33</v>
      </c>
      <c r="N116" t="s">
        <v>2695</v>
      </c>
      <c r="O116" t="s">
        <v>26</v>
      </c>
      <c r="P116" s="1">
        <v>43732</v>
      </c>
      <c r="Q116" s="1">
        <v>43734</v>
      </c>
    </row>
    <row r="117" spans="1:17" x14ac:dyDescent="0.2">
      <c r="A117" t="s">
        <v>9862</v>
      </c>
      <c r="B117">
        <v>236884352</v>
      </c>
      <c r="C117" t="s">
        <v>9863</v>
      </c>
      <c r="D117" t="s">
        <v>9864</v>
      </c>
      <c r="E117" t="s">
        <v>9865</v>
      </c>
      <c r="F117">
        <v>108429318</v>
      </c>
      <c r="G117" t="s">
        <v>119</v>
      </c>
      <c r="H117">
        <v>190915757</v>
      </c>
      <c r="I117" t="s">
        <v>198</v>
      </c>
      <c r="J117" t="s">
        <v>23</v>
      </c>
      <c r="L117" s="1">
        <v>43448</v>
      </c>
      <c r="M117" t="s">
        <v>24</v>
      </c>
      <c r="N117" t="s">
        <v>9866</v>
      </c>
      <c r="O117" t="s">
        <v>92</v>
      </c>
      <c r="P117" s="1">
        <v>43662</v>
      </c>
      <c r="Q117" s="1">
        <v>43663</v>
      </c>
    </row>
    <row r="118" spans="1:17" x14ac:dyDescent="0.2">
      <c r="A118" t="s">
        <v>7904</v>
      </c>
      <c r="B118">
        <v>243672225</v>
      </c>
      <c r="C118" t="s">
        <v>7905</v>
      </c>
      <c r="D118" t="s">
        <v>7906</v>
      </c>
      <c r="E118" t="s">
        <v>7907</v>
      </c>
      <c r="F118">
        <v>89021916</v>
      </c>
      <c r="G118" t="s">
        <v>2458</v>
      </c>
      <c r="H118">
        <v>221333754</v>
      </c>
      <c r="I118" t="s">
        <v>358</v>
      </c>
      <c r="J118" t="s">
        <v>23</v>
      </c>
      <c r="L118" s="1">
        <v>43431</v>
      </c>
      <c r="M118" t="s">
        <v>33</v>
      </c>
      <c r="N118" t="s">
        <v>7908</v>
      </c>
      <c r="O118" t="s">
        <v>26</v>
      </c>
      <c r="P118" s="1">
        <v>43795</v>
      </c>
      <c r="Q118" s="1">
        <v>43993</v>
      </c>
    </row>
    <row r="119" spans="1:17" x14ac:dyDescent="0.2">
      <c r="A119" t="s">
        <v>115</v>
      </c>
      <c r="B119">
        <v>226265749</v>
      </c>
      <c r="C119" t="s">
        <v>116</v>
      </c>
      <c r="D119" t="s">
        <v>117</v>
      </c>
      <c r="E119" t="s">
        <v>118</v>
      </c>
      <c r="F119">
        <v>32320329</v>
      </c>
      <c r="G119" t="s">
        <v>119</v>
      </c>
      <c r="H119">
        <v>190915757</v>
      </c>
      <c r="I119" t="s">
        <v>120</v>
      </c>
      <c r="J119" t="s">
        <v>23</v>
      </c>
      <c r="L119" s="1">
        <v>43165</v>
      </c>
      <c r="M119" t="s">
        <v>33</v>
      </c>
      <c r="N119" t="s">
        <v>121</v>
      </c>
      <c r="O119" t="s">
        <v>26</v>
      </c>
      <c r="P119" s="1">
        <v>43244</v>
      </c>
      <c r="Q119" s="1">
        <v>43244</v>
      </c>
    </row>
    <row r="120" spans="1:17" x14ac:dyDescent="0.2">
      <c r="A120" t="s">
        <v>558</v>
      </c>
      <c r="B120">
        <v>230664571</v>
      </c>
      <c r="C120" t="s">
        <v>559</v>
      </c>
      <c r="D120" t="s">
        <v>87</v>
      </c>
      <c r="E120" t="s">
        <v>88</v>
      </c>
      <c r="F120">
        <v>70479550</v>
      </c>
      <c r="G120" t="s">
        <v>89</v>
      </c>
      <c r="H120">
        <v>190906332</v>
      </c>
      <c r="I120" t="s">
        <v>560</v>
      </c>
      <c r="J120" t="s">
        <v>23</v>
      </c>
      <c r="L120" s="1">
        <v>43178</v>
      </c>
      <c r="M120" t="s">
        <v>33</v>
      </c>
      <c r="N120" t="s">
        <v>561</v>
      </c>
      <c r="O120" t="s">
        <v>26</v>
      </c>
      <c r="P120" s="1">
        <v>41648</v>
      </c>
      <c r="Q120" s="1">
        <v>43395</v>
      </c>
    </row>
    <row r="121" spans="1:17" x14ac:dyDescent="0.2">
      <c r="A121" t="s">
        <v>936</v>
      </c>
      <c r="B121">
        <v>233623310</v>
      </c>
      <c r="C121" t="s">
        <v>937</v>
      </c>
      <c r="D121" t="s">
        <v>938</v>
      </c>
      <c r="E121" t="s">
        <v>939</v>
      </c>
      <c r="F121">
        <v>74284487.087779999</v>
      </c>
      <c r="G121" t="s">
        <v>940</v>
      </c>
      <c r="H121">
        <v>35375043</v>
      </c>
      <c r="I121" t="s">
        <v>435</v>
      </c>
      <c r="J121" t="s">
        <v>23</v>
      </c>
      <c r="L121" s="1">
        <v>43371</v>
      </c>
      <c r="M121" t="s">
        <v>33</v>
      </c>
      <c r="N121" t="s">
        <v>941</v>
      </c>
      <c r="O121" t="s">
        <v>26</v>
      </c>
      <c r="P121" s="1">
        <v>43502</v>
      </c>
      <c r="Q121" s="1">
        <v>43502</v>
      </c>
    </row>
    <row r="122" spans="1:17" x14ac:dyDescent="0.2">
      <c r="A122" t="s">
        <v>3758</v>
      </c>
      <c r="B122">
        <v>234391650</v>
      </c>
      <c r="C122" t="s">
        <v>3759</v>
      </c>
      <c r="D122" t="s">
        <v>3760</v>
      </c>
      <c r="E122" t="s">
        <v>3761</v>
      </c>
      <c r="F122">
        <v>112241530.05051599</v>
      </c>
      <c r="G122" t="s">
        <v>1228</v>
      </c>
      <c r="H122">
        <v>26404672</v>
      </c>
      <c r="I122" t="s">
        <v>173</v>
      </c>
      <c r="J122" t="s">
        <v>23</v>
      </c>
      <c r="L122" s="1">
        <v>43297</v>
      </c>
      <c r="M122" t="s">
        <v>33</v>
      </c>
      <c r="N122" t="s">
        <v>3762</v>
      </c>
      <c r="O122" t="s">
        <v>26</v>
      </c>
      <c r="P122" s="1">
        <v>43529</v>
      </c>
      <c r="Q122" s="1">
        <v>43529</v>
      </c>
    </row>
    <row r="123" spans="1:17" x14ac:dyDescent="0.2">
      <c r="A123" t="s">
        <v>3225</v>
      </c>
      <c r="B123">
        <v>233423052</v>
      </c>
      <c r="C123" t="s">
        <v>3226</v>
      </c>
      <c r="D123" t="s">
        <v>3227</v>
      </c>
      <c r="E123" t="s">
        <v>3228</v>
      </c>
      <c r="F123" t="s">
        <v>3229</v>
      </c>
      <c r="G123" t="s">
        <v>713</v>
      </c>
      <c r="H123" t="s">
        <v>714</v>
      </c>
      <c r="I123" t="s">
        <v>3230</v>
      </c>
      <c r="J123" t="s">
        <v>23</v>
      </c>
      <c r="L123" s="1">
        <v>43255</v>
      </c>
      <c r="M123" t="s">
        <v>33</v>
      </c>
      <c r="N123" t="s">
        <v>3231</v>
      </c>
      <c r="O123" t="s">
        <v>26</v>
      </c>
      <c r="P123" s="1">
        <v>43490</v>
      </c>
      <c r="Q123" s="1">
        <v>43872</v>
      </c>
    </row>
    <row r="124" spans="1:17" x14ac:dyDescent="0.2">
      <c r="A124" t="s">
        <v>1050</v>
      </c>
      <c r="B124">
        <v>232931054</v>
      </c>
      <c r="C124" t="s">
        <v>1051</v>
      </c>
      <c r="D124" t="s">
        <v>1052</v>
      </c>
      <c r="E124" t="s">
        <v>1053</v>
      </c>
      <c r="F124">
        <v>224435833.08764601</v>
      </c>
      <c r="G124" t="s">
        <v>783</v>
      </c>
      <c r="H124">
        <v>26388766</v>
      </c>
      <c r="I124" t="s">
        <v>1054</v>
      </c>
      <c r="J124" t="s">
        <v>23</v>
      </c>
      <c r="L124" s="1">
        <v>43279</v>
      </c>
      <c r="M124" t="s">
        <v>33</v>
      </c>
      <c r="N124" t="s">
        <v>1055</v>
      </c>
      <c r="O124" t="s">
        <v>26</v>
      </c>
      <c r="P124" s="1">
        <v>43455</v>
      </c>
      <c r="Q124" s="1">
        <v>43455</v>
      </c>
    </row>
    <row r="125" spans="1:17" x14ac:dyDescent="0.2">
      <c r="A125" t="s">
        <v>255</v>
      </c>
      <c r="B125">
        <v>228224349</v>
      </c>
      <c r="C125" t="s">
        <v>256</v>
      </c>
      <c r="D125" t="s">
        <v>257</v>
      </c>
      <c r="E125" t="s">
        <v>258</v>
      </c>
      <c r="F125">
        <v>103916016</v>
      </c>
      <c r="G125" t="s">
        <v>61</v>
      </c>
      <c r="H125">
        <v>175206562</v>
      </c>
      <c r="I125" t="s">
        <v>259</v>
      </c>
      <c r="J125" t="s">
        <v>23</v>
      </c>
      <c r="L125" s="1">
        <v>43220</v>
      </c>
      <c r="M125" t="s">
        <v>33</v>
      </c>
      <c r="N125" t="s">
        <v>260</v>
      </c>
      <c r="O125" t="s">
        <v>26</v>
      </c>
      <c r="P125" s="1">
        <v>43291</v>
      </c>
      <c r="Q125" s="1">
        <v>43292</v>
      </c>
    </row>
    <row r="126" spans="1:17" x14ac:dyDescent="0.2">
      <c r="A126" t="s">
        <v>49</v>
      </c>
      <c r="B126">
        <v>226598764</v>
      </c>
      <c r="C126" t="s">
        <v>50</v>
      </c>
      <c r="D126" t="s">
        <v>51</v>
      </c>
      <c r="E126" t="s">
        <v>52</v>
      </c>
      <c r="F126" t="s">
        <v>53</v>
      </c>
      <c r="G126" t="s">
        <v>54</v>
      </c>
      <c r="H126">
        <v>26403315</v>
      </c>
      <c r="I126" t="s">
        <v>55</v>
      </c>
      <c r="J126" t="s">
        <v>23</v>
      </c>
      <c r="L126" s="1">
        <v>43124</v>
      </c>
      <c r="M126" t="s">
        <v>33</v>
      </c>
      <c r="N126" t="s">
        <v>56</v>
      </c>
      <c r="O126" t="s">
        <v>26</v>
      </c>
      <c r="P126" s="1">
        <v>41885</v>
      </c>
      <c r="Q126" s="1">
        <v>43222</v>
      </c>
    </row>
    <row r="127" spans="1:17" x14ac:dyDescent="0.2">
      <c r="A127" t="s">
        <v>8440</v>
      </c>
      <c r="B127">
        <v>192090828</v>
      </c>
      <c r="C127" t="s">
        <v>8441</v>
      </c>
      <c r="D127" t="s">
        <v>8442</v>
      </c>
      <c r="E127" t="s">
        <v>8443</v>
      </c>
      <c r="F127">
        <v>120236311.035191</v>
      </c>
      <c r="G127" t="s">
        <v>720</v>
      </c>
      <c r="H127">
        <v>27548392</v>
      </c>
      <c r="I127" t="s">
        <v>721</v>
      </c>
      <c r="J127" t="s">
        <v>23</v>
      </c>
      <c r="L127" s="1">
        <v>43449</v>
      </c>
      <c r="M127" t="s">
        <v>33</v>
      </c>
      <c r="N127" t="s">
        <v>8444</v>
      </c>
      <c r="O127" t="s">
        <v>92</v>
      </c>
      <c r="P127" s="1">
        <v>43451</v>
      </c>
      <c r="Q127" s="1">
        <v>43572</v>
      </c>
    </row>
    <row r="128" spans="1:17" x14ac:dyDescent="0.2">
      <c r="A128" t="s">
        <v>9492</v>
      </c>
      <c r="B128">
        <v>234162600</v>
      </c>
      <c r="C128" t="s">
        <v>9493</v>
      </c>
      <c r="D128" t="s">
        <v>6919</v>
      </c>
      <c r="E128" t="s">
        <v>6920</v>
      </c>
      <c r="F128">
        <v>76738205</v>
      </c>
      <c r="G128" t="s">
        <v>2930</v>
      </c>
      <c r="H128">
        <v>188120777</v>
      </c>
      <c r="I128" t="s">
        <v>3004</v>
      </c>
      <c r="J128" t="s">
        <v>23</v>
      </c>
      <c r="L128" s="1">
        <v>43438</v>
      </c>
      <c r="M128" t="s">
        <v>33</v>
      </c>
      <c r="N128" t="s">
        <v>9494</v>
      </c>
      <c r="O128" t="s">
        <v>26</v>
      </c>
      <c r="P128" s="1">
        <v>43863</v>
      </c>
      <c r="Q128" s="1">
        <v>43863</v>
      </c>
    </row>
    <row r="129" spans="1:17" x14ac:dyDescent="0.2">
      <c r="A129" t="s">
        <v>5008</v>
      </c>
      <c r="B129">
        <v>243468563</v>
      </c>
      <c r="C129" t="s">
        <v>5009</v>
      </c>
      <c r="D129" t="s">
        <v>5010</v>
      </c>
      <c r="E129" t="s">
        <v>5011</v>
      </c>
      <c r="F129" t="s">
        <v>5012</v>
      </c>
      <c r="G129" t="s">
        <v>133</v>
      </c>
      <c r="H129">
        <v>26404435</v>
      </c>
      <c r="I129" t="s">
        <v>5013</v>
      </c>
      <c r="J129" t="s">
        <v>23</v>
      </c>
      <c r="L129" s="1">
        <v>43285</v>
      </c>
      <c r="M129" t="s">
        <v>33</v>
      </c>
      <c r="N129" t="s">
        <v>5014</v>
      </c>
      <c r="O129" t="s">
        <v>26</v>
      </c>
      <c r="P129" s="1">
        <v>41935</v>
      </c>
      <c r="Q129" s="1">
        <v>44000</v>
      </c>
    </row>
    <row r="130" spans="1:17" x14ac:dyDescent="0.2">
      <c r="A130" t="s">
        <v>1216</v>
      </c>
      <c r="B130">
        <v>234845872</v>
      </c>
      <c r="C130" t="s">
        <v>1217</v>
      </c>
      <c r="D130" t="s">
        <v>1218</v>
      </c>
      <c r="E130" t="s">
        <v>1219</v>
      </c>
      <c r="F130" t="s">
        <v>1220</v>
      </c>
      <c r="G130" t="s">
        <v>1221</v>
      </c>
      <c r="H130">
        <v>26403714</v>
      </c>
      <c r="I130" t="s">
        <v>1222</v>
      </c>
      <c r="J130" t="s">
        <v>23</v>
      </c>
      <c r="L130" s="1">
        <v>43286</v>
      </c>
      <c r="M130" t="s">
        <v>33</v>
      </c>
      <c r="N130" t="s">
        <v>1223</v>
      </c>
      <c r="O130" t="s">
        <v>26</v>
      </c>
      <c r="P130" s="1">
        <v>41813</v>
      </c>
      <c r="Q130" s="1">
        <v>43570</v>
      </c>
    </row>
    <row r="131" spans="1:17" x14ac:dyDescent="0.2">
      <c r="A131" t="s">
        <v>3554</v>
      </c>
      <c r="B131">
        <v>234880414</v>
      </c>
      <c r="C131" t="s">
        <v>3555</v>
      </c>
      <c r="D131" t="s">
        <v>3556</v>
      </c>
      <c r="E131" t="s">
        <v>3557</v>
      </c>
      <c r="F131">
        <v>116699167.169108</v>
      </c>
      <c r="G131" t="s">
        <v>1234</v>
      </c>
      <c r="H131">
        <v>182292592</v>
      </c>
      <c r="I131" t="s">
        <v>1262</v>
      </c>
      <c r="J131" t="s">
        <v>23</v>
      </c>
      <c r="L131" s="1">
        <v>43245</v>
      </c>
      <c r="M131" t="s">
        <v>24</v>
      </c>
      <c r="N131" t="s">
        <v>3558</v>
      </c>
      <c r="O131" t="s">
        <v>26</v>
      </c>
      <c r="P131" s="1">
        <v>42419</v>
      </c>
      <c r="Q131" s="1">
        <v>43890</v>
      </c>
    </row>
    <row r="132" spans="1:17" x14ac:dyDescent="0.2">
      <c r="A132" t="s">
        <v>4684</v>
      </c>
      <c r="B132">
        <v>231810733</v>
      </c>
      <c r="C132" t="s">
        <v>4685</v>
      </c>
      <c r="D132" t="s">
        <v>4686</v>
      </c>
      <c r="E132" t="s">
        <v>4687</v>
      </c>
      <c r="F132" t="s">
        <v>4688</v>
      </c>
      <c r="G132" t="s">
        <v>4420</v>
      </c>
      <c r="H132">
        <v>184668794</v>
      </c>
      <c r="I132" t="s">
        <v>4475</v>
      </c>
      <c r="J132" t="s">
        <v>23</v>
      </c>
      <c r="L132" s="1">
        <v>43290</v>
      </c>
      <c r="M132" t="s">
        <v>33</v>
      </c>
      <c r="N132" t="s">
        <v>4689</v>
      </c>
      <c r="O132" t="s">
        <v>26</v>
      </c>
      <c r="P132" s="1">
        <v>43969</v>
      </c>
      <c r="Q132" s="1">
        <v>43977</v>
      </c>
    </row>
    <row r="133" spans="1:17" x14ac:dyDescent="0.2">
      <c r="A133" t="s">
        <v>2598</v>
      </c>
      <c r="B133">
        <v>240462610</v>
      </c>
      <c r="C133" t="s">
        <v>2599</v>
      </c>
      <c r="D133" t="s">
        <v>2600</v>
      </c>
      <c r="E133" t="s">
        <v>2601</v>
      </c>
      <c r="F133">
        <v>142414956.05966499</v>
      </c>
      <c r="G133" t="s">
        <v>2458</v>
      </c>
      <c r="H133">
        <v>221333754</v>
      </c>
      <c r="I133" t="s">
        <v>62</v>
      </c>
      <c r="J133" t="s">
        <v>23</v>
      </c>
      <c r="L133" s="1">
        <v>43130</v>
      </c>
      <c r="M133" t="s">
        <v>24</v>
      </c>
      <c r="N133" t="s">
        <v>2602</v>
      </c>
      <c r="O133" t="s">
        <v>26</v>
      </c>
      <c r="P133" s="1">
        <v>43753</v>
      </c>
      <c r="Q133" s="1">
        <v>43770</v>
      </c>
    </row>
    <row r="134" spans="1:17" x14ac:dyDescent="0.2">
      <c r="A134" t="s">
        <v>5966</v>
      </c>
      <c r="B134">
        <v>236171763</v>
      </c>
      <c r="C134" t="s">
        <v>5967</v>
      </c>
      <c r="D134" t="s">
        <v>5968</v>
      </c>
      <c r="E134" t="s">
        <v>5969</v>
      </c>
      <c r="F134" t="s">
        <v>5970</v>
      </c>
      <c r="G134" t="s">
        <v>212</v>
      </c>
      <c r="H134">
        <v>26403587</v>
      </c>
      <c r="I134" t="s">
        <v>5971</v>
      </c>
      <c r="J134" t="s">
        <v>23</v>
      </c>
      <c r="L134" s="1">
        <v>43424</v>
      </c>
      <c r="M134" t="s">
        <v>24</v>
      </c>
      <c r="N134" t="s">
        <v>5972</v>
      </c>
      <c r="O134" t="s">
        <v>92</v>
      </c>
      <c r="P134" s="1">
        <v>40982</v>
      </c>
      <c r="Q134" s="1">
        <v>43621</v>
      </c>
    </row>
    <row r="135" spans="1:17" x14ac:dyDescent="0.2">
      <c r="A135" t="s">
        <v>6736</v>
      </c>
      <c r="B135">
        <v>232342466</v>
      </c>
      <c r="C135" t="s">
        <v>6737</v>
      </c>
      <c r="D135" t="s">
        <v>6738</v>
      </c>
      <c r="E135" t="s">
        <v>6739</v>
      </c>
      <c r="F135">
        <v>88727521.069999993</v>
      </c>
      <c r="G135" t="s">
        <v>365</v>
      </c>
      <c r="H135">
        <v>27404978</v>
      </c>
      <c r="I135" t="s">
        <v>6740</v>
      </c>
      <c r="J135" t="s">
        <v>23</v>
      </c>
      <c r="L135" s="1">
        <v>43420</v>
      </c>
      <c r="M135" t="s">
        <v>33</v>
      </c>
      <c r="N135" t="s">
        <v>6741</v>
      </c>
      <c r="O135" t="s">
        <v>26</v>
      </c>
      <c r="P135" s="1">
        <v>42404</v>
      </c>
      <c r="Q135" s="1">
        <v>43820</v>
      </c>
    </row>
    <row r="136" spans="1:17" x14ac:dyDescent="0.2">
      <c r="A136" t="s">
        <v>5025</v>
      </c>
      <c r="B136">
        <v>244200769</v>
      </c>
      <c r="C136" t="s">
        <v>5026</v>
      </c>
      <c r="D136" t="s">
        <v>5027</v>
      </c>
      <c r="E136" t="s">
        <v>5028</v>
      </c>
      <c r="F136" t="s">
        <v>5029</v>
      </c>
      <c r="G136" t="s">
        <v>1443</v>
      </c>
      <c r="H136">
        <v>26404079</v>
      </c>
      <c r="I136" t="s">
        <v>331</v>
      </c>
      <c r="J136" t="s">
        <v>23</v>
      </c>
      <c r="L136" s="1">
        <v>43131</v>
      </c>
      <c r="M136" t="s">
        <v>33</v>
      </c>
      <c r="N136" t="s">
        <v>5030</v>
      </c>
      <c r="O136" t="s">
        <v>26</v>
      </c>
      <c r="P136" s="1">
        <v>44004</v>
      </c>
      <c r="Q136" s="1">
        <v>44006</v>
      </c>
    </row>
    <row r="137" spans="1:17" x14ac:dyDescent="0.2">
      <c r="A137" t="s">
        <v>9055</v>
      </c>
      <c r="B137">
        <v>237830701</v>
      </c>
      <c r="C137" t="s">
        <v>9056</v>
      </c>
      <c r="D137" t="s">
        <v>9057</v>
      </c>
      <c r="E137" t="s">
        <v>9058</v>
      </c>
      <c r="F137">
        <v>114683557.176521</v>
      </c>
      <c r="G137" t="s">
        <v>248</v>
      </c>
      <c r="H137">
        <v>26402920</v>
      </c>
      <c r="I137" t="s">
        <v>844</v>
      </c>
      <c r="J137" t="s">
        <v>23</v>
      </c>
      <c r="L137" s="1">
        <v>43451</v>
      </c>
      <c r="M137" t="s">
        <v>33</v>
      </c>
      <c r="N137" t="s">
        <v>9059</v>
      </c>
      <c r="O137" t="s">
        <v>26</v>
      </c>
      <c r="P137" s="1">
        <v>42055</v>
      </c>
      <c r="Q137" s="1">
        <v>43752</v>
      </c>
    </row>
    <row r="138" spans="1:17" x14ac:dyDescent="0.2">
      <c r="A138" t="s">
        <v>8107</v>
      </c>
      <c r="B138" t="s">
        <v>8108</v>
      </c>
      <c r="C138" t="s">
        <v>8109</v>
      </c>
      <c r="D138" t="s">
        <v>8110</v>
      </c>
      <c r="E138" t="s">
        <v>8111</v>
      </c>
      <c r="F138">
        <v>32806604.079999998</v>
      </c>
      <c r="G138" t="s">
        <v>5196</v>
      </c>
      <c r="H138">
        <v>157040569</v>
      </c>
      <c r="I138" t="s">
        <v>5323</v>
      </c>
      <c r="J138" t="s">
        <v>23</v>
      </c>
      <c r="L138" s="1">
        <v>43384</v>
      </c>
      <c r="M138" t="s">
        <v>33</v>
      </c>
      <c r="N138" t="s">
        <v>8112</v>
      </c>
      <c r="O138" t="s">
        <v>92</v>
      </c>
      <c r="P138" s="1">
        <v>43020</v>
      </c>
      <c r="Q138" s="1">
        <v>44070</v>
      </c>
    </row>
    <row r="139" spans="1:17" x14ac:dyDescent="0.2">
      <c r="A139" t="s">
        <v>8704</v>
      </c>
      <c r="B139">
        <v>236276042</v>
      </c>
      <c r="C139" t="s">
        <v>8705</v>
      </c>
      <c r="D139" t="s">
        <v>8706</v>
      </c>
      <c r="E139" t="s">
        <v>8707</v>
      </c>
      <c r="F139">
        <v>106970747.20067701</v>
      </c>
      <c r="G139" t="s">
        <v>713</v>
      </c>
      <c r="H139" t="s">
        <v>714</v>
      </c>
      <c r="I139" t="s">
        <v>8708</v>
      </c>
      <c r="J139" t="s">
        <v>23</v>
      </c>
      <c r="L139" s="1">
        <v>43446</v>
      </c>
      <c r="M139" t="s">
        <v>33</v>
      </c>
      <c r="N139" t="s">
        <v>8709</v>
      </c>
      <c r="O139" t="s">
        <v>26</v>
      </c>
      <c r="P139" s="1">
        <v>43621</v>
      </c>
      <c r="Q139" s="1">
        <v>43621</v>
      </c>
    </row>
    <row r="140" spans="1:17" x14ac:dyDescent="0.2">
      <c r="A140" t="s">
        <v>9461</v>
      </c>
      <c r="B140">
        <v>234940387</v>
      </c>
      <c r="C140" t="s">
        <v>9462</v>
      </c>
      <c r="D140" t="s">
        <v>9463</v>
      </c>
      <c r="E140" t="s">
        <v>9464</v>
      </c>
      <c r="F140">
        <v>154061492</v>
      </c>
      <c r="G140" t="s">
        <v>2930</v>
      </c>
      <c r="H140">
        <v>188120777</v>
      </c>
      <c r="I140" t="s">
        <v>435</v>
      </c>
      <c r="J140" t="s">
        <v>23</v>
      </c>
      <c r="L140" s="1">
        <v>43446</v>
      </c>
      <c r="M140" t="s">
        <v>33</v>
      </c>
      <c r="N140" t="s">
        <v>9465</v>
      </c>
      <c r="O140" t="s">
        <v>92</v>
      </c>
      <c r="P140" s="1">
        <v>43863</v>
      </c>
      <c r="Q140" s="1">
        <v>43863</v>
      </c>
    </row>
    <row r="141" spans="1:17" x14ac:dyDescent="0.2">
      <c r="A141" t="s">
        <v>9153</v>
      </c>
      <c r="B141">
        <v>236981382</v>
      </c>
      <c r="C141" t="s">
        <v>9154</v>
      </c>
      <c r="D141" t="s">
        <v>9155</v>
      </c>
      <c r="E141" t="s">
        <v>9156</v>
      </c>
      <c r="F141">
        <v>60553049</v>
      </c>
      <c r="G141" t="s">
        <v>69</v>
      </c>
      <c r="H141">
        <v>131056549</v>
      </c>
      <c r="I141" t="s">
        <v>6400</v>
      </c>
      <c r="J141" t="s">
        <v>23</v>
      </c>
      <c r="L141" s="1">
        <v>43446</v>
      </c>
      <c r="M141" t="s">
        <v>24</v>
      </c>
      <c r="N141" t="s">
        <v>9157</v>
      </c>
      <c r="O141" t="s">
        <v>92</v>
      </c>
      <c r="P141" s="1">
        <v>42275</v>
      </c>
      <c r="Q141" s="1">
        <v>43797</v>
      </c>
    </row>
    <row r="142" spans="1:17" x14ac:dyDescent="0.2">
      <c r="A142" t="s">
        <v>7339</v>
      </c>
      <c r="B142">
        <v>235027650</v>
      </c>
      <c r="C142" t="s">
        <v>7340</v>
      </c>
      <c r="D142" t="s">
        <v>7341</v>
      </c>
      <c r="E142" t="s">
        <v>7342</v>
      </c>
      <c r="F142">
        <v>108886581.09999999</v>
      </c>
      <c r="G142" t="s">
        <v>1228</v>
      </c>
      <c r="H142">
        <v>26404672</v>
      </c>
      <c r="I142" t="s">
        <v>1626</v>
      </c>
      <c r="J142" t="s">
        <v>23</v>
      </c>
      <c r="L142" s="1">
        <v>43404</v>
      </c>
      <c r="M142" t="s">
        <v>24</v>
      </c>
      <c r="N142" t="s">
        <v>7343</v>
      </c>
      <c r="O142" t="s">
        <v>26</v>
      </c>
      <c r="P142" s="1">
        <v>43801</v>
      </c>
      <c r="Q142" s="1">
        <v>43875</v>
      </c>
    </row>
    <row r="143" spans="1:17" x14ac:dyDescent="0.2">
      <c r="A143" t="s">
        <v>10522</v>
      </c>
      <c r="B143">
        <v>242762956</v>
      </c>
      <c r="C143" t="s">
        <v>10523</v>
      </c>
      <c r="D143" t="s">
        <v>10524</v>
      </c>
      <c r="E143" t="s">
        <v>10525</v>
      </c>
      <c r="F143" t="s">
        <v>10526</v>
      </c>
      <c r="G143" t="s">
        <v>2176</v>
      </c>
      <c r="H143">
        <v>35022116</v>
      </c>
      <c r="I143" t="s">
        <v>3293</v>
      </c>
      <c r="J143" t="s">
        <v>23</v>
      </c>
      <c r="L143" s="1">
        <v>43454</v>
      </c>
      <c r="M143" t="s">
        <v>24</v>
      </c>
      <c r="N143" t="s">
        <v>10527</v>
      </c>
      <c r="O143" t="s">
        <v>92</v>
      </c>
      <c r="P143" s="1">
        <v>42747</v>
      </c>
      <c r="Q143" s="1">
        <v>44032</v>
      </c>
    </row>
    <row r="144" spans="1:17" x14ac:dyDescent="0.2">
      <c r="A144" t="s">
        <v>9180</v>
      </c>
      <c r="B144">
        <v>233743278</v>
      </c>
      <c r="C144" t="s">
        <v>9181</v>
      </c>
      <c r="D144" t="s">
        <v>9182</v>
      </c>
      <c r="E144" t="s">
        <v>9183</v>
      </c>
      <c r="F144">
        <v>60243880.1618836</v>
      </c>
      <c r="G144" t="s">
        <v>54</v>
      </c>
      <c r="H144">
        <v>26403315</v>
      </c>
      <c r="I144" t="s">
        <v>55</v>
      </c>
      <c r="J144" t="s">
        <v>23</v>
      </c>
      <c r="L144" s="1">
        <v>43453</v>
      </c>
      <c r="M144" t="s">
        <v>33</v>
      </c>
      <c r="N144" t="s">
        <v>9184</v>
      </c>
      <c r="O144" t="s">
        <v>26</v>
      </c>
      <c r="P144" s="1">
        <v>42460</v>
      </c>
      <c r="Q144" s="1">
        <v>43801</v>
      </c>
    </row>
    <row r="145" spans="1:17" x14ac:dyDescent="0.2">
      <c r="A145" t="s">
        <v>7802</v>
      </c>
      <c r="B145">
        <v>234675462</v>
      </c>
      <c r="C145" t="s">
        <v>7803</v>
      </c>
      <c r="D145" t="s">
        <v>7804</v>
      </c>
      <c r="E145" t="s">
        <v>7805</v>
      </c>
      <c r="F145" t="s">
        <v>7806</v>
      </c>
      <c r="G145" t="s">
        <v>2032</v>
      </c>
      <c r="H145">
        <v>26404184</v>
      </c>
      <c r="I145" t="s">
        <v>7807</v>
      </c>
      <c r="J145" t="s">
        <v>23</v>
      </c>
      <c r="L145" s="1">
        <v>43426</v>
      </c>
      <c r="M145" t="s">
        <v>33</v>
      </c>
      <c r="N145" t="s">
        <v>7808</v>
      </c>
      <c r="O145" t="s">
        <v>26</v>
      </c>
      <c r="P145" s="1">
        <v>43544</v>
      </c>
      <c r="Q145" s="1">
        <v>43544</v>
      </c>
    </row>
    <row r="146" spans="1:17" x14ac:dyDescent="0.2">
      <c r="A146" t="s">
        <v>8164</v>
      </c>
      <c r="B146">
        <v>189675594</v>
      </c>
      <c r="C146" t="s">
        <v>8165</v>
      </c>
      <c r="D146" t="s">
        <v>8166</v>
      </c>
      <c r="E146" t="s">
        <v>8167</v>
      </c>
      <c r="F146">
        <v>174100981.11811301</v>
      </c>
      <c r="G146" t="s">
        <v>46</v>
      </c>
      <c r="H146">
        <v>28024400</v>
      </c>
      <c r="I146" t="s">
        <v>47</v>
      </c>
      <c r="J146" t="s">
        <v>23</v>
      </c>
      <c r="L146" s="1">
        <v>43440</v>
      </c>
      <c r="M146" t="s">
        <v>33</v>
      </c>
      <c r="N146" t="s">
        <v>8168</v>
      </c>
      <c r="O146" t="s">
        <v>26</v>
      </c>
      <c r="P146" s="1">
        <v>42327</v>
      </c>
      <c r="Q146" s="1">
        <v>43500</v>
      </c>
    </row>
    <row r="147" spans="1:17" x14ac:dyDescent="0.2">
      <c r="A147" t="s">
        <v>9830</v>
      </c>
      <c r="B147">
        <v>234924756</v>
      </c>
      <c r="C147" t="s">
        <v>9831</v>
      </c>
      <c r="D147" t="s">
        <v>9832</v>
      </c>
      <c r="E147" t="s">
        <v>9833</v>
      </c>
      <c r="F147" t="s">
        <v>9834</v>
      </c>
      <c r="G147" t="s">
        <v>172</v>
      </c>
      <c r="H147">
        <v>200716271</v>
      </c>
      <c r="I147" t="s">
        <v>9835</v>
      </c>
      <c r="J147" t="s">
        <v>23</v>
      </c>
      <c r="L147" s="1">
        <v>43452</v>
      </c>
      <c r="M147" t="s">
        <v>24</v>
      </c>
      <c r="N147" t="s">
        <v>9836</v>
      </c>
      <c r="O147" t="s">
        <v>26</v>
      </c>
      <c r="P147" s="1">
        <v>43550</v>
      </c>
      <c r="Q147" s="1">
        <v>43557</v>
      </c>
    </row>
    <row r="148" spans="1:17" x14ac:dyDescent="0.2">
      <c r="A148" t="s">
        <v>5780</v>
      </c>
      <c r="B148" t="s">
        <v>5781</v>
      </c>
      <c r="C148" t="s">
        <v>5782</v>
      </c>
      <c r="D148" t="s">
        <v>5783</v>
      </c>
      <c r="E148" t="s">
        <v>5784</v>
      </c>
      <c r="F148" t="s">
        <v>5785</v>
      </c>
      <c r="G148" t="s">
        <v>172</v>
      </c>
      <c r="H148">
        <v>200716271</v>
      </c>
      <c r="I148" t="s">
        <v>5786</v>
      </c>
      <c r="J148" t="s">
        <v>23</v>
      </c>
      <c r="L148" s="1">
        <v>43412</v>
      </c>
      <c r="M148" t="s">
        <v>24</v>
      </c>
      <c r="N148" t="s">
        <v>5787</v>
      </c>
      <c r="O148" t="s">
        <v>26</v>
      </c>
      <c r="P148" s="1">
        <v>43145</v>
      </c>
      <c r="Q148" s="1">
        <v>43592</v>
      </c>
    </row>
    <row r="149" spans="1:17" x14ac:dyDescent="0.2">
      <c r="A149" t="s">
        <v>3248</v>
      </c>
      <c r="B149">
        <v>234408375</v>
      </c>
      <c r="C149" t="s">
        <v>3249</v>
      </c>
      <c r="D149" t="s">
        <v>3250</v>
      </c>
      <c r="E149" t="s">
        <v>3251</v>
      </c>
      <c r="F149">
        <v>70262136.131163895</v>
      </c>
      <c r="G149" t="s">
        <v>204</v>
      </c>
      <c r="H149">
        <v>26388820</v>
      </c>
      <c r="I149" t="s">
        <v>205</v>
      </c>
      <c r="J149" t="s">
        <v>23</v>
      </c>
      <c r="L149" s="1">
        <v>43349</v>
      </c>
      <c r="M149" t="s">
        <v>33</v>
      </c>
      <c r="N149" t="s">
        <v>3252</v>
      </c>
      <c r="O149" t="s">
        <v>92</v>
      </c>
      <c r="P149" s="1">
        <v>42205</v>
      </c>
      <c r="Q149" s="1">
        <v>43875</v>
      </c>
    </row>
    <row r="150" spans="1:17" x14ac:dyDescent="0.2">
      <c r="A150" t="s">
        <v>3862</v>
      </c>
      <c r="B150">
        <v>240450566</v>
      </c>
      <c r="C150" t="s">
        <v>3863</v>
      </c>
      <c r="D150" t="s">
        <v>3864</v>
      </c>
      <c r="E150" t="s">
        <v>3865</v>
      </c>
      <c r="F150" t="s">
        <v>3866</v>
      </c>
      <c r="G150" t="s">
        <v>172</v>
      </c>
      <c r="H150">
        <v>200716271</v>
      </c>
      <c r="I150" t="s">
        <v>2345</v>
      </c>
      <c r="J150" t="s">
        <v>23</v>
      </c>
      <c r="L150" s="1">
        <v>43287</v>
      </c>
      <c r="M150" t="s">
        <v>24</v>
      </c>
      <c r="N150" t="s">
        <v>3867</v>
      </c>
      <c r="O150" t="s">
        <v>26</v>
      </c>
      <c r="P150" s="1">
        <v>43763</v>
      </c>
      <c r="Q150" s="1">
        <v>43794</v>
      </c>
    </row>
    <row r="151" spans="1:17" x14ac:dyDescent="0.2">
      <c r="A151" t="s">
        <v>6362</v>
      </c>
      <c r="B151">
        <v>237651432</v>
      </c>
      <c r="C151" t="s">
        <v>6363</v>
      </c>
      <c r="D151" t="s">
        <v>6364</v>
      </c>
      <c r="E151" t="s">
        <v>6365</v>
      </c>
      <c r="F151">
        <v>31092772.120000001</v>
      </c>
      <c r="G151" t="s">
        <v>270</v>
      </c>
      <c r="H151">
        <v>183316401</v>
      </c>
      <c r="I151" t="s">
        <v>62</v>
      </c>
      <c r="J151" t="s">
        <v>23</v>
      </c>
      <c r="L151" s="1">
        <v>43427</v>
      </c>
      <c r="M151" t="s">
        <v>33</v>
      </c>
      <c r="N151" t="s">
        <v>6366</v>
      </c>
      <c r="O151" t="s">
        <v>92</v>
      </c>
      <c r="P151" s="1">
        <v>43440</v>
      </c>
      <c r="Q151" s="1">
        <v>43711</v>
      </c>
    </row>
    <row r="152" spans="1:17" x14ac:dyDescent="0.2">
      <c r="A152" t="s">
        <v>9971</v>
      </c>
      <c r="B152">
        <v>242959679</v>
      </c>
      <c r="C152" t="s">
        <v>9972</v>
      </c>
      <c r="D152" t="s">
        <v>9973</v>
      </c>
      <c r="E152" t="s">
        <v>9974</v>
      </c>
      <c r="F152">
        <v>78175127</v>
      </c>
      <c r="G152" t="s">
        <v>1228</v>
      </c>
      <c r="H152">
        <v>26404672</v>
      </c>
      <c r="I152" t="s">
        <v>9975</v>
      </c>
      <c r="J152" t="s">
        <v>23</v>
      </c>
      <c r="L152" s="1">
        <v>43440</v>
      </c>
      <c r="M152" t="s">
        <v>33</v>
      </c>
      <c r="N152" t="s">
        <v>9976</v>
      </c>
      <c r="O152" t="s">
        <v>26</v>
      </c>
      <c r="P152" s="1">
        <v>43903</v>
      </c>
      <c r="Q152" s="1">
        <v>43903</v>
      </c>
    </row>
    <row r="153" spans="1:17" x14ac:dyDescent="0.2">
      <c r="A153" t="s">
        <v>677</v>
      </c>
      <c r="B153">
        <v>227295900</v>
      </c>
      <c r="C153" t="s">
        <v>678</v>
      </c>
      <c r="D153" t="s">
        <v>679</v>
      </c>
      <c r="E153" t="s">
        <v>680</v>
      </c>
      <c r="F153">
        <v>76064433.160348296</v>
      </c>
      <c r="G153" t="s">
        <v>61</v>
      </c>
      <c r="H153">
        <v>175206562</v>
      </c>
      <c r="I153" t="s">
        <v>464</v>
      </c>
      <c r="J153" t="s">
        <v>23</v>
      </c>
      <c r="L153" s="1">
        <v>43110</v>
      </c>
      <c r="M153" t="s">
        <v>24</v>
      </c>
      <c r="N153" t="s">
        <v>681</v>
      </c>
      <c r="O153" t="s">
        <v>26</v>
      </c>
      <c r="P153" s="1">
        <v>42012</v>
      </c>
      <c r="Q153" s="1">
        <v>43397</v>
      </c>
    </row>
    <row r="154" spans="1:17" x14ac:dyDescent="0.2">
      <c r="A154" t="s">
        <v>7686</v>
      </c>
      <c r="B154">
        <v>235484938</v>
      </c>
      <c r="C154" t="s">
        <v>7687</v>
      </c>
      <c r="D154" t="s">
        <v>7688</v>
      </c>
      <c r="E154" t="s">
        <v>7689</v>
      </c>
      <c r="F154">
        <v>114719330</v>
      </c>
      <c r="G154" t="s">
        <v>4420</v>
      </c>
      <c r="H154">
        <v>184668794</v>
      </c>
      <c r="I154" t="s">
        <v>4462</v>
      </c>
      <c r="J154" t="s">
        <v>23</v>
      </c>
      <c r="L154" s="1">
        <v>43398</v>
      </c>
      <c r="M154" t="s">
        <v>24</v>
      </c>
      <c r="N154" t="s">
        <v>7690</v>
      </c>
      <c r="O154" t="s">
        <v>26</v>
      </c>
      <c r="P154" s="1">
        <v>43969</v>
      </c>
      <c r="Q154" s="1">
        <v>43977</v>
      </c>
    </row>
    <row r="155" spans="1:17" x14ac:dyDescent="0.2">
      <c r="A155" t="s">
        <v>8528</v>
      </c>
      <c r="B155" t="s">
        <v>8529</v>
      </c>
      <c r="C155" t="s">
        <v>8530</v>
      </c>
      <c r="D155" t="s">
        <v>8531</v>
      </c>
      <c r="E155" t="s">
        <v>8532</v>
      </c>
      <c r="F155" t="s">
        <v>8533</v>
      </c>
      <c r="G155" t="s">
        <v>1443</v>
      </c>
      <c r="H155">
        <v>26404079</v>
      </c>
      <c r="I155" t="s">
        <v>692</v>
      </c>
      <c r="J155" t="s">
        <v>23</v>
      </c>
      <c r="L155" s="1">
        <v>43452</v>
      </c>
      <c r="M155" t="s">
        <v>24</v>
      </c>
      <c r="N155" t="s">
        <v>8534</v>
      </c>
      <c r="O155" t="s">
        <v>92</v>
      </c>
      <c r="P155" s="1">
        <v>42452</v>
      </c>
      <c r="Q155" s="1">
        <v>43596</v>
      </c>
    </row>
    <row r="156" spans="1:17" x14ac:dyDescent="0.2">
      <c r="A156" t="s">
        <v>8467</v>
      </c>
      <c r="B156">
        <v>233168508</v>
      </c>
      <c r="C156" t="s">
        <v>8468</v>
      </c>
      <c r="D156" t="s">
        <v>8469</v>
      </c>
      <c r="E156" t="s">
        <v>8470</v>
      </c>
      <c r="F156">
        <v>117323365.130934</v>
      </c>
      <c r="G156" t="s">
        <v>350</v>
      </c>
      <c r="H156" t="s">
        <v>351</v>
      </c>
      <c r="I156" t="s">
        <v>8471</v>
      </c>
      <c r="J156" t="s">
        <v>23</v>
      </c>
      <c r="L156" s="1">
        <v>43441</v>
      </c>
      <c r="M156" t="s">
        <v>24</v>
      </c>
      <c r="N156" t="s">
        <v>8472</v>
      </c>
      <c r="O156" t="s">
        <v>26</v>
      </c>
      <c r="P156" s="1">
        <v>43119</v>
      </c>
      <c r="Q156" s="1">
        <v>43588</v>
      </c>
    </row>
    <row r="157" spans="1:17" x14ac:dyDescent="0.2">
      <c r="A157" t="s">
        <v>5456</v>
      </c>
      <c r="B157">
        <v>231445385</v>
      </c>
      <c r="C157" t="s">
        <v>5457</v>
      </c>
      <c r="D157" t="s">
        <v>5458</v>
      </c>
      <c r="E157" t="s">
        <v>5459</v>
      </c>
      <c r="F157">
        <v>149500513.19999999</v>
      </c>
      <c r="G157" t="s">
        <v>54</v>
      </c>
      <c r="H157">
        <v>26403315</v>
      </c>
      <c r="I157" t="s">
        <v>105</v>
      </c>
      <c r="J157" t="s">
        <v>23</v>
      </c>
      <c r="L157" s="1">
        <v>43391</v>
      </c>
      <c r="M157" t="s">
        <v>24</v>
      </c>
      <c r="N157" t="s">
        <v>5460</v>
      </c>
      <c r="O157" t="s">
        <v>92</v>
      </c>
      <c r="P157" s="1">
        <v>42292</v>
      </c>
      <c r="Q157" s="1">
        <v>43419</v>
      </c>
    </row>
    <row r="158" spans="1:17" x14ac:dyDescent="0.2">
      <c r="A158" t="s">
        <v>7256</v>
      </c>
      <c r="B158">
        <v>233486607</v>
      </c>
      <c r="C158" t="s">
        <v>7257</v>
      </c>
      <c r="D158" t="s">
        <v>7258</v>
      </c>
      <c r="E158" t="s">
        <v>7259</v>
      </c>
      <c r="F158">
        <v>50278746.079999998</v>
      </c>
      <c r="G158" t="s">
        <v>119</v>
      </c>
      <c r="H158">
        <v>190915757</v>
      </c>
      <c r="I158" t="s">
        <v>198</v>
      </c>
      <c r="J158" t="s">
        <v>23</v>
      </c>
      <c r="L158" s="1">
        <v>43378</v>
      </c>
      <c r="M158" t="s">
        <v>24</v>
      </c>
      <c r="N158" t="s">
        <v>7260</v>
      </c>
      <c r="O158" t="s">
        <v>26</v>
      </c>
      <c r="P158" s="1">
        <v>43489</v>
      </c>
      <c r="Q158" s="1">
        <v>43539</v>
      </c>
    </row>
    <row r="159" spans="1:17" x14ac:dyDescent="0.2">
      <c r="A159" t="s">
        <v>4464</v>
      </c>
      <c r="B159">
        <v>226542327</v>
      </c>
      <c r="C159" t="s">
        <v>4465</v>
      </c>
      <c r="D159" t="s">
        <v>4466</v>
      </c>
      <c r="E159" t="s">
        <v>4467</v>
      </c>
      <c r="F159" t="s">
        <v>4468</v>
      </c>
      <c r="G159" t="s">
        <v>4420</v>
      </c>
      <c r="H159">
        <v>184668794</v>
      </c>
      <c r="I159" t="s">
        <v>4421</v>
      </c>
      <c r="J159" t="s">
        <v>23</v>
      </c>
      <c r="L159" s="1">
        <v>43111</v>
      </c>
      <c r="M159" t="s">
        <v>24</v>
      </c>
      <c r="N159" t="s">
        <v>4469</v>
      </c>
      <c r="O159" t="s">
        <v>26</v>
      </c>
      <c r="P159" s="1">
        <v>43968</v>
      </c>
      <c r="Q159" s="1">
        <v>43977</v>
      </c>
    </row>
    <row r="160" spans="1:17" x14ac:dyDescent="0.2">
      <c r="A160" t="s">
        <v>1509</v>
      </c>
      <c r="B160">
        <v>232712212</v>
      </c>
      <c r="C160" t="s">
        <v>1510</v>
      </c>
      <c r="D160" t="s">
        <v>1511</v>
      </c>
      <c r="E160" t="s">
        <v>1512</v>
      </c>
      <c r="F160" t="s">
        <v>1513</v>
      </c>
      <c r="G160" t="s">
        <v>1443</v>
      </c>
      <c r="H160">
        <v>26404079</v>
      </c>
      <c r="I160" t="s">
        <v>1502</v>
      </c>
      <c r="J160" t="s">
        <v>23</v>
      </c>
      <c r="L160" s="1">
        <v>43277</v>
      </c>
      <c r="M160" t="s">
        <v>1091</v>
      </c>
      <c r="N160" t="s">
        <v>1514</v>
      </c>
      <c r="O160" t="s">
        <v>92</v>
      </c>
      <c r="P160" s="1">
        <v>42060</v>
      </c>
      <c r="Q160" s="1">
        <v>43596</v>
      </c>
    </row>
    <row r="161" spans="1:17" x14ac:dyDescent="0.2">
      <c r="A161" t="s">
        <v>8758</v>
      </c>
      <c r="B161">
        <v>236224085</v>
      </c>
      <c r="C161" t="s">
        <v>8759</v>
      </c>
      <c r="D161" t="s">
        <v>8760</v>
      </c>
      <c r="E161" t="s">
        <v>8761</v>
      </c>
      <c r="F161" t="s">
        <v>8762</v>
      </c>
      <c r="G161" t="s">
        <v>1234</v>
      </c>
      <c r="H161">
        <v>182292592</v>
      </c>
      <c r="I161" t="s">
        <v>1700</v>
      </c>
      <c r="J161" t="s">
        <v>23</v>
      </c>
      <c r="L161" s="1">
        <v>43445</v>
      </c>
      <c r="M161" t="s">
        <v>24</v>
      </c>
      <c r="N161" t="s">
        <v>8763</v>
      </c>
      <c r="O161" t="s">
        <v>26</v>
      </c>
      <c r="P161" s="1">
        <v>42419</v>
      </c>
      <c r="Q161" s="1">
        <v>43650</v>
      </c>
    </row>
    <row r="162" spans="1:17" x14ac:dyDescent="0.2">
      <c r="A162" t="s">
        <v>1065</v>
      </c>
      <c r="B162">
        <v>234710527</v>
      </c>
      <c r="C162" t="s">
        <v>1066</v>
      </c>
      <c r="D162" t="s">
        <v>1067</v>
      </c>
      <c r="E162" t="s">
        <v>1068</v>
      </c>
      <c r="F162" t="s">
        <v>1069</v>
      </c>
      <c r="G162" t="s">
        <v>389</v>
      </c>
      <c r="H162">
        <v>26403447</v>
      </c>
      <c r="I162" t="s">
        <v>435</v>
      </c>
      <c r="J162" t="s">
        <v>23</v>
      </c>
      <c r="L162" s="1">
        <v>43283</v>
      </c>
      <c r="M162" t="s">
        <v>33</v>
      </c>
      <c r="N162" t="s">
        <v>1070</v>
      </c>
      <c r="O162" t="s">
        <v>26</v>
      </c>
      <c r="P162" s="1">
        <v>42046</v>
      </c>
      <c r="Q162" s="1">
        <v>43544</v>
      </c>
    </row>
    <row r="163" spans="1:17" x14ac:dyDescent="0.2">
      <c r="A163" t="s">
        <v>8680</v>
      </c>
      <c r="B163">
        <v>236142704</v>
      </c>
      <c r="C163" t="s">
        <v>8681</v>
      </c>
      <c r="D163" t="s">
        <v>8682</v>
      </c>
      <c r="E163" t="s">
        <v>8683</v>
      </c>
      <c r="F163" t="s">
        <v>8684</v>
      </c>
      <c r="G163" t="s">
        <v>1234</v>
      </c>
      <c r="H163">
        <v>182292592</v>
      </c>
      <c r="I163" t="s">
        <v>1626</v>
      </c>
      <c r="J163" t="s">
        <v>23</v>
      </c>
      <c r="L163" s="1">
        <v>43447</v>
      </c>
      <c r="M163" t="s">
        <v>33</v>
      </c>
      <c r="N163" t="s">
        <v>8685</v>
      </c>
      <c r="O163" t="s">
        <v>26</v>
      </c>
      <c r="P163" s="1">
        <v>42419</v>
      </c>
      <c r="Q163" s="1">
        <v>43613</v>
      </c>
    </row>
    <row r="164" spans="1:17" x14ac:dyDescent="0.2">
      <c r="A164" t="s">
        <v>6629</v>
      </c>
      <c r="B164">
        <v>237903881</v>
      </c>
      <c r="C164" t="s">
        <v>6630</v>
      </c>
      <c r="D164" t="s">
        <v>6631</v>
      </c>
      <c r="E164" t="s">
        <v>6632</v>
      </c>
      <c r="F164" t="s">
        <v>6633</v>
      </c>
      <c r="G164" t="s">
        <v>389</v>
      </c>
      <c r="H164">
        <v>26403447</v>
      </c>
      <c r="I164" t="s">
        <v>488</v>
      </c>
      <c r="J164" t="s">
        <v>23</v>
      </c>
      <c r="L164" s="1">
        <v>43433</v>
      </c>
      <c r="M164" t="s">
        <v>33</v>
      </c>
      <c r="N164" t="s">
        <v>6634</v>
      </c>
      <c r="O164" t="s">
        <v>26</v>
      </c>
      <c r="P164" s="1">
        <v>43032</v>
      </c>
      <c r="Q164" s="1">
        <v>43798</v>
      </c>
    </row>
    <row r="165" spans="1:17" x14ac:dyDescent="0.2">
      <c r="A165" t="s">
        <v>3377</v>
      </c>
      <c r="B165">
        <v>226256200</v>
      </c>
      <c r="C165" t="s">
        <v>3378</v>
      </c>
      <c r="D165" t="s">
        <v>3379</v>
      </c>
      <c r="E165" t="s">
        <v>3380</v>
      </c>
      <c r="F165">
        <v>74768522.226256698</v>
      </c>
      <c r="G165" t="s">
        <v>204</v>
      </c>
      <c r="H165">
        <v>26388820</v>
      </c>
      <c r="I165" t="s">
        <v>3293</v>
      </c>
      <c r="J165" t="s">
        <v>23</v>
      </c>
      <c r="L165" s="1">
        <v>43137</v>
      </c>
      <c r="M165" t="s">
        <v>33</v>
      </c>
      <c r="N165" t="s">
        <v>3381</v>
      </c>
      <c r="O165" t="s">
        <v>26</v>
      </c>
      <c r="P165" s="1">
        <v>43078</v>
      </c>
      <c r="Q165" s="1">
        <v>43881</v>
      </c>
    </row>
    <row r="166" spans="1:17" x14ac:dyDescent="0.2">
      <c r="A166" t="s">
        <v>6912</v>
      </c>
      <c r="B166">
        <v>233521623</v>
      </c>
      <c r="C166" t="s">
        <v>6913</v>
      </c>
      <c r="D166" t="s">
        <v>6914</v>
      </c>
      <c r="E166" t="s">
        <v>6915</v>
      </c>
      <c r="F166">
        <v>67318789</v>
      </c>
      <c r="G166" t="s">
        <v>2930</v>
      </c>
      <c r="H166">
        <v>188120777</v>
      </c>
      <c r="I166" t="s">
        <v>312</v>
      </c>
      <c r="J166" t="s">
        <v>23</v>
      </c>
      <c r="L166" s="1">
        <v>43432</v>
      </c>
      <c r="M166" t="s">
        <v>33</v>
      </c>
      <c r="N166" t="s">
        <v>6916</v>
      </c>
      <c r="O166" t="s">
        <v>92</v>
      </c>
      <c r="P166" s="1">
        <v>43863</v>
      </c>
      <c r="Q166" s="1">
        <v>43863</v>
      </c>
    </row>
    <row r="167" spans="1:17" x14ac:dyDescent="0.2">
      <c r="A167" t="s">
        <v>8394</v>
      </c>
      <c r="B167">
        <v>228223717</v>
      </c>
      <c r="C167" t="s">
        <v>8395</v>
      </c>
      <c r="D167" t="s">
        <v>8396</v>
      </c>
      <c r="E167" t="s">
        <v>8397</v>
      </c>
      <c r="F167">
        <v>117735418.122168</v>
      </c>
      <c r="G167" t="s">
        <v>61</v>
      </c>
      <c r="H167">
        <v>175206562</v>
      </c>
      <c r="I167" t="s">
        <v>62</v>
      </c>
      <c r="J167" t="s">
        <v>23</v>
      </c>
      <c r="L167" s="1">
        <v>43448</v>
      </c>
      <c r="M167" t="s">
        <v>33</v>
      </c>
      <c r="N167" t="s">
        <v>8398</v>
      </c>
      <c r="O167" t="s">
        <v>26</v>
      </c>
      <c r="P167" s="1">
        <v>43237</v>
      </c>
      <c r="Q167" s="1">
        <v>43560</v>
      </c>
    </row>
    <row r="168" spans="1:17" x14ac:dyDescent="0.2">
      <c r="A168" t="s">
        <v>1463</v>
      </c>
      <c r="B168" t="s">
        <v>1464</v>
      </c>
      <c r="C168" t="s">
        <v>1465</v>
      </c>
      <c r="D168" t="s">
        <v>1466</v>
      </c>
      <c r="E168" t="s">
        <v>1467</v>
      </c>
      <c r="F168" t="s">
        <v>1468</v>
      </c>
      <c r="G168" t="s">
        <v>1443</v>
      </c>
      <c r="H168">
        <v>26404079</v>
      </c>
      <c r="I168" t="s">
        <v>692</v>
      </c>
      <c r="J168" t="s">
        <v>23</v>
      </c>
      <c r="L168" s="1">
        <v>43286</v>
      </c>
      <c r="M168" t="s">
        <v>33</v>
      </c>
      <c r="N168" t="s">
        <v>1469</v>
      </c>
      <c r="O168" t="s">
        <v>26</v>
      </c>
      <c r="P168" s="1">
        <v>42439</v>
      </c>
      <c r="Q168" s="1">
        <v>43596</v>
      </c>
    </row>
    <row r="169" spans="1:17" x14ac:dyDescent="0.2">
      <c r="A169" t="s">
        <v>1204</v>
      </c>
      <c r="B169">
        <v>233308563</v>
      </c>
      <c r="C169" t="s">
        <v>1205</v>
      </c>
      <c r="D169" t="s">
        <v>1206</v>
      </c>
      <c r="E169" t="s">
        <v>1207</v>
      </c>
      <c r="F169" t="s">
        <v>1208</v>
      </c>
      <c r="G169" t="s">
        <v>872</v>
      </c>
      <c r="H169" t="s">
        <v>873</v>
      </c>
      <c r="I169" t="s">
        <v>1209</v>
      </c>
      <c r="J169" t="s">
        <v>23</v>
      </c>
      <c r="L169" s="1">
        <v>43138</v>
      </c>
      <c r="M169" t="s">
        <v>33</v>
      </c>
      <c r="N169" t="s">
        <v>1210</v>
      </c>
      <c r="O169" t="s">
        <v>26</v>
      </c>
      <c r="P169" s="1">
        <v>43131</v>
      </c>
      <c r="Q169" s="1">
        <v>43572</v>
      </c>
    </row>
    <row r="170" spans="1:17" x14ac:dyDescent="0.2">
      <c r="A170" t="s">
        <v>1475</v>
      </c>
      <c r="B170">
        <v>230112382</v>
      </c>
      <c r="C170" t="s">
        <v>1476</v>
      </c>
      <c r="D170" t="s">
        <v>1477</v>
      </c>
      <c r="E170" t="s">
        <v>1478</v>
      </c>
      <c r="F170" t="s">
        <v>1479</v>
      </c>
      <c r="G170" t="s">
        <v>1443</v>
      </c>
      <c r="H170">
        <v>26404079</v>
      </c>
      <c r="I170" t="s">
        <v>692</v>
      </c>
      <c r="J170" t="s">
        <v>23</v>
      </c>
      <c r="L170" s="1">
        <v>43181</v>
      </c>
      <c r="M170" t="s">
        <v>33</v>
      </c>
      <c r="N170" t="s">
        <v>1480</v>
      </c>
      <c r="O170" t="s">
        <v>92</v>
      </c>
      <c r="P170" s="1">
        <v>42076</v>
      </c>
      <c r="Q170" s="1">
        <v>43596</v>
      </c>
    </row>
    <row r="171" spans="1:17" x14ac:dyDescent="0.2">
      <c r="A171" t="s">
        <v>546</v>
      </c>
      <c r="B171">
        <v>203994582</v>
      </c>
      <c r="C171" t="s">
        <v>547</v>
      </c>
      <c r="D171" t="s">
        <v>548</v>
      </c>
      <c r="E171" t="s">
        <v>549</v>
      </c>
      <c r="F171" t="s">
        <v>550</v>
      </c>
      <c r="G171" t="s">
        <v>531</v>
      </c>
      <c r="H171">
        <v>159330114</v>
      </c>
      <c r="I171" t="s">
        <v>544</v>
      </c>
      <c r="J171" t="s">
        <v>23</v>
      </c>
      <c r="L171" s="1">
        <v>43210</v>
      </c>
      <c r="M171" t="s">
        <v>24</v>
      </c>
      <c r="N171" t="s">
        <v>551</v>
      </c>
      <c r="O171" t="s">
        <v>26</v>
      </c>
      <c r="P171" s="1">
        <v>43298</v>
      </c>
      <c r="Q171" s="1">
        <v>43399</v>
      </c>
    </row>
    <row r="172" spans="1:17" x14ac:dyDescent="0.2">
      <c r="A172" t="s">
        <v>2184</v>
      </c>
      <c r="B172">
        <v>233617302</v>
      </c>
      <c r="C172" t="s">
        <v>2185</v>
      </c>
      <c r="D172" t="s">
        <v>2186</v>
      </c>
      <c r="E172" t="s">
        <v>2187</v>
      </c>
      <c r="F172">
        <v>87273403</v>
      </c>
      <c r="G172" t="s">
        <v>119</v>
      </c>
      <c r="H172">
        <v>190915757</v>
      </c>
      <c r="I172" t="s">
        <v>2188</v>
      </c>
      <c r="J172" t="s">
        <v>23</v>
      </c>
      <c r="L172" s="1">
        <v>43196</v>
      </c>
      <c r="M172" t="s">
        <v>33</v>
      </c>
      <c r="N172" t="s">
        <v>2189</v>
      </c>
      <c r="O172" t="s">
        <v>26</v>
      </c>
      <c r="P172" s="1">
        <v>43496</v>
      </c>
      <c r="Q172" s="1">
        <v>43602</v>
      </c>
    </row>
    <row r="173" spans="1:17" x14ac:dyDescent="0.2">
      <c r="A173" t="s">
        <v>154</v>
      </c>
      <c r="B173">
        <v>225362317</v>
      </c>
      <c r="C173" t="s">
        <v>155</v>
      </c>
      <c r="D173" t="s">
        <v>156</v>
      </c>
      <c r="E173" t="s">
        <v>157</v>
      </c>
      <c r="F173" t="s">
        <v>158</v>
      </c>
      <c r="G173" t="s">
        <v>31</v>
      </c>
      <c r="H173">
        <v>26403692</v>
      </c>
      <c r="I173" t="s">
        <v>159</v>
      </c>
      <c r="J173" t="s">
        <v>23</v>
      </c>
      <c r="L173" s="1">
        <v>43167</v>
      </c>
      <c r="M173" t="s">
        <v>33</v>
      </c>
      <c r="N173" t="s">
        <v>160</v>
      </c>
      <c r="O173" t="s">
        <v>92</v>
      </c>
      <c r="P173" s="1">
        <v>42076</v>
      </c>
      <c r="Q173" s="1">
        <v>43255</v>
      </c>
    </row>
    <row r="174" spans="1:17" x14ac:dyDescent="0.2">
      <c r="A174" t="s">
        <v>6969</v>
      </c>
      <c r="B174">
        <v>233321616</v>
      </c>
      <c r="C174" t="s">
        <v>6970</v>
      </c>
      <c r="D174" t="s">
        <v>6971</v>
      </c>
      <c r="E174" t="s">
        <v>6972</v>
      </c>
      <c r="F174" t="s">
        <v>6973</v>
      </c>
      <c r="G174" t="s">
        <v>2930</v>
      </c>
      <c r="H174">
        <v>188120777</v>
      </c>
      <c r="I174" t="s">
        <v>3039</v>
      </c>
      <c r="J174" t="s">
        <v>23</v>
      </c>
      <c r="L174" s="1">
        <v>43385</v>
      </c>
      <c r="M174" t="s">
        <v>24</v>
      </c>
      <c r="N174" t="s">
        <v>6974</v>
      </c>
      <c r="O174" t="s">
        <v>26</v>
      </c>
      <c r="P174" s="1">
        <v>43863</v>
      </c>
      <c r="Q174" s="1">
        <v>43875</v>
      </c>
    </row>
    <row r="175" spans="1:17" x14ac:dyDescent="0.2">
      <c r="A175" t="s">
        <v>8021</v>
      </c>
      <c r="B175">
        <v>234955899</v>
      </c>
      <c r="C175" t="s">
        <v>8022</v>
      </c>
      <c r="D175" t="s">
        <v>8023</v>
      </c>
      <c r="E175" t="s">
        <v>8024</v>
      </c>
      <c r="F175" t="s">
        <v>8025</v>
      </c>
      <c r="G175" t="s">
        <v>5196</v>
      </c>
      <c r="H175">
        <v>157040569</v>
      </c>
      <c r="I175" t="s">
        <v>470</v>
      </c>
      <c r="J175" t="s">
        <v>23</v>
      </c>
      <c r="L175" s="1">
        <v>43424</v>
      </c>
      <c r="M175" t="s">
        <v>33</v>
      </c>
      <c r="N175" t="s">
        <v>8026</v>
      </c>
      <c r="O175" t="s">
        <v>26</v>
      </c>
      <c r="P175" s="1">
        <v>42163</v>
      </c>
      <c r="Q175" s="1">
        <v>44070</v>
      </c>
    </row>
    <row r="176" spans="1:17" x14ac:dyDescent="0.2">
      <c r="A176" t="s">
        <v>7204</v>
      </c>
      <c r="B176">
        <v>232928738</v>
      </c>
      <c r="C176" t="s">
        <v>7205</v>
      </c>
      <c r="D176" t="s">
        <v>7206</v>
      </c>
      <c r="E176" t="s">
        <v>7207</v>
      </c>
      <c r="F176">
        <v>91942497</v>
      </c>
      <c r="G176" t="s">
        <v>89</v>
      </c>
      <c r="H176">
        <v>190906332</v>
      </c>
      <c r="I176" t="s">
        <v>1986</v>
      </c>
      <c r="J176" t="s">
        <v>23</v>
      </c>
      <c r="L176" s="1">
        <v>43426</v>
      </c>
      <c r="M176" t="s">
        <v>33</v>
      </c>
      <c r="N176" t="s">
        <v>7208</v>
      </c>
      <c r="O176" t="s">
        <v>26</v>
      </c>
      <c r="P176" s="1">
        <v>42025</v>
      </c>
      <c r="Q176" s="1">
        <v>43798</v>
      </c>
    </row>
    <row r="177" spans="1:17" x14ac:dyDescent="0.2">
      <c r="A177" t="s">
        <v>4833</v>
      </c>
      <c r="B177">
        <v>230238653</v>
      </c>
      <c r="C177" t="s">
        <v>4834</v>
      </c>
      <c r="D177" t="s">
        <v>4658</v>
      </c>
      <c r="E177" t="s">
        <v>4659</v>
      </c>
      <c r="F177">
        <v>69253099</v>
      </c>
      <c r="G177" t="s">
        <v>4420</v>
      </c>
      <c r="H177">
        <v>184668794</v>
      </c>
      <c r="I177" t="s">
        <v>4475</v>
      </c>
      <c r="J177" t="s">
        <v>23</v>
      </c>
      <c r="L177" s="1">
        <v>43195</v>
      </c>
      <c r="M177" t="s">
        <v>33</v>
      </c>
      <c r="N177" t="s">
        <v>4835</v>
      </c>
      <c r="O177" t="s">
        <v>26</v>
      </c>
      <c r="P177" s="1">
        <v>43969</v>
      </c>
      <c r="Q177" s="1">
        <v>43977</v>
      </c>
    </row>
    <row r="178" spans="1:17" x14ac:dyDescent="0.2">
      <c r="A178" t="s">
        <v>239</v>
      </c>
      <c r="B178">
        <v>228324769</v>
      </c>
      <c r="C178" t="s">
        <v>240</v>
      </c>
      <c r="D178" t="s">
        <v>241</v>
      </c>
      <c r="E178" t="s">
        <v>242</v>
      </c>
      <c r="F178">
        <v>120418266</v>
      </c>
      <c r="G178" t="s">
        <v>61</v>
      </c>
      <c r="H178">
        <v>175206562</v>
      </c>
      <c r="I178" t="s">
        <v>62</v>
      </c>
      <c r="J178" t="s">
        <v>23</v>
      </c>
      <c r="L178" s="1">
        <v>43244</v>
      </c>
      <c r="M178" t="s">
        <v>33</v>
      </c>
      <c r="N178" t="s">
        <v>243</v>
      </c>
      <c r="O178" t="s">
        <v>26</v>
      </c>
      <c r="P178" s="1">
        <v>43286</v>
      </c>
      <c r="Q178" s="1">
        <v>43286</v>
      </c>
    </row>
    <row r="179" spans="1:17" x14ac:dyDescent="0.2">
      <c r="A179" t="s">
        <v>1434</v>
      </c>
      <c r="B179">
        <v>232855196</v>
      </c>
      <c r="C179" t="s">
        <v>9610</v>
      </c>
      <c r="D179" t="s">
        <v>9611</v>
      </c>
      <c r="E179" t="s">
        <v>9612</v>
      </c>
      <c r="F179" t="s">
        <v>9613</v>
      </c>
      <c r="G179" t="s">
        <v>531</v>
      </c>
      <c r="H179">
        <v>159330114</v>
      </c>
      <c r="I179" t="s">
        <v>3365</v>
      </c>
      <c r="J179" t="s">
        <v>23</v>
      </c>
      <c r="L179" s="1">
        <v>43441</v>
      </c>
      <c r="M179" t="s">
        <v>33</v>
      </c>
      <c r="N179" t="s">
        <v>9614</v>
      </c>
      <c r="O179" t="s">
        <v>26</v>
      </c>
      <c r="P179" s="1">
        <v>43678</v>
      </c>
      <c r="Q179" s="1">
        <v>43881</v>
      </c>
    </row>
    <row r="180" spans="1:17" x14ac:dyDescent="0.2">
      <c r="A180" t="s">
        <v>5680</v>
      </c>
      <c r="B180">
        <v>234392363</v>
      </c>
      <c r="C180" t="s">
        <v>5681</v>
      </c>
      <c r="D180" t="s">
        <v>5682</v>
      </c>
      <c r="E180" t="s">
        <v>5683</v>
      </c>
      <c r="F180" t="s">
        <v>5684</v>
      </c>
      <c r="G180" t="s">
        <v>133</v>
      </c>
      <c r="H180">
        <v>26404435</v>
      </c>
      <c r="I180" t="s">
        <v>198</v>
      </c>
      <c r="J180" t="s">
        <v>23</v>
      </c>
      <c r="L180" s="1">
        <v>43434</v>
      </c>
      <c r="M180" t="s">
        <v>33</v>
      </c>
      <c r="N180" t="s">
        <v>5685</v>
      </c>
      <c r="O180" t="s">
        <v>26</v>
      </c>
      <c r="P180" s="1">
        <v>42324</v>
      </c>
      <c r="Q180" s="1">
        <v>43543</v>
      </c>
    </row>
    <row r="181" spans="1:17" x14ac:dyDescent="0.2">
      <c r="A181" t="s">
        <v>1949</v>
      </c>
      <c r="B181">
        <v>236110667</v>
      </c>
      <c r="C181" t="s">
        <v>1950</v>
      </c>
      <c r="D181" t="s">
        <v>1951</v>
      </c>
      <c r="E181" t="s">
        <v>1952</v>
      </c>
      <c r="F181">
        <v>143767038.08769399</v>
      </c>
      <c r="G181" t="s">
        <v>872</v>
      </c>
      <c r="H181" t="s">
        <v>873</v>
      </c>
      <c r="I181" t="s">
        <v>1752</v>
      </c>
      <c r="J181" t="s">
        <v>23</v>
      </c>
      <c r="L181" s="1">
        <v>43360</v>
      </c>
      <c r="M181" t="s">
        <v>24</v>
      </c>
      <c r="N181" t="s">
        <v>1953</v>
      </c>
      <c r="O181" t="s">
        <v>26</v>
      </c>
      <c r="P181" s="1">
        <v>43246</v>
      </c>
      <c r="Q181" s="1">
        <v>43643</v>
      </c>
    </row>
    <row r="182" spans="1:17" x14ac:dyDescent="0.2">
      <c r="A182" t="s">
        <v>431</v>
      </c>
      <c r="B182">
        <v>230314996</v>
      </c>
      <c r="C182" t="s">
        <v>432</v>
      </c>
      <c r="D182" t="s">
        <v>433</v>
      </c>
      <c r="E182" t="s">
        <v>434</v>
      </c>
      <c r="F182">
        <v>96148152.181038305</v>
      </c>
      <c r="G182" t="s">
        <v>389</v>
      </c>
      <c r="H182">
        <v>26403447</v>
      </c>
      <c r="I182" t="s">
        <v>435</v>
      </c>
      <c r="J182" t="s">
        <v>23</v>
      </c>
      <c r="L182" s="1">
        <v>43147</v>
      </c>
      <c r="M182" t="s">
        <v>33</v>
      </c>
      <c r="N182" t="s">
        <v>436</v>
      </c>
      <c r="O182" t="s">
        <v>26</v>
      </c>
      <c r="P182" s="1">
        <v>42537</v>
      </c>
      <c r="Q182" s="1">
        <v>43367</v>
      </c>
    </row>
    <row r="183" spans="1:17" x14ac:dyDescent="0.2">
      <c r="A183" t="s">
        <v>4678</v>
      </c>
      <c r="B183">
        <v>241380804</v>
      </c>
      <c r="C183" t="s">
        <v>4679</v>
      </c>
      <c r="D183" t="s">
        <v>4680</v>
      </c>
      <c r="E183" t="s">
        <v>4681</v>
      </c>
      <c r="F183">
        <v>77606353.0595669</v>
      </c>
      <c r="G183" t="s">
        <v>4420</v>
      </c>
      <c r="H183">
        <v>184668794</v>
      </c>
      <c r="I183" t="s">
        <v>4682</v>
      </c>
      <c r="J183" t="s">
        <v>23</v>
      </c>
      <c r="L183" s="1">
        <v>43276</v>
      </c>
      <c r="M183" t="s">
        <v>33</v>
      </c>
      <c r="N183" t="s">
        <v>4683</v>
      </c>
      <c r="O183" t="s">
        <v>26</v>
      </c>
      <c r="P183" s="1">
        <v>43969</v>
      </c>
      <c r="Q183" s="1">
        <v>43977</v>
      </c>
    </row>
    <row r="184" spans="1:17" x14ac:dyDescent="0.2">
      <c r="A184" t="s">
        <v>5303</v>
      </c>
      <c r="B184">
        <v>230290809</v>
      </c>
      <c r="C184" t="s">
        <v>5304</v>
      </c>
      <c r="D184" t="s">
        <v>5305</v>
      </c>
      <c r="E184" t="s">
        <v>5306</v>
      </c>
      <c r="F184" t="s">
        <v>5307</v>
      </c>
      <c r="G184" t="s">
        <v>5196</v>
      </c>
      <c r="H184">
        <v>157040569</v>
      </c>
      <c r="I184" t="s">
        <v>5238</v>
      </c>
      <c r="J184" t="s">
        <v>23</v>
      </c>
      <c r="L184" s="1">
        <v>43235</v>
      </c>
      <c r="M184" t="s">
        <v>24</v>
      </c>
      <c r="N184" t="s">
        <v>5308</v>
      </c>
      <c r="O184" t="s">
        <v>26</v>
      </c>
      <c r="P184" s="1">
        <v>43020</v>
      </c>
      <c r="Q184" s="1">
        <v>44070</v>
      </c>
    </row>
    <row r="185" spans="1:17" x14ac:dyDescent="0.2">
      <c r="A185" t="s">
        <v>7595</v>
      </c>
      <c r="B185">
        <v>243323697</v>
      </c>
      <c r="C185" t="s">
        <v>7596</v>
      </c>
      <c r="D185" t="s">
        <v>7597</v>
      </c>
      <c r="E185" t="s">
        <v>7598</v>
      </c>
      <c r="F185">
        <v>127472711.2</v>
      </c>
      <c r="G185" t="s">
        <v>7599</v>
      </c>
      <c r="H185">
        <v>196213428</v>
      </c>
      <c r="I185" t="s">
        <v>7600</v>
      </c>
      <c r="J185" t="s">
        <v>23</v>
      </c>
      <c r="L185" s="1">
        <v>43412</v>
      </c>
      <c r="M185" t="s">
        <v>3413</v>
      </c>
      <c r="N185" t="s">
        <v>7601</v>
      </c>
      <c r="O185" t="s">
        <v>26</v>
      </c>
      <c r="P185" s="1">
        <v>43083</v>
      </c>
      <c r="Q185" s="1">
        <v>43955</v>
      </c>
    </row>
    <row r="186" spans="1:17" x14ac:dyDescent="0.2">
      <c r="A186" t="s">
        <v>9797</v>
      </c>
      <c r="B186">
        <v>242331955</v>
      </c>
      <c r="C186" t="s">
        <v>9798</v>
      </c>
      <c r="D186" t="s">
        <v>9799</v>
      </c>
      <c r="E186" t="s">
        <v>9800</v>
      </c>
      <c r="F186" t="s">
        <v>9801</v>
      </c>
      <c r="G186" t="s">
        <v>119</v>
      </c>
      <c r="H186">
        <v>190915757</v>
      </c>
      <c r="I186" t="s">
        <v>1415</v>
      </c>
      <c r="J186" t="s">
        <v>23</v>
      </c>
      <c r="L186" s="1">
        <v>43441</v>
      </c>
      <c r="M186" t="s">
        <v>33</v>
      </c>
      <c r="N186" t="s">
        <v>9802</v>
      </c>
      <c r="O186" t="s">
        <v>92</v>
      </c>
      <c r="P186" s="1">
        <v>43861</v>
      </c>
      <c r="Q186" s="1">
        <v>43900</v>
      </c>
    </row>
    <row r="187" spans="1:17" x14ac:dyDescent="0.2">
      <c r="A187" t="s">
        <v>7626</v>
      </c>
      <c r="B187">
        <v>235358568</v>
      </c>
      <c r="C187" t="s">
        <v>7627</v>
      </c>
      <c r="D187" t="s">
        <v>7628</v>
      </c>
      <c r="E187" t="s">
        <v>7629</v>
      </c>
      <c r="F187">
        <v>99058391.079999998</v>
      </c>
      <c r="G187" t="s">
        <v>4420</v>
      </c>
      <c r="H187">
        <v>184668794</v>
      </c>
      <c r="I187" t="s">
        <v>4475</v>
      </c>
      <c r="J187" t="s">
        <v>23</v>
      </c>
      <c r="L187" s="1">
        <v>43375</v>
      </c>
      <c r="M187" t="s">
        <v>24</v>
      </c>
      <c r="N187" t="s">
        <v>7630</v>
      </c>
      <c r="O187" t="s">
        <v>26</v>
      </c>
      <c r="P187" s="1">
        <v>43969</v>
      </c>
      <c r="Q187" s="1">
        <v>43977</v>
      </c>
    </row>
    <row r="188" spans="1:17" x14ac:dyDescent="0.2">
      <c r="A188" t="s">
        <v>8918</v>
      </c>
      <c r="B188">
        <v>238296229</v>
      </c>
      <c r="C188" t="s">
        <v>8919</v>
      </c>
      <c r="D188" t="s">
        <v>8920</v>
      </c>
      <c r="E188" t="s">
        <v>8921</v>
      </c>
      <c r="F188">
        <v>133070182.15034699</v>
      </c>
      <c r="G188" t="s">
        <v>350</v>
      </c>
      <c r="H188" t="s">
        <v>351</v>
      </c>
      <c r="I188" t="s">
        <v>147</v>
      </c>
      <c r="J188" t="s">
        <v>23</v>
      </c>
      <c r="L188" s="1">
        <v>43446</v>
      </c>
      <c r="M188" t="s">
        <v>33</v>
      </c>
      <c r="N188" t="s">
        <v>8922</v>
      </c>
      <c r="O188" t="s">
        <v>26</v>
      </c>
      <c r="P188" s="1">
        <v>42359</v>
      </c>
      <c r="Q188" s="1">
        <v>43735</v>
      </c>
    </row>
    <row r="189" spans="1:17" x14ac:dyDescent="0.2">
      <c r="A189" t="s">
        <v>2744</v>
      </c>
      <c r="B189">
        <v>240475712</v>
      </c>
      <c r="C189" t="s">
        <v>2745</v>
      </c>
      <c r="D189" t="s">
        <v>2746</v>
      </c>
      <c r="E189" t="s">
        <v>2747</v>
      </c>
      <c r="F189" t="s">
        <v>2748</v>
      </c>
      <c r="G189" t="s">
        <v>2458</v>
      </c>
      <c r="H189">
        <v>221333754</v>
      </c>
      <c r="I189" t="s">
        <v>173</v>
      </c>
      <c r="J189" t="s">
        <v>23</v>
      </c>
      <c r="L189" s="1">
        <v>43236</v>
      </c>
      <c r="M189" t="s">
        <v>24</v>
      </c>
      <c r="N189" t="s">
        <v>2749</v>
      </c>
      <c r="O189" t="s">
        <v>26</v>
      </c>
      <c r="P189" s="1">
        <v>43753</v>
      </c>
      <c r="Q189" s="1">
        <v>43820</v>
      </c>
    </row>
    <row r="190" spans="1:17" x14ac:dyDescent="0.2">
      <c r="A190" t="s">
        <v>10109</v>
      </c>
      <c r="B190">
        <v>235278505</v>
      </c>
      <c r="C190" t="s">
        <v>10110</v>
      </c>
      <c r="D190" t="s">
        <v>10111</v>
      </c>
      <c r="E190" t="s">
        <v>10112</v>
      </c>
      <c r="F190">
        <v>76368890</v>
      </c>
      <c r="G190" t="s">
        <v>4355</v>
      </c>
      <c r="H190">
        <v>185433669</v>
      </c>
      <c r="I190" t="s">
        <v>4356</v>
      </c>
      <c r="J190" t="s">
        <v>23</v>
      </c>
      <c r="L190" s="1">
        <v>43444</v>
      </c>
      <c r="M190" t="s">
        <v>33</v>
      </c>
      <c r="N190" t="s">
        <v>10113</v>
      </c>
      <c r="O190" t="s">
        <v>26</v>
      </c>
      <c r="P190" s="1">
        <v>43976</v>
      </c>
      <c r="Q190" s="1">
        <v>43976</v>
      </c>
    </row>
    <row r="191" spans="1:17" x14ac:dyDescent="0.2">
      <c r="A191" t="s">
        <v>10528</v>
      </c>
      <c r="B191">
        <v>221465030</v>
      </c>
      <c r="C191" t="s">
        <v>10529</v>
      </c>
      <c r="D191" t="s">
        <v>10530</v>
      </c>
      <c r="E191" t="s">
        <v>10531</v>
      </c>
      <c r="F191">
        <v>59828463.058577001</v>
      </c>
      <c r="G191" t="s">
        <v>531</v>
      </c>
      <c r="H191">
        <v>159330114</v>
      </c>
      <c r="I191" t="s">
        <v>532</v>
      </c>
      <c r="J191" t="s">
        <v>23</v>
      </c>
      <c r="L191" s="1">
        <v>43455</v>
      </c>
      <c r="M191" t="s">
        <v>33</v>
      </c>
      <c r="N191" t="s">
        <v>10532</v>
      </c>
      <c r="O191" t="s">
        <v>26</v>
      </c>
      <c r="P191" s="1">
        <v>44039</v>
      </c>
      <c r="Q191" s="1">
        <v>44039</v>
      </c>
    </row>
    <row r="192" spans="1:17" x14ac:dyDescent="0.2">
      <c r="A192" t="s">
        <v>2064</v>
      </c>
      <c r="B192">
        <v>231943482</v>
      </c>
      <c r="C192" t="s">
        <v>2065</v>
      </c>
      <c r="D192" t="s">
        <v>2066</v>
      </c>
      <c r="E192" t="s">
        <v>2067</v>
      </c>
      <c r="F192">
        <v>151782563.06155601</v>
      </c>
      <c r="G192" t="s">
        <v>2032</v>
      </c>
      <c r="H192">
        <v>26404184</v>
      </c>
      <c r="I192" t="s">
        <v>2068</v>
      </c>
      <c r="J192" t="s">
        <v>23</v>
      </c>
      <c r="L192" s="1">
        <v>43248</v>
      </c>
      <c r="M192" t="s">
        <v>33</v>
      </c>
      <c r="N192" t="s">
        <v>2069</v>
      </c>
      <c r="O192" t="s">
        <v>92</v>
      </c>
      <c r="P192" s="1">
        <v>43473</v>
      </c>
      <c r="Q192" s="1">
        <v>43599</v>
      </c>
    </row>
    <row r="193" spans="1:17" x14ac:dyDescent="0.2">
      <c r="A193" t="s">
        <v>6049</v>
      </c>
      <c r="B193">
        <v>236218948</v>
      </c>
      <c r="C193" t="s">
        <v>6050</v>
      </c>
      <c r="D193" t="s">
        <v>6051</v>
      </c>
      <c r="E193" t="s">
        <v>6052</v>
      </c>
      <c r="F193">
        <v>68911890</v>
      </c>
      <c r="G193" t="s">
        <v>270</v>
      </c>
      <c r="H193">
        <v>183316401</v>
      </c>
      <c r="I193" t="s">
        <v>1834</v>
      </c>
      <c r="J193" t="s">
        <v>23</v>
      </c>
      <c r="L193" s="1">
        <v>43432</v>
      </c>
      <c r="M193" t="s">
        <v>24</v>
      </c>
      <c r="N193" t="s">
        <v>6053</v>
      </c>
      <c r="O193" t="s">
        <v>26</v>
      </c>
      <c r="P193" s="1">
        <v>42846</v>
      </c>
      <c r="Q193" s="1">
        <v>43628</v>
      </c>
    </row>
    <row r="194" spans="1:17" x14ac:dyDescent="0.2">
      <c r="A194" t="s">
        <v>1445</v>
      </c>
      <c r="B194" t="s">
        <v>1446</v>
      </c>
      <c r="C194" t="s">
        <v>1447</v>
      </c>
      <c r="D194" t="s">
        <v>1448</v>
      </c>
      <c r="E194" t="s">
        <v>1449</v>
      </c>
      <c r="F194">
        <v>33342393</v>
      </c>
      <c r="G194" t="s">
        <v>1443</v>
      </c>
      <c r="H194">
        <v>26404079</v>
      </c>
      <c r="I194" t="s">
        <v>331</v>
      </c>
      <c r="J194" t="s">
        <v>23</v>
      </c>
      <c r="L194" s="1">
        <v>43140</v>
      </c>
      <c r="M194" t="s">
        <v>33</v>
      </c>
      <c r="N194" t="s">
        <v>1450</v>
      </c>
      <c r="O194" t="s">
        <v>92</v>
      </c>
      <c r="P194" s="1">
        <v>42031</v>
      </c>
      <c r="Q194" s="1">
        <v>43596</v>
      </c>
    </row>
    <row r="195" spans="1:17" x14ac:dyDescent="0.2">
      <c r="A195" t="s">
        <v>3538</v>
      </c>
      <c r="B195">
        <v>230416535</v>
      </c>
      <c r="C195" t="s">
        <v>3539</v>
      </c>
      <c r="D195" t="s">
        <v>3540</v>
      </c>
      <c r="E195" t="s">
        <v>3541</v>
      </c>
      <c r="F195" t="s">
        <v>3542</v>
      </c>
      <c r="G195" t="s">
        <v>2930</v>
      </c>
      <c r="H195">
        <v>188120777</v>
      </c>
      <c r="I195" t="s">
        <v>3004</v>
      </c>
      <c r="J195" t="s">
        <v>23</v>
      </c>
      <c r="L195" s="1">
        <v>43277</v>
      </c>
      <c r="M195" t="s">
        <v>24</v>
      </c>
      <c r="N195" t="s">
        <v>3543</v>
      </c>
      <c r="O195" t="s">
        <v>26</v>
      </c>
      <c r="P195" s="1">
        <v>43864</v>
      </c>
      <c r="Q195" s="1">
        <v>43863</v>
      </c>
    </row>
    <row r="196" spans="1:17" x14ac:dyDescent="0.2">
      <c r="A196" t="s">
        <v>8308</v>
      </c>
      <c r="B196">
        <v>234275111</v>
      </c>
      <c r="C196" t="s">
        <v>8309</v>
      </c>
      <c r="D196" t="s">
        <v>8310</v>
      </c>
      <c r="E196" t="s">
        <v>8311</v>
      </c>
      <c r="F196">
        <v>177509341.03387001</v>
      </c>
      <c r="G196" t="s">
        <v>69</v>
      </c>
      <c r="H196">
        <v>131056549</v>
      </c>
      <c r="I196" t="s">
        <v>312</v>
      </c>
      <c r="J196" t="s">
        <v>23</v>
      </c>
      <c r="L196" s="1">
        <v>43454</v>
      </c>
      <c r="M196" t="s">
        <v>489</v>
      </c>
      <c r="N196" t="s">
        <v>8312</v>
      </c>
      <c r="O196" t="s">
        <v>26</v>
      </c>
      <c r="P196" s="1">
        <v>42286</v>
      </c>
      <c r="Q196" s="1">
        <v>43544</v>
      </c>
    </row>
    <row r="197" spans="1:17" x14ac:dyDescent="0.2">
      <c r="A197" t="s">
        <v>2882</v>
      </c>
      <c r="B197">
        <v>234314397</v>
      </c>
      <c r="C197" t="s">
        <v>2883</v>
      </c>
      <c r="D197" t="s">
        <v>2884</v>
      </c>
      <c r="E197" t="s">
        <v>2885</v>
      </c>
      <c r="F197">
        <v>95182195</v>
      </c>
      <c r="G197" t="s">
        <v>119</v>
      </c>
      <c r="H197">
        <v>190915757</v>
      </c>
      <c r="I197" t="s">
        <v>692</v>
      </c>
      <c r="J197" t="s">
        <v>23</v>
      </c>
      <c r="L197" s="1">
        <v>43294</v>
      </c>
      <c r="M197" t="s">
        <v>24</v>
      </c>
      <c r="N197" t="s">
        <v>2886</v>
      </c>
      <c r="O197" t="s">
        <v>26</v>
      </c>
      <c r="P197" s="1">
        <v>43535</v>
      </c>
      <c r="Q197" s="1">
        <v>43538</v>
      </c>
    </row>
    <row r="198" spans="1:17" x14ac:dyDescent="0.2">
      <c r="A198" t="s">
        <v>10573</v>
      </c>
      <c r="B198">
        <v>245086714</v>
      </c>
      <c r="C198" t="s">
        <v>10574</v>
      </c>
      <c r="D198" t="s">
        <v>10575</v>
      </c>
      <c r="E198" t="s">
        <v>10576</v>
      </c>
      <c r="F198">
        <v>89427149.089427099</v>
      </c>
      <c r="G198" t="s">
        <v>2458</v>
      </c>
      <c r="H198">
        <v>221333754</v>
      </c>
      <c r="I198" t="s">
        <v>198</v>
      </c>
      <c r="J198" t="s">
        <v>23</v>
      </c>
      <c r="L198" s="1">
        <v>43453</v>
      </c>
      <c r="M198" t="s">
        <v>33</v>
      </c>
      <c r="N198" t="s">
        <v>10577</v>
      </c>
      <c r="O198" t="s">
        <v>26</v>
      </c>
      <c r="P198" s="1">
        <v>43809</v>
      </c>
      <c r="Q198" s="1">
        <v>44071</v>
      </c>
    </row>
    <row r="199" spans="1:17" x14ac:dyDescent="0.2">
      <c r="A199" t="s">
        <v>2933</v>
      </c>
      <c r="B199">
        <v>230644058</v>
      </c>
      <c r="C199" t="s">
        <v>2934</v>
      </c>
      <c r="D199" t="s">
        <v>2935</v>
      </c>
      <c r="E199" t="s">
        <v>2936</v>
      </c>
      <c r="F199">
        <v>114099308</v>
      </c>
      <c r="G199" t="s">
        <v>2930</v>
      </c>
      <c r="H199">
        <v>188120777</v>
      </c>
      <c r="I199" t="s">
        <v>312</v>
      </c>
      <c r="J199" t="s">
        <v>23</v>
      </c>
      <c r="L199" s="1">
        <v>43278</v>
      </c>
      <c r="M199" t="s">
        <v>24</v>
      </c>
      <c r="N199" t="s">
        <v>2937</v>
      </c>
      <c r="O199" t="s">
        <v>26</v>
      </c>
      <c r="P199" s="1">
        <v>43863</v>
      </c>
      <c r="Q199" s="1">
        <v>43866</v>
      </c>
    </row>
    <row r="200" spans="1:17" x14ac:dyDescent="0.2">
      <c r="A200" t="s">
        <v>3310</v>
      </c>
      <c r="B200">
        <v>224833839</v>
      </c>
      <c r="C200" t="s">
        <v>3311</v>
      </c>
      <c r="D200" t="s">
        <v>3312</v>
      </c>
      <c r="E200" t="s">
        <v>3313</v>
      </c>
      <c r="F200">
        <v>116055790.18838499</v>
      </c>
      <c r="G200" t="s">
        <v>2930</v>
      </c>
      <c r="H200">
        <v>188120777</v>
      </c>
      <c r="I200" t="s">
        <v>219</v>
      </c>
      <c r="J200" t="s">
        <v>23</v>
      </c>
      <c r="L200" s="1">
        <v>43129</v>
      </c>
      <c r="M200" t="s">
        <v>1091</v>
      </c>
      <c r="N200" t="s">
        <v>3314</v>
      </c>
      <c r="O200" t="s">
        <v>26</v>
      </c>
      <c r="P200" s="1">
        <v>43863</v>
      </c>
      <c r="Q200" s="1">
        <v>43863</v>
      </c>
    </row>
    <row r="201" spans="1:17" x14ac:dyDescent="0.2">
      <c r="A201" t="s">
        <v>1713</v>
      </c>
      <c r="B201">
        <v>235955094</v>
      </c>
      <c r="C201" t="s">
        <v>1714</v>
      </c>
      <c r="D201" t="s">
        <v>1715</v>
      </c>
      <c r="E201" t="s">
        <v>1716</v>
      </c>
      <c r="F201">
        <v>165475889.178895</v>
      </c>
      <c r="G201" t="s">
        <v>270</v>
      </c>
      <c r="H201">
        <v>183316401</v>
      </c>
      <c r="I201" t="s">
        <v>295</v>
      </c>
      <c r="J201" t="s">
        <v>23</v>
      </c>
      <c r="L201" s="1">
        <v>43131</v>
      </c>
      <c r="M201" t="s">
        <v>33</v>
      </c>
      <c r="N201" t="s">
        <v>1717</v>
      </c>
      <c r="O201" t="s">
        <v>26</v>
      </c>
      <c r="P201" s="1">
        <v>43606</v>
      </c>
      <c r="Q201" s="1">
        <v>43607</v>
      </c>
    </row>
    <row r="202" spans="1:17" x14ac:dyDescent="0.2">
      <c r="A202" t="s">
        <v>6143</v>
      </c>
      <c r="B202" t="s">
        <v>6144</v>
      </c>
      <c r="C202" t="s">
        <v>6145</v>
      </c>
      <c r="D202" t="s">
        <v>6146</v>
      </c>
      <c r="E202" t="s">
        <v>6147</v>
      </c>
      <c r="F202">
        <v>151287872.19999999</v>
      </c>
      <c r="G202" t="s">
        <v>1234</v>
      </c>
      <c r="H202">
        <v>182292592</v>
      </c>
      <c r="I202" t="s">
        <v>1700</v>
      </c>
      <c r="J202" t="s">
        <v>23</v>
      </c>
      <c r="L202" s="1">
        <v>43395</v>
      </c>
      <c r="M202" t="s">
        <v>24</v>
      </c>
      <c r="N202" t="s">
        <v>6148</v>
      </c>
      <c r="O202" t="s">
        <v>26</v>
      </c>
      <c r="P202" s="1">
        <v>42419</v>
      </c>
      <c r="Q202" s="1">
        <v>43643</v>
      </c>
    </row>
    <row r="203" spans="1:17" x14ac:dyDescent="0.2">
      <c r="A203" t="s">
        <v>8319</v>
      </c>
      <c r="B203">
        <v>234821930</v>
      </c>
      <c r="C203" t="s">
        <v>8320</v>
      </c>
      <c r="D203" t="s">
        <v>8321</v>
      </c>
      <c r="E203" t="s">
        <v>8322</v>
      </c>
      <c r="F203">
        <v>118683888.16853601</v>
      </c>
      <c r="G203" t="s">
        <v>1234</v>
      </c>
      <c r="H203">
        <v>182292592</v>
      </c>
      <c r="I203" t="s">
        <v>1700</v>
      </c>
      <c r="J203" t="s">
        <v>23</v>
      </c>
      <c r="L203" s="1">
        <v>43444</v>
      </c>
      <c r="M203" t="s">
        <v>33</v>
      </c>
      <c r="N203" t="s">
        <v>8323</v>
      </c>
      <c r="O203" t="s">
        <v>26</v>
      </c>
      <c r="P203" s="1">
        <v>42419</v>
      </c>
      <c r="Q203" s="1">
        <v>43551</v>
      </c>
    </row>
    <row r="204" spans="1:17" x14ac:dyDescent="0.2">
      <c r="A204" t="s">
        <v>3116</v>
      </c>
      <c r="B204">
        <v>227509749</v>
      </c>
      <c r="C204" t="s">
        <v>3117</v>
      </c>
      <c r="D204" t="s">
        <v>3118</v>
      </c>
      <c r="E204" t="s">
        <v>3119</v>
      </c>
      <c r="F204">
        <v>105750212.127772</v>
      </c>
      <c r="G204" t="s">
        <v>2930</v>
      </c>
      <c r="H204">
        <v>188120777</v>
      </c>
      <c r="I204" t="s">
        <v>3027</v>
      </c>
      <c r="J204" t="s">
        <v>23</v>
      </c>
      <c r="L204" s="1">
        <v>43203</v>
      </c>
      <c r="M204" t="s">
        <v>1091</v>
      </c>
      <c r="N204" t="s">
        <v>3120</v>
      </c>
      <c r="O204" t="s">
        <v>26</v>
      </c>
      <c r="P204" s="1">
        <v>43863</v>
      </c>
      <c r="Q204" s="1">
        <v>43863</v>
      </c>
    </row>
    <row r="205" spans="1:17" x14ac:dyDescent="0.2">
      <c r="A205" t="s">
        <v>8620</v>
      </c>
      <c r="B205">
        <v>234371226</v>
      </c>
      <c r="C205" t="s">
        <v>8621</v>
      </c>
      <c r="D205" t="s">
        <v>8622</v>
      </c>
      <c r="E205" t="s">
        <v>8623</v>
      </c>
      <c r="F205">
        <v>29605407.120771699</v>
      </c>
      <c r="G205" t="s">
        <v>423</v>
      </c>
      <c r="H205">
        <v>190456396</v>
      </c>
      <c r="I205" t="s">
        <v>8618</v>
      </c>
      <c r="J205" t="s">
        <v>23</v>
      </c>
      <c r="L205" s="1">
        <v>43444</v>
      </c>
      <c r="M205" t="s">
        <v>33</v>
      </c>
      <c r="N205" t="s">
        <v>8624</v>
      </c>
      <c r="O205" t="s">
        <v>26</v>
      </c>
      <c r="P205" s="1">
        <v>42201</v>
      </c>
      <c r="Q205" s="1">
        <v>43603</v>
      </c>
    </row>
    <row r="206" spans="1:17" x14ac:dyDescent="0.2">
      <c r="A206" t="s">
        <v>10710</v>
      </c>
      <c r="B206">
        <v>234793627</v>
      </c>
      <c r="C206" t="s">
        <v>10711</v>
      </c>
      <c r="D206" t="s">
        <v>10712</v>
      </c>
      <c r="E206" t="s">
        <v>10713</v>
      </c>
      <c r="F206">
        <v>75408678.069293901</v>
      </c>
      <c r="G206" t="s">
        <v>5196</v>
      </c>
      <c r="H206">
        <v>157040569</v>
      </c>
      <c r="I206" t="s">
        <v>5323</v>
      </c>
      <c r="J206" t="s">
        <v>23</v>
      </c>
      <c r="L206" s="1">
        <v>43451</v>
      </c>
      <c r="M206" t="s">
        <v>33</v>
      </c>
      <c r="N206" t="s">
        <v>10714</v>
      </c>
      <c r="O206" t="s">
        <v>92</v>
      </c>
      <c r="P206" s="1">
        <v>43020</v>
      </c>
      <c r="Q206" s="1">
        <v>44070</v>
      </c>
    </row>
    <row r="207" spans="1:17" x14ac:dyDescent="0.2">
      <c r="A207" t="s">
        <v>3626</v>
      </c>
      <c r="B207" t="s">
        <v>3627</v>
      </c>
      <c r="C207" t="s">
        <v>3628</v>
      </c>
      <c r="D207" t="s">
        <v>3629</v>
      </c>
      <c r="E207" t="s">
        <v>3630</v>
      </c>
      <c r="F207">
        <v>170135721.031744</v>
      </c>
      <c r="G207" t="s">
        <v>89</v>
      </c>
      <c r="H207">
        <v>190906332</v>
      </c>
      <c r="I207" t="s">
        <v>198</v>
      </c>
      <c r="J207" t="s">
        <v>23</v>
      </c>
      <c r="L207" s="1">
        <v>43371</v>
      </c>
      <c r="M207" t="s">
        <v>24</v>
      </c>
      <c r="N207" t="s">
        <v>3631</v>
      </c>
      <c r="O207" t="s">
        <v>26</v>
      </c>
      <c r="P207" s="1">
        <v>42340</v>
      </c>
      <c r="Q207" s="1">
        <v>43453</v>
      </c>
    </row>
    <row r="208" spans="1:17" x14ac:dyDescent="0.2">
      <c r="A208" t="s">
        <v>2428</v>
      </c>
      <c r="B208">
        <v>233476679</v>
      </c>
      <c r="C208" t="s">
        <v>2429</v>
      </c>
      <c r="D208" t="s">
        <v>2430</v>
      </c>
      <c r="E208" t="s">
        <v>2431</v>
      </c>
      <c r="F208">
        <v>35741163</v>
      </c>
      <c r="G208" t="s">
        <v>2032</v>
      </c>
      <c r="H208">
        <v>26404184</v>
      </c>
      <c r="I208" t="s">
        <v>2386</v>
      </c>
      <c r="J208" t="s">
        <v>23</v>
      </c>
      <c r="L208" s="1">
        <v>43370</v>
      </c>
      <c r="M208" t="s">
        <v>33</v>
      </c>
      <c r="N208" t="s">
        <v>2432</v>
      </c>
      <c r="O208" t="s">
        <v>26</v>
      </c>
      <c r="P208" s="1">
        <v>43493</v>
      </c>
      <c r="Q208" s="1">
        <v>43746</v>
      </c>
    </row>
    <row r="209" spans="1:17" x14ac:dyDescent="0.2">
      <c r="A209" t="s">
        <v>7509</v>
      </c>
      <c r="B209" t="s">
        <v>7510</v>
      </c>
      <c r="C209" t="s">
        <v>7511</v>
      </c>
      <c r="D209" t="s">
        <v>7512</v>
      </c>
      <c r="E209" t="s">
        <v>7513</v>
      </c>
      <c r="F209">
        <v>87253658.200000003</v>
      </c>
      <c r="G209" t="s">
        <v>4191</v>
      </c>
      <c r="H209" t="s">
        <v>4192</v>
      </c>
      <c r="I209" t="s">
        <v>4193</v>
      </c>
      <c r="J209" t="s">
        <v>23</v>
      </c>
      <c r="L209" s="1">
        <v>43430</v>
      </c>
      <c r="M209" t="s">
        <v>33</v>
      </c>
      <c r="N209" t="s">
        <v>7514</v>
      </c>
      <c r="O209" t="s">
        <v>26</v>
      </c>
      <c r="P209" s="1">
        <v>42311</v>
      </c>
      <c r="Q209" s="1">
        <v>43969</v>
      </c>
    </row>
    <row r="210" spans="1:17" x14ac:dyDescent="0.2">
      <c r="A210" t="s">
        <v>3387</v>
      </c>
      <c r="B210">
        <v>224319000</v>
      </c>
      <c r="C210" t="s">
        <v>3388</v>
      </c>
      <c r="D210" t="s">
        <v>3389</v>
      </c>
      <c r="E210" t="s">
        <v>3390</v>
      </c>
      <c r="F210">
        <v>79435319.083875597</v>
      </c>
      <c r="G210" t="s">
        <v>204</v>
      </c>
      <c r="H210">
        <v>26388820</v>
      </c>
      <c r="I210" t="s">
        <v>3293</v>
      </c>
      <c r="J210" t="s">
        <v>23</v>
      </c>
      <c r="L210" s="1">
        <v>43271</v>
      </c>
      <c r="M210" t="s">
        <v>33</v>
      </c>
      <c r="N210" t="s">
        <v>3391</v>
      </c>
      <c r="O210" t="s">
        <v>92</v>
      </c>
      <c r="P210" s="1">
        <v>43225</v>
      </c>
      <c r="Q210" s="1">
        <v>43881</v>
      </c>
    </row>
    <row r="211" spans="1:17" x14ac:dyDescent="0.2">
      <c r="A211" t="s">
        <v>7474</v>
      </c>
      <c r="B211">
        <v>242005039</v>
      </c>
      <c r="C211" t="s">
        <v>7475</v>
      </c>
      <c r="D211" t="s">
        <v>7476</v>
      </c>
      <c r="E211" t="s">
        <v>7477</v>
      </c>
      <c r="F211">
        <v>242005462</v>
      </c>
      <c r="G211" t="s">
        <v>3972</v>
      </c>
      <c r="H211" t="s">
        <v>3973</v>
      </c>
      <c r="I211" t="s">
        <v>7478</v>
      </c>
      <c r="J211" t="s">
        <v>23</v>
      </c>
      <c r="L211" s="1">
        <v>43399</v>
      </c>
      <c r="M211" t="s">
        <v>24</v>
      </c>
      <c r="N211" t="s">
        <v>7479</v>
      </c>
      <c r="O211" t="s">
        <v>26</v>
      </c>
      <c r="P211" s="1">
        <v>42885</v>
      </c>
      <c r="Q211" s="1">
        <v>43894</v>
      </c>
    </row>
    <row r="212" spans="1:17" x14ac:dyDescent="0.2">
      <c r="A212" t="s">
        <v>6889</v>
      </c>
      <c r="B212">
        <v>233791027</v>
      </c>
      <c r="C212" t="s">
        <v>6890</v>
      </c>
      <c r="D212" t="s">
        <v>3001</v>
      </c>
      <c r="E212" t="s">
        <v>3002</v>
      </c>
      <c r="F212" t="s">
        <v>3003</v>
      </c>
      <c r="G212" t="s">
        <v>2930</v>
      </c>
      <c r="H212">
        <v>188120777</v>
      </c>
      <c r="I212" t="s">
        <v>3004</v>
      </c>
      <c r="J212" t="s">
        <v>23</v>
      </c>
      <c r="L212" s="1">
        <v>43416</v>
      </c>
      <c r="M212" t="s">
        <v>1091</v>
      </c>
      <c r="N212" t="s">
        <v>6891</v>
      </c>
      <c r="O212" t="s">
        <v>26</v>
      </c>
      <c r="P212" s="1">
        <v>43863</v>
      </c>
      <c r="Q212" s="1">
        <v>43863</v>
      </c>
    </row>
    <row r="213" spans="1:17" x14ac:dyDescent="0.2">
      <c r="A213" t="s">
        <v>10554</v>
      </c>
      <c r="B213">
        <v>238575950</v>
      </c>
      <c r="C213" t="s">
        <v>10555</v>
      </c>
      <c r="D213" t="s">
        <v>10556</v>
      </c>
      <c r="E213" t="s">
        <v>10557</v>
      </c>
      <c r="F213">
        <v>57113564.119157702</v>
      </c>
      <c r="G213" t="s">
        <v>69</v>
      </c>
      <c r="H213">
        <v>131056549</v>
      </c>
      <c r="I213" t="s">
        <v>10558</v>
      </c>
      <c r="J213" t="s">
        <v>23</v>
      </c>
      <c r="L213" s="1">
        <v>43437</v>
      </c>
      <c r="M213" t="s">
        <v>33</v>
      </c>
      <c r="N213" t="s">
        <v>10559</v>
      </c>
      <c r="O213" t="s">
        <v>26</v>
      </c>
      <c r="P213" s="1">
        <v>42279</v>
      </c>
      <c r="Q213" s="1">
        <v>43747</v>
      </c>
    </row>
    <row r="214" spans="1:17" x14ac:dyDescent="0.2">
      <c r="A214" t="s">
        <v>10568</v>
      </c>
      <c r="B214">
        <v>248235990</v>
      </c>
      <c r="C214" t="s">
        <v>10569</v>
      </c>
      <c r="D214" t="s">
        <v>10570</v>
      </c>
      <c r="E214" t="s">
        <v>10571</v>
      </c>
      <c r="F214">
        <v>129370789</v>
      </c>
      <c r="G214" t="s">
        <v>2458</v>
      </c>
      <c r="H214">
        <v>221333754</v>
      </c>
      <c r="I214" t="s">
        <v>692</v>
      </c>
      <c r="J214" t="s">
        <v>23</v>
      </c>
      <c r="L214" s="1">
        <v>43454</v>
      </c>
      <c r="M214" t="s">
        <v>33</v>
      </c>
      <c r="N214" t="s">
        <v>10572</v>
      </c>
      <c r="O214" t="s">
        <v>26</v>
      </c>
      <c r="P214" s="1">
        <v>43808</v>
      </c>
      <c r="Q214" s="1">
        <v>44071</v>
      </c>
    </row>
    <row r="215" spans="1:17" x14ac:dyDescent="0.2">
      <c r="A215" t="s">
        <v>4646</v>
      </c>
      <c r="B215">
        <v>230677967</v>
      </c>
      <c r="C215" t="s">
        <v>4647</v>
      </c>
      <c r="D215" t="s">
        <v>4648</v>
      </c>
      <c r="E215" t="s">
        <v>4649</v>
      </c>
      <c r="F215">
        <v>96268980</v>
      </c>
      <c r="G215" t="s">
        <v>4420</v>
      </c>
      <c r="H215">
        <v>184668794</v>
      </c>
      <c r="I215" t="s">
        <v>4475</v>
      </c>
      <c r="J215" t="s">
        <v>23</v>
      </c>
      <c r="L215" s="1">
        <v>43250</v>
      </c>
      <c r="M215" t="s">
        <v>24</v>
      </c>
      <c r="N215" t="s">
        <v>4650</v>
      </c>
      <c r="O215" t="s">
        <v>26</v>
      </c>
      <c r="P215" s="1">
        <v>43969</v>
      </c>
      <c r="Q215" s="1">
        <v>43977</v>
      </c>
    </row>
    <row r="216" spans="1:17" x14ac:dyDescent="0.2">
      <c r="A216" t="s">
        <v>5955</v>
      </c>
      <c r="B216">
        <v>236154079</v>
      </c>
      <c r="C216" t="s">
        <v>5956</v>
      </c>
      <c r="D216" t="s">
        <v>5957</v>
      </c>
      <c r="E216" t="s">
        <v>5958</v>
      </c>
      <c r="F216" t="s">
        <v>5959</v>
      </c>
      <c r="G216" t="s">
        <v>112</v>
      </c>
      <c r="H216">
        <v>50228064</v>
      </c>
      <c r="I216" t="s">
        <v>147</v>
      </c>
      <c r="J216" t="s">
        <v>23</v>
      </c>
      <c r="L216" s="1">
        <v>43433</v>
      </c>
      <c r="M216" t="s">
        <v>33</v>
      </c>
      <c r="N216" t="s">
        <v>5960</v>
      </c>
      <c r="O216" t="s">
        <v>26</v>
      </c>
      <c r="P216" s="1">
        <v>43614</v>
      </c>
      <c r="Q216" s="1">
        <v>43613</v>
      </c>
    </row>
    <row r="217" spans="1:17" x14ac:dyDescent="0.2">
      <c r="A217" t="s">
        <v>42</v>
      </c>
      <c r="B217">
        <v>174305354</v>
      </c>
      <c r="C217" t="s">
        <v>43</v>
      </c>
      <c r="D217" t="s">
        <v>44</v>
      </c>
      <c r="E217" t="s">
        <v>45</v>
      </c>
      <c r="F217">
        <v>69889708.177232593</v>
      </c>
      <c r="G217" t="s">
        <v>46</v>
      </c>
      <c r="H217">
        <v>28024400</v>
      </c>
      <c r="I217" t="s">
        <v>47</v>
      </c>
      <c r="J217" t="s">
        <v>23</v>
      </c>
      <c r="L217" s="1">
        <v>43144</v>
      </c>
      <c r="M217" t="s">
        <v>33</v>
      </c>
      <c r="N217" t="s">
        <v>48</v>
      </c>
      <c r="O217" t="s">
        <v>26</v>
      </c>
      <c r="P217" s="1">
        <v>41596</v>
      </c>
      <c r="Q217" s="1">
        <v>43220</v>
      </c>
    </row>
    <row r="218" spans="1:17" x14ac:dyDescent="0.2">
      <c r="A218" t="s">
        <v>3903</v>
      </c>
      <c r="B218">
        <v>233906118</v>
      </c>
      <c r="C218" t="s">
        <v>3904</v>
      </c>
      <c r="D218" t="s">
        <v>3905</v>
      </c>
      <c r="E218" t="s">
        <v>3906</v>
      </c>
      <c r="F218">
        <v>143117262</v>
      </c>
      <c r="G218" t="s">
        <v>2176</v>
      </c>
      <c r="H218">
        <v>35022116</v>
      </c>
      <c r="I218" t="s">
        <v>1125</v>
      </c>
      <c r="J218" t="s">
        <v>23</v>
      </c>
      <c r="L218" s="1">
        <v>43350</v>
      </c>
      <c r="M218" t="s">
        <v>33</v>
      </c>
      <c r="N218" t="s">
        <v>3907</v>
      </c>
      <c r="O218" t="s">
        <v>26</v>
      </c>
      <c r="P218" s="1">
        <v>42017</v>
      </c>
      <c r="Q218" s="1">
        <v>43650</v>
      </c>
    </row>
    <row r="219" spans="1:17" x14ac:dyDescent="0.2">
      <c r="A219" t="s">
        <v>10635</v>
      </c>
      <c r="B219" t="s">
        <v>10636</v>
      </c>
      <c r="C219" t="s">
        <v>10637</v>
      </c>
      <c r="D219" t="s">
        <v>10638</v>
      </c>
      <c r="E219" t="s">
        <v>10639</v>
      </c>
      <c r="F219">
        <v>109373154</v>
      </c>
      <c r="G219" t="s">
        <v>5196</v>
      </c>
      <c r="H219">
        <v>157040569</v>
      </c>
      <c r="I219" t="s">
        <v>8063</v>
      </c>
      <c r="J219" t="s">
        <v>23</v>
      </c>
      <c r="L219" s="1">
        <v>43447</v>
      </c>
      <c r="M219" t="s">
        <v>33</v>
      </c>
      <c r="N219" t="s">
        <v>10640</v>
      </c>
      <c r="O219" t="s">
        <v>26</v>
      </c>
      <c r="P219" s="1">
        <v>43020</v>
      </c>
      <c r="Q219" s="1">
        <v>44070</v>
      </c>
    </row>
    <row r="220" spans="1:17" x14ac:dyDescent="0.2">
      <c r="A220" t="s">
        <v>9647</v>
      </c>
      <c r="B220">
        <v>236101471</v>
      </c>
      <c r="C220" t="s">
        <v>9648</v>
      </c>
      <c r="D220" t="s">
        <v>9649</v>
      </c>
      <c r="E220" t="s">
        <v>9650</v>
      </c>
      <c r="F220">
        <v>74562266</v>
      </c>
      <c r="G220" t="s">
        <v>2930</v>
      </c>
      <c r="H220">
        <v>188120777</v>
      </c>
      <c r="I220" t="s">
        <v>7600</v>
      </c>
      <c r="J220" t="s">
        <v>23</v>
      </c>
      <c r="L220" s="1">
        <v>43444</v>
      </c>
      <c r="M220" t="s">
        <v>33</v>
      </c>
      <c r="N220" t="s">
        <v>9651</v>
      </c>
      <c r="O220" t="s">
        <v>26</v>
      </c>
      <c r="P220" s="1">
        <v>43863</v>
      </c>
      <c r="Q220" s="1">
        <v>43863</v>
      </c>
    </row>
    <row r="221" spans="1:17" x14ac:dyDescent="0.2">
      <c r="A221" t="s">
        <v>9509</v>
      </c>
      <c r="B221">
        <v>233604189</v>
      </c>
      <c r="C221" t="s">
        <v>9510</v>
      </c>
      <c r="D221" t="s">
        <v>9511</v>
      </c>
      <c r="E221" t="s">
        <v>9512</v>
      </c>
      <c r="F221">
        <v>144816997</v>
      </c>
      <c r="G221" t="s">
        <v>2930</v>
      </c>
      <c r="H221">
        <v>188120777</v>
      </c>
      <c r="I221" t="s">
        <v>3004</v>
      </c>
      <c r="J221" t="s">
        <v>23</v>
      </c>
      <c r="L221" s="1">
        <v>43453</v>
      </c>
      <c r="M221" t="s">
        <v>33</v>
      </c>
      <c r="N221" t="s">
        <v>9513</v>
      </c>
      <c r="O221" t="s">
        <v>26</v>
      </c>
      <c r="P221" s="1">
        <v>43864</v>
      </c>
      <c r="Q221" s="1">
        <v>43864</v>
      </c>
    </row>
    <row r="222" spans="1:17" x14ac:dyDescent="0.2">
      <c r="A222" t="s">
        <v>7983</v>
      </c>
      <c r="B222">
        <v>248242288</v>
      </c>
      <c r="C222" t="s">
        <v>7984</v>
      </c>
      <c r="D222" t="s">
        <v>7985</v>
      </c>
      <c r="E222" t="s">
        <v>7986</v>
      </c>
      <c r="F222">
        <v>147725690</v>
      </c>
      <c r="G222" t="s">
        <v>783</v>
      </c>
      <c r="H222">
        <v>26388766</v>
      </c>
      <c r="I222" t="s">
        <v>3966</v>
      </c>
      <c r="J222" t="s">
        <v>23</v>
      </c>
      <c r="L222" s="1">
        <v>43410</v>
      </c>
      <c r="M222" t="s">
        <v>33</v>
      </c>
      <c r="N222" t="s">
        <v>7987</v>
      </c>
      <c r="O222" t="s">
        <v>26</v>
      </c>
      <c r="P222" s="1">
        <v>44027</v>
      </c>
      <c r="Q222" s="1">
        <v>44027</v>
      </c>
    </row>
    <row r="223" spans="1:17" x14ac:dyDescent="0.2">
      <c r="A223" t="s">
        <v>1567</v>
      </c>
      <c r="B223">
        <v>228223733</v>
      </c>
      <c r="C223" t="s">
        <v>1568</v>
      </c>
      <c r="D223" t="s">
        <v>1569</v>
      </c>
      <c r="E223" t="s">
        <v>1570</v>
      </c>
      <c r="F223">
        <v>127007571.08161101</v>
      </c>
      <c r="G223" t="s">
        <v>61</v>
      </c>
      <c r="H223">
        <v>175206562</v>
      </c>
      <c r="I223" t="s">
        <v>62</v>
      </c>
      <c r="J223" t="s">
        <v>23</v>
      </c>
      <c r="L223" s="1">
        <v>43294</v>
      </c>
      <c r="M223" t="s">
        <v>33</v>
      </c>
      <c r="N223" t="s">
        <v>1571</v>
      </c>
      <c r="O223" t="s">
        <v>26</v>
      </c>
      <c r="P223" s="1">
        <v>43237</v>
      </c>
      <c r="Q223" s="1">
        <v>43599</v>
      </c>
    </row>
    <row r="224" spans="1:17" x14ac:dyDescent="0.2">
      <c r="A224" t="s">
        <v>10463</v>
      </c>
      <c r="B224">
        <v>234613149</v>
      </c>
      <c r="C224" t="s">
        <v>10464</v>
      </c>
      <c r="D224" t="s">
        <v>10465</v>
      </c>
      <c r="E224" t="s">
        <v>10466</v>
      </c>
      <c r="F224">
        <v>103225498</v>
      </c>
      <c r="G224" t="s">
        <v>7969</v>
      </c>
      <c r="H224" t="s">
        <v>7970</v>
      </c>
      <c r="I224" t="s">
        <v>2426</v>
      </c>
      <c r="J224" t="s">
        <v>23</v>
      </c>
      <c r="L224" s="1">
        <v>43453</v>
      </c>
      <c r="M224" t="s">
        <v>33</v>
      </c>
      <c r="N224" t="s">
        <v>10467</v>
      </c>
      <c r="O224" t="s">
        <v>92</v>
      </c>
      <c r="P224" s="1">
        <v>43423</v>
      </c>
      <c r="Q224" s="1">
        <v>44027</v>
      </c>
    </row>
    <row r="225" spans="1:17" x14ac:dyDescent="0.2">
      <c r="A225" t="s">
        <v>8630</v>
      </c>
      <c r="B225">
        <v>235651818</v>
      </c>
      <c r="C225" t="s">
        <v>8631</v>
      </c>
      <c r="D225" t="s">
        <v>8632</v>
      </c>
      <c r="E225" t="s">
        <v>8633</v>
      </c>
      <c r="F225" t="s">
        <v>8634</v>
      </c>
      <c r="G225" t="s">
        <v>350</v>
      </c>
      <c r="H225" t="s">
        <v>351</v>
      </c>
      <c r="I225" t="s">
        <v>352</v>
      </c>
      <c r="J225" t="s">
        <v>23</v>
      </c>
      <c r="L225" s="1">
        <v>43451</v>
      </c>
      <c r="M225" t="s">
        <v>33</v>
      </c>
      <c r="N225" t="s">
        <v>8635</v>
      </c>
      <c r="O225" t="s">
        <v>26</v>
      </c>
      <c r="P225" s="1">
        <v>43119</v>
      </c>
      <c r="Q225" s="1">
        <v>43604</v>
      </c>
    </row>
    <row r="226" spans="1:17" x14ac:dyDescent="0.2">
      <c r="A226" t="s">
        <v>2301</v>
      </c>
      <c r="B226">
        <v>197891926</v>
      </c>
      <c r="C226" t="s">
        <v>2302</v>
      </c>
      <c r="D226" t="s">
        <v>2303</v>
      </c>
      <c r="E226" t="s">
        <v>2304</v>
      </c>
      <c r="F226">
        <v>74691368.160513893</v>
      </c>
      <c r="G226" t="s">
        <v>946</v>
      </c>
      <c r="H226">
        <v>157779092</v>
      </c>
      <c r="I226" t="s">
        <v>2305</v>
      </c>
      <c r="J226" t="s">
        <v>23</v>
      </c>
      <c r="L226" s="1">
        <v>43280</v>
      </c>
      <c r="M226" t="s">
        <v>33</v>
      </c>
      <c r="N226" t="s">
        <v>2306</v>
      </c>
      <c r="O226" t="s">
        <v>26</v>
      </c>
      <c r="P226" s="1">
        <v>43600</v>
      </c>
      <c r="Q226" s="1">
        <v>43732</v>
      </c>
    </row>
    <row r="227" spans="1:17" x14ac:dyDescent="0.2">
      <c r="A227" t="s">
        <v>1351</v>
      </c>
      <c r="B227">
        <v>232407975</v>
      </c>
      <c r="C227" t="s">
        <v>1352</v>
      </c>
      <c r="D227" t="s">
        <v>1353</v>
      </c>
      <c r="E227" t="s">
        <v>1354</v>
      </c>
      <c r="F227">
        <v>117323365.06016301</v>
      </c>
      <c r="G227" t="s">
        <v>350</v>
      </c>
      <c r="H227" t="s">
        <v>351</v>
      </c>
      <c r="I227" t="s">
        <v>352</v>
      </c>
      <c r="J227" t="s">
        <v>23</v>
      </c>
      <c r="L227" s="1">
        <v>43270</v>
      </c>
      <c r="M227" t="s">
        <v>24</v>
      </c>
      <c r="N227" t="s">
        <v>1355</v>
      </c>
      <c r="O227" t="s">
        <v>26</v>
      </c>
      <c r="P227" s="1">
        <v>43119</v>
      </c>
      <c r="Q227" s="1">
        <v>43588</v>
      </c>
    </row>
    <row r="228" spans="1:17" x14ac:dyDescent="0.2">
      <c r="A228" t="s">
        <v>2113</v>
      </c>
      <c r="B228">
        <v>233752323</v>
      </c>
      <c r="C228" t="s">
        <v>2114</v>
      </c>
      <c r="D228" t="s">
        <v>2115</v>
      </c>
      <c r="E228" t="s">
        <v>2116</v>
      </c>
      <c r="F228">
        <v>83346627.080104694</v>
      </c>
      <c r="G228" t="s">
        <v>2032</v>
      </c>
      <c r="H228">
        <v>26404184</v>
      </c>
      <c r="I228" t="s">
        <v>2117</v>
      </c>
      <c r="J228" t="s">
        <v>23</v>
      </c>
      <c r="L228" s="1">
        <v>43178</v>
      </c>
      <c r="M228" t="s">
        <v>24</v>
      </c>
      <c r="N228" t="s">
        <v>2118</v>
      </c>
      <c r="O228" t="s">
        <v>26</v>
      </c>
      <c r="P228" s="1">
        <v>43511</v>
      </c>
      <c r="Q228" s="1">
        <v>43511</v>
      </c>
    </row>
    <row r="229" spans="1:17" x14ac:dyDescent="0.2">
      <c r="A229" t="s">
        <v>9540</v>
      </c>
      <c r="B229">
        <v>236528602</v>
      </c>
      <c r="C229" t="s">
        <v>9541</v>
      </c>
      <c r="D229" t="s">
        <v>507</v>
      </c>
      <c r="E229" t="s">
        <v>508</v>
      </c>
      <c r="F229">
        <v>34832823</v>
      </c>
      <c r="G229" t="s">
        <v>423</v>
      </c>
      <c r="H229">
        <v>190456396</v>
      </c>
      <c r="I229" t="s">
        <v>509</v>
      </c>
      <c r="J229" t="s">
        <v>23</v>
      </c>
      <c r="L229" s="1">
        <v>43454</v>
      </c>
      <c r="M229" t="s">
        <v>33</v>
      </c>
      <c r="N229" t="s">
        <v>9542</v>
      </c>
      <c r="O229" t="s">
        <v>26</v>
      </c>
      <c r="P229" s="1">
        <v>41479</v>
      </c>
      <c r="Q229" s="1">
        <v>43792</v>
      </c>
    </row>
    <row r="230" spans="1:17" x14ac:dyDescent="0.2">
      <c r="A230" t="s">
        <v>5539</v>
      </c>
      <c r="B230" t="s">
        <v>5540</v>
      </c>
      <c r="C230" t="s">
        <v>5541</v>
      </c>
      <c r="D230" t="s">
        <v>5542</v>
      </c>
      <c r="E230" t="s">
        <v>5543</v>
      </c>
      <c r="F230">
        <v>94946221.159999996</v>
      </c>
      <c r="G230" t="s">
        <v>54</v>
      </c>
      <c r="H230">
        <v>26403315</v>
      </c>
      <c r="I230" t="s">
        <v>5544</v>
      </c>
      <c r="J230" t="s">
        <v>23</v>
      </c>
      <c r="L230" s="1">
        <v>43431</v>
      </c>
      <c r="M230" t="s">
        <v>33</v>
      </c>
      <c r="N230" t="s">
        <v>5545</v>
      </c>
      <c r="O230" t="s">
        <v>26</v>
      </c>
      <c r="P230" s="1">
        <v>42201</v>
      </c>
      <c r="Q230" s="1">
        <v>43479</v>
      </c>
    </row>
    <row r="231" spans="1:17" x14ac:dyDescent="0.2">
      <c r="A231" t="s">
        <v>3654</v>
      </c>
      <c r="B231">
        <v>227341961</v>
      </c>
      <c r="C231" t="s">
        <v>3655</v>
      </c>
      <c r="D231" t="s">
        <v>3656</v>
      </c>
      <c r="E231" t="s">
        <v>3657</v>
      </c>
      <c r="F231">
        <v>32797621.1505257</v>
      </c>
      <c r="G231" t="s">
        <v>172</v>
      </c>
      <c r="H231">
        <v>200716271</v>
      </c>
      <c r="I231" t="s">
        <v>2345</v>
      </c>
      <c r="J231" t="s">
        <v>23</v>
      </c>
      <c r="L231" s="1">
        <v>43132</v>
      </c>
      <c r="M231" t="s">
        <v>24</v>
      </c>
      <c r="N231" t="s">
        <v>3658</v>
      </c>
      <c r="O231" t="s">
        <v>92</v>
      </c>
      <c r="P231" s="1">
        <v>43258</v>
      </c>
      <c r="Q231" s="1">
        <v>43496</v>
      </c>
    </row>
    <row r="232" spans="1:17" x14ac:dyDescent="0.2">
      <c r="A232" t="s">
        <v>9354</v>
      </c>
      <c r="B232">
        <v>237376059</v>
      </c>
      <c r="C232" t="s">
        <v>9355</v>
      </c>
      <c r="D232" t="s">
        <v>9356</v>
      </c>
      <c r="E232" t="s">
        <v>9357</v>
      </c>
      <c r="F232">
        <v>220900779.083491</v>
      </c>
      <c r="G232" t="s">
        <v>531</v>
      </c>
      <c r="H232">
        <v>159330114</v>
      </c>
      <c r="I232" t="s">
        <v>544</v>
      </c>
      <c r="J232" t="s">
        <v>23</v>
      </c>
      <c r="L232" s="1">
        <v>43439</v>
      </c>
      <c r="M232" t="s">
        <v>33</v>
      </c>
      <c r="N232" t="s">
        <v>9358</v>
      </c>
      <c r="O232" t="s">
        <v>26</v>
      </c>
      <c r="P232" s="1">
        <v>43677</v>
      </c>
      <c r="Q232" s="1">
        <v>43858</v>
      </c>
    </row>
    <row r="233" spans="1:17" x14ac:dyDescent="0.2">
      <c r="A233" t="s">
        <v>5635</v>
      </c>
      <c r="B233">
        <v>234401419</v>
      </c>
      <c r="C233" t="s">
        <v>5636</v>
      </c>
      <c r="D233" t="s">
        <v>5637</v>
      </c>
      <c r="E233" t="s">
        <v>5638</v>
      </c>
      <c r="F233">
        <v>69009538</v>
      </c>
      <c r="G233" t="s">
        <v>423</v>
      </c>
      <c r="H233">
        <v>190456396</v>
      </c>
      <c r="I233" t="s">
        <v>912</v>
      </c>
      <c r="J233" t="s">
        <v>23</v>
      </c>
      <c r="L233" s="1">
        <v>43418</v>
      </c>
      <c r="M233" t="s">
        <v>33</v>
      </c>
      <c r="N233" t="s">
        <v>5639</v>
      </c>
      <c r="O233" t="s">
        <v>26</v>
      </c>
      <c r="P233" s="1">
        <v>42198</v>
      </c>
      <c r="Q233" s="1">
        <v>43553</v>
      </c>
    </row>
    <row r="234" spans="1:17" x14ac:dyDescent="0.2">
      <c r="A234" t="s">
        <v>10067</v>
      </c>
      <c r="B234">
        <v>243031386</v>
      </c>
      <c r="C234" t="s">
        <v>10068</v>
      </c>
      <c r="D234" t="s">
        <v>10069</v>
      </c>
      <c r="E234" t="s">
        <v>10070</v>
      </c>
      <c r="F234" t="s">
        <v>10071</v>
      </c>
      <c r="G234" t="s">
        <v>2596</v>
      </c>
      <c r="H234">
        <v>177263660</v>
      </c>
      <c r="I234" t="s">
        <v>331</v>
      </c>
      <c r="J234" t="s">
        <v>23</v>
      </c>
      <c r="L234" s="1">
        <v>43437</v>
      </c>
      <c r="M234" t="s">
        <v>33</v>
      </c>
      <c r="N234" t="s">
        <v>10072</v>
      </c>
      <c r="O234" t="s">
        <v>26</v>
      </c>
      <c r="P234" s="1">
        <v>43794</v>
      </c>
      <c r="Q234" s="1">
        <v>43928</v>
      </c>
    </row>
    <row r="235" spans="1:17" x14ac:dyDescent="0.2">
      <c r="A235" t="s">
        <v>5842</v>
      </c>
      <c r="B235">
        <v>235375314</v>
      </c>
      <c r="C235" t="s">
        <v>5843</v>
      </c>
      <c r="D235" t="s">
        <v>5844</v>
      </c>
      <c r="E235" t="s">
        <v>5845</v>
      </c>
      <c r="F235">
        <v>115134697.09999999</v>
      </c>
      <c r="G235" t="s">
        <v>766</v>
      </c>
      <c r="H235">
        <v>26402971</v>
      </c>
      <c r="I235" t="s">
        <v>838</v>
      </c>
      <c r="J235" t="s">
        <v>23</v>
      </c>
      <c r="L235" s="1">
        <v>43433</v>
      </c>
      <c r="M235" t="s">
        <v>33</v>
      </c>
      <c r="N235" t="s">
        <v>5846</v>
      </c>
      <c r="O235" t="s">
        <v>26</v>
      </c>
      <c r="P235" s="1">
        <v>43579</v>
      </c>
      <c r="Q235" s="1">
        <v>43596</v>
      </c>
    </row>
    <row r="236" spans="1:17" x14ac:dyDescent="0.2">
      <c r="A236" t="s">
        <v>8144</v>
      </c>
      <c r="B236">
        <v>233291806</v>
      </c>
      <c r="C236" t="s">
        <v>8145</v>
      </c>
      <c r="D236" t="s">
        <v>8146</v>
      </c>
      <c r="E236" t="s">
        <v>8147</v>
      </c>
      <c r="F236">
        <v>31544274.117522601</v>
      </c>
      <c r="G236" t="s">
        <v>54</v>
      </c>
      <c r="H236">
        <v>26403315</v>
      </c>
      <c r="I236" t="s">
        <v>55</v>
      </c>
      <c r="J236" t="s">
        <v>23</v>
      </c>
      <c r="L236" s="1">
        <v>43451</v>
      </c>
      <c r="M236" t="s">
        <v>33</v>
      </c>
      <c r="N236" t="s">
        <v>8148</v>
      </c>
      <c r="O236" t="s">
        <v>26</v>
      </c>
      <c r="P236" s="1">
        <v>42203</v>
      </c>
      <c r="Q236" s="1">
        <v>43489</v>
      </c>
    </row>
    <row r="237" spans="1:17" x14ac:dyDescent="0.2">
      <c r="A237" t="s">
        <v>10151</v>
      </c>
      <c r="B237">
        <v>244207712</v>
      </c>
      <c r="C237" t="s">
        <v>10152</v>
      </c>
      <c r="D237" t="s">
        <v>10153</v>
      </c>
      <c r="E237" t="s">
        <v>10154</v>
      </c>
      <c r="F237">
        <v>99044854.081965595</v>
      </c>
      <c r="G237" t="s">
        <v>3972</v>
      </c>
      <c r="H237" t="s">
        <v>3973</v>
      </c>
      <c r="I237" t="s">
        <v>4986</v>
      </c>
      <c r="J237" t="s">
        <v>23</v>
      </c>
      <c r="L237" s="1">
        <v>43451</v>
      </c>
      <c r="M237" t="s">
        <v>24</v>
      </c>
      <c r="N237" t="s">
        <v>10155</v>
      </c>
      <c r="O237" t="s">
        <v>26</v>
      </c>
      <c r="P237" s="1">
        <v>43859</v>
      </c>
      <c r="Q237" s="1">
        <v>43971</v>
      </c>
    </row>
    <row r="238" spans="1:17" x14ac:dyDescent="0.2">
      <c r="A238" t="s">
        <v>1410</v>
      </c>
      <c r="B238">
        <v>230761054</v>
      </c>
      <c r="C238" t="s">
        <v>1411</v>
      </c>
      <c r="D238" t="s">
        <v>1412</v>
      </c>
      <c r="E238" t="s">
        <v>1413</v>
      </c>
      <c r="F238" t="s">
        <v>1414</v>
      </c>
      <c r="G238" t="s">
        <v>119</v>
      </c>
      <c r="H238">
        <v>190915757</v>
      </c>
      <c r="I238" t="s">
        <v>1415</v>
      </c>
      <c r="J238" t="s">
        <v>23</v>
      </c>
      <c r="L238" s="1">
        <v>43130</v>
      </c>
      <c r="M238" t="s">
        <v>33</v>
      </c>
      <c r="N238" t="s">
        <v>1416</v>
      </c>
      <c r="O238" t="s">
        <v>26</v>
      </c>
      <c r="P238" s="1">
        <v>43294</v>
      </c>
      <c r="Q238" s="1">
        <v>43592</v>
      </c>
    </row>
    <row r="239" spans="1:17" x14ac:dyDescent="0.2">
      <c r="A239" t="s">
        <v>1224</v>
      </c>
      <c r="B239">
        <v>235279862</v>
      </c>
      <c r="C239" t="s">
        <v>1225</v>
      </c>
      <c r="D239" t="s">
        <v>1226</v>
      </c>
      <c r="E239" t="s">
        <v>1227</v>
      </c>
      <c r="F239">
        <v>229608450.12149501</v>
      </c>
      <c r="G239" t="s">
        <v>1228</v>
      </c>
      <c r="H239">
        <v>26404672</v>
      </c>
      <c r="I239" t="s">
        <v>120</v>
      </c>
      <c r="J239" t="s">
        <v>23</v>
      </c>
      <c r="L239" s="1">
        <v>43286</v>
      </c>
      <c r="M239" t="s">
        <v>24</v>
      </c>
      <c r="N239" t="s">
        <v>1229</v>
      </c>
      <c r="O239" t="s">
        <v>92</v>
      </c>
      <c r="P239" s="1">
        <v>43570</v>
      </c>
      <c r="Q239" s="1">
        <v>43570</v>
      </c>
    </row>
    <row r="240" spans="1:17" x14ac:dyDescent="0.2">
      <c r="A240" t="s">
        <v>215</v>
      </c>
      <c r="B240">
        <v>223434469</v>
      </c>
      <c r="C240" t="s">
        <v>216</v>
      </c>
      <c r="D240" t="s">
        <v>217</v>
      </c>
      <c r="E240" t="s">
        <v>218</v>
      </c>
      <c r="F240">
        <v>109179072</v>
      </c>
      <c r="G240" t="s">
        <v>140</v>
      </c>
      <c r="H240">
        <v>26403668</v>
      </c>
      <c r="I240" t="s">
        <v>219</v>
      </c>
      <c r="J240" t="s">
        <v>23</v>
      </c>
      <c r="L240" s="1">
        <v>43165</v>
      </c>
      <c r="M240" t="s">
        <v>33</v>
      </c>
      <c r="N240" t="s">
        <v>220</v>
      </c>
      <c r="O240" t="s">
        <v>26</v>
      </c>
      <c r="P240" s="1">
        <v>43284</v>
      </c>
      <c r="Q240" s="1">
        <v>43285</v>
      </c>
    </row>
    <row r="241" spans="1:17" x14ac:dyDescent="0.2">
      <c r="A241" t="s">
        <v>6902</v>
      </c>
      <c r="B241">
        <v>232769060</v>
      </c>
      <c r="C241" t="s">
        <v>6903</v>
      </c>
      <c r="D241" t="s">
        <v>6904</v>
      </c>
      <c r="E241" t="s">
        <v>6905</v>
      </c>
      <c r="F241">
        <v>106957384</v>
      </c>
      <c r="G241" t="s">
        <v>2930</v>
      </c>
      <c r="H241">
        <v>188120777</v>
      </c>
      <c r="I241" t="s">
        <v>173</v>
      </c>
      <c r="J241" t="s">
        <v>23</v>
      </c>
      <c r="L241" s="1">
        <v>43420</v>
      </c>
      <c r="M241" t="s">
        <v>33</v>
      </c>
      <c r="N241" t="s">
        <v>6906</v>
      </c>
      <c r="O241" t="s">
        <v>92</v>
      </c>
      <c r="P241" s="1">
        <v>43863</v>
      </c>
      <c r="Q241" s="1">
        <v>43863</v>
      </c>
    </row>
    <row r="242" spans="1:17" x14ac:dyDescent="0.2">
      <c r="A242" t="s">
        <v>4617</v>
      </c>
      <c r="B242">
        <v>230524761</v>
      </c>
      <c r="C242" t="s">
        <v>4618</v>
      </c>
      <c r="D242" t="s">
        <v>4619</v>
      </c>
      <c r="E242" t="s">
        <v>4620</v>
      </c>
      <c r="F242">
        <v>32689896.069528501</v>
      </c>
      <c r="G242" t="s">
        <v>4420</v>
      </c>
      <c r="H242">
        <v>184668794</v>
      </c>
      <c r="I242" t="s">
        <v>4621</v>
      </c>
      <c r="J242" t="s">
        <v>23</v>
      </c>
      <c r="L242" s="1">
        <v>43220</v>
      </c>
      <c r="M242" t="s">
        <v>24</v>
      </c>
      <c r="N242" t="s">
        <v>4622</v>
      </c>
      <c r="O242" t="s">
        <v>26</v>
      </c>
      <c r="P242" s="1">
        <v>43969</v>
      </c>
      <c r="Q242" s="1">
        <v>43977</v>
      </c>
    </row>
    <row r="243" spans="1:17" x14ac:dyDescent="0.2">
      <c r="A243" t="s">
        <v>9221</v>
      </c>
      <c r="B243">
        <v>234839155</v>
      </c>
      <c r="C243" t="s">
        <v>9222</v>
      </c>
      <c r="D243" t="s">
        <v>9223</v>
      </c>
      <c r="E243" t="s">
        <v>9224</v>
      </c>
      <c r="F243">
        <v>69680957</v>
      </c>
      <c r="G243" t="s">
        <v>2475</v>
      </c>
      <c r="H243">
        <v>203592077</v>
      </c>
      <c r="I243">
        <v>420021</v>
      </c>
      <c r="J243" t="s">
        <v>23</v>
      </c>
      <c r="L243" s="1">
        <v>43451</v>
      </c>
      <c r="M243" t="s">
        <v>24</v>
      </c>
      <c r="N243" t="s">
        <v>9225</v>
      </c>
      <c r="O243" t="s">
        <v>26</v>
      </c>
      <c r="P243" s="1">
        <v>43118</v>
      </c>
      <c r="Q243" s="1">
        <v>43815</v>
      </c>
    </row>
    <row r="244" spans="1:17" x14ac:dyDescent="0.2">
      <c r="A244" t="s">
        <v>988</v>
      </c>
      <c r="B244">
        <v>233944664</v>
      </c>
      <c r="C244" t="s">
        <v>989</v>
      </c>
      <c r="D244" t="s">
        <v>990</v>
      </c>
      <c r="E244" t="s">
        <v>991</v>
      </c>
      <c r="F244">
        <v>75602180</v>
      </c>
      <c r="G244" t="s">
        <v>525</v>
      </c>
      <c r="H244">
        <v>26403765</v>
      </c>
      <c r="I244" t="s">
        <v>992</v>
      </c>
      <c r="J244" t="s">
        <v>23</v>
      </c>
      <c r="L244" s="1">
        <v>43249</v>
      </c>
      <c r="M244" t="s">
        <v>33</v>
      </c>
      <c r="N244" t="s">
        <v>993</v>
      </c>
      <c r="O244" t="s">
        <v>92</v>
      </c>
      <c r="P244" s="1">
        <v>43508</v>
      </c>
      <c r="Q244" s="1">
        <v>43509</v>
      </c>
    </row>
    <row r="245" spans="1:17" x14ac:dyDescent="0.2">
      <c r="A245" t="s">
        <v>3769</v>
      </c>
      <c r="B245">
        <v>234462965</v>
      </c>
      <c r="C245" t="s">
        <v>3770</v>
      </c>
      <c r="D245" t="s">
        <v>3771</v>
      </c>
      <c r="E245" t="s">
        <v>3772</v>
      </c>
      <c r="F245" t="s">
        <v>3773</v>
      </c>
      <c r="G245" t="s">
        <v>1228</v>
      </c>
      <c r="H245">
        <v>26404672</v>
      </c>
      <c r="I245" t="s">
        <v>3774</v>
      </c>
      <c r="J245" t="s">
        <v>23</v>
      </c>
      <c r="L245" s="1">
        <v>43124</v>
      </c>
      <c r="M245" t="s">
        <v>33</v>
      </c>
      <c r="N245" t="s">
        <v>3775</v>
      </c>
      <c r="O245" t="s">
        <v>26</v>
      </c>
      <c r="P245" s="1">
        <v>43532</v>
      </c>
      <c r="Q245" s="1">
        <v>43532</v>
      </c>
    </row>
    <row r="246" spans="1:17" x14ac:dyDescent="0.2">
      <c r="A246" t="s">
        <v>646</v>
      </c>
      <c r="B246">
        <v>228223806</v>
      </c>
      <c r="C246" t="s">
        <v>647</v>
      </c>
      <c r="D246" t="s">
        <v>648</v>
      </c>
      <c r="E246" t="s">
        <v>649</v>
      </c>
      <c r="F246" t="s">
        <v>650</v>
      </c>
      <c r="G246" t="s">
        <v>61</v>
      </c>
      <c r="H246">
        <v>175206562</v>
      </c>
      <c r="I246" t="s">
        <v>464</v>
      </c>
      <c r="J246" t="s">
        <v>23</v>
      </c>
      <c r="L246" s="1">
        <v>43357</v>
      </c>
      <c r="M246" t="s">
        <v>33</v>
      </c>
      <c r="N246" t="s">
        <v>651</v>
      </c>
      <c r="O246" t="s">
        <v>92</v>
      </c>
      <c r="P246" s="1">
        <v>43438</v>
      </c>
      <c r="Q246" s="1">
        <v>43439</v>
      </c>
    </row>
    <row r="247" spans="1:17" x14ac:dyDescent="0.2">
      <c r="A247" t="s">
        <v>8879</v>
      </c>
      <c r="B247">
        <v>236135678</v>
      </c>
      <c r="C247" t="s">
        <v>8880</v>
      </c>
      <c r="D247" t="s">
        <v>8881</v>
      </c>
      <c r="E247" t="s">
        <v>8882</v>
      </c>
      <c r="F247">
        <v>121915700.059791</v>
      </c>
      <c r="G247" t="s">
        <v>54</v>
      </c>
      <c r="H247">
        <v>26403315</v>
      </c>
      <c r="I247" t="s">
        <v>8883</v>
      </c>
      <c r="J247" t="s">
        <v>23</v>
      </c>
      <c r="L247" s="1">
        <v>43455</v>
      </c>
      <c r="M247" t="s">
        <v>33</v>
      </c>
      <c r="N247" t="s">
        <v>8884</v>
      </c>
      <c r="O247" t="s">
        <v>92</v>
      </c>
      <c r="P247" s="1">
        <v>42349</v>
      </c>
      <c r="Q247" s="1">
        <v>43713</v>
      </c>
    </row>
    <row r="248" spans="1:17" x14ac:dyDescent="0.2">
      <c r="A248" t="s">
        <v>6848</v>
      </c>
      <c r="B248">
        <v>230933890</v>
      </c>
      <c r="C248" t="s">
        <v>6849</v>
      </c>
      <c r="D248" t="s">
        <v>6850</v>
      </c>
      <c r="E248" t="s">
        <v>6851</v>
      </c>
      <c r="F248">
        <v>77237242</v>
      </c>
      <c r="G248" t="s">
        <v>2930</v>
      </c>
      <c r="H248">
        <v>188120777</v>
      </c>
      <c r="I248" t="s">
        <v>2931</v>
      </c>
      <c r="J248" t="s">
        <v>23</v>
      </c>
      <c r="L248" s="1">
        <v>43374</v>
      </c>
      <c r="M248" t="s">
        <v>33</v>
      </c>
      <c r="N248" t="s">
        <v>6852</v>
      </c>
      <c r="O248" t="s">
        <v>26</v>
      </c>
      <c r="P248" s="1">
        <v>43863</v>
      </c>
      <c r="Q248" s="1">
        <v>43863</v>
      </c>
    </row>
    <row r="249" spans="1:17" x14ac:dyDescent="0.2">
      <c r="A249" t="s">
        <v>6605</v>
      </c>
      <c r="B249">
        <v>232379262</v>
      </c>
      <c r="C249" t="s">
        <v>6606</v>
      </c>
      <c r="D249" t="s">
        <v>2632</v>
      </c>
      <c r="E249" t="s">
        <v>2633</v>
      </c>
      <c r="F249">
        <v>129510122</v>
      </c>
      <c r="G249" t="s">
        <v>89</v>
      </c>
      <c r="H249">
        <v>190906332</v>
      </c>
      <c r="I249" t="s">
        <v>692</v>
      </c>
      <c r="J249" t="s">
        <v>23</v>
      </c>
      <c r="L249" s="1">
        <v>43395</v>
      </c>
      <c r="M249" t="s">
        <v>33</v>
      </c>
      <c r="N249" t="s">
        <v>6607</v>
      </c>
      <c r="O249" t="s">
        <v>26</v>
      </c>
      <c r="P249" s="1">
        <v>42486</v>
      </c>
      <c r="Q249" s="1">
        <v>43797</v>
      </c>
    </row>
    <row r="250" spans="1:17" x14ac:dyDescent="0.2">
      <c r="A250" t="s">
        <v>7157</v>
      </c>
      <c r="B250">
        <v>240718364</v>
      </c>
      <c r="C250" t="s">
        <v>7158</v>
      </c>
      <c r="D250" t="s">
        <v>7159</v>
      </c>
      <c r="E250" t="s">
        <v>7160</v>
      </c>
      <c r="F250">
        <v>61232076</v>
      </c>
      <c r="G250" t="s">
        <v>872</v>
      </c>
      <c r="H250" t="s">
        <v>873</v>
      </c>
      <c r="I250" t="s">
        <v>1858</v>
      </c>
      <c r="J250" t="s">
        <v>23</v>
      </c>
      <c r="L250" s="1">
        <v>43427</v>
      </c>
      <c r="M250" t="s">
        <v>1091</v>
      </c>
      <c r="N250" t="s">
        <v>7161</v>
      </c>
      <c r="O250" t="s">
        <v>26</v>
      </c>
      <c r="P250" s="1">
        <v>43367</v>
      </c>
      <c r="Q250" s="1">
        <v>43890</v>
      </c>
    </row>
    <row r="251" spans="1:17" x14ac:dyDescent="0.2">
      <c r="A251" t="s">
        <v>6529</v>
      </c>
      <c r="B251">
        <v>233676880</v>
      </c>
      <c r="C251" t="s">
        <v>6530</v>
      </c>
      <c r="D251" t="s">
        <v>6531</v>
      </c>
      <c r="E251" t="s">
        <v>6532</v>
      </c>
      <c r="F251">
        <v>33597626.149999999</v>
      </c>
      <c r="G251" t="s">
        <v>119</v>
      </c>
      <c r="H251">
        <v>190915757</v>
      </c>
      <c r="I251" t="s">
        <v>1415</v>
      </c>
      <c r="J251" t="s">
        <v>23</v>
      </c>
      <c r="L251" s="1">
        <v>43389</v>
      </c>
      <c r="M251" t="s">
        <v>33</v>
      </c>
      <c r="N251" t="s">
        <v>6533</v>
      </c>
      <c r="O251" t="s">
        <v>92</v>
      </c>
      <c r="P251" s="1">
        <v>42041</v>
      </c>
      <c r="Q251" s="1">
        <v>43764</v>
      </c>
    </row>
    <row r="252" spans="1:17" x14ac:dyDescent="0.2">
      <c r="A252" t="s">
        <v>9268</v>
      </c>
      <c r="B252">
        <v>241463335</v>
      </c>
      <c r="C252" t="s">
        <v>9269</v>
      </c>
      <c r="D252" t="s">
        <v>9270</v>
      </c>
      <c r="E252" t="s">
        <v>9271</v>
      </c>
      <c r="F252">
        <v>148677592.09204501</v>
      </c>
      <c r="G252" t="s">
        <v>2612</v>
      </c>
      <c r="H252">
        <v>26404478</v>
      </c>
      <c r="I252" t="s">
        <v>2289</v>
      </c>
      <c r="J252" t="s">
        <v>23</v>
      </c>
      <c r="L252" s="1">
        <v>43446</v>
      </c>
      <c r="M252" t="s">
        <v>33</v>
      </c>
      <c r="N252" t="s">
        <v>9272</v>
      </c>
      <c r="O252" t="s">
        <v>26</v>
      </c>
      <c r="P252" s="1">
        <v>43817</v>
      </c>
      <c r="Q252" s="1">
        <v>43817</v>
      </c>
    </row>
    <row r="253" spans="1:17" x14ac:dyDescent="0.2">
      <c r="A253" t="s">
        <v>1522</v>
      </c>
      <c r="B253">
        <v>232619913</v>
      </c>
      <c r="C253" t="s">
        <v>1523</v>
      </c>
      <c r="D253" t="s">
        <v>1524</v>
      </c>
      <c r="E253" t="s">
        <v>1525</v>
      </c>
      <c r="F253" t="s">
        <v>1526</v>
      </c>
      <c r="G253" t="s">
        <v>1443</v>
      </c>
      <c r="H253">
        <v>26404079</v>
      </c>
      <c r="I253" t="s">
        <v>1520</v>
      </c>
      <c r="J253" t="s">
        <v>23</v>
      </c>
      <c r="L253" s="1">
        <v>43273</v>
      </c>
      <c r="M253" t="s">
        <v>33</v>
      </c>
      <c r="N253" t="s">
        <v>1527</v>
      </c>
      <c r="O253" t="s">
        <v>26</v>
      </c>
      <c r="P253" s="1">
        <v>42031</v>
      </c>
      <c r="Q253" s="1">
        <v>43596</v>
      </c>
    </row>
    <row r="254" spans="1:17" x14ac:dyDescent="0.2">
      <c r="A254" t="s">
        <v>4163</v>
      </c>
      <c r="B254">
        <v>227447166</v>
      </c>
      <c r="C254" t="s">
        <v>4164</v>
      </c>
      <c r="D254" t="s">
        <v>4165</v>
      </c>
      <c r="E254" t="s">
        <v>4166</v>
      </c>
      <c r="F254" t="s">
        <v>4167</v>
      </c>
      <c r="G254" t="s">
        <v>365</v>
      </c>
      <c r="H254">
        <v>27404978</v>
      </c>
      <c r="I254" t="s">
        <v>4168</v>
      </c>
      <c r="J254" t="s">
        <v>23</v>
      </c>
      <c r="L254" s="1">
        <v>43235</v>
      </c>
      <c r="M254" t="s">
        <v>24</v>
      </c>
      <c r="N254" t="s">
        <v>4169</v>
      </c>
      <c r="O254" t="s">
        <v>26</v>
      </c>
      <c r="P254" s="1">
        <v>42352</v>
      </c>
      <c r="Q254" s="1">
        <v>43820</v>
      </c>
    </row>
    <row r="255" spans="1:17" x14ac:dyDescent="0.2">
      <c r="A255" t="s">
        <v>4498</v>
      </c>
      <c r="B255">
        <v>226551180</v>
      </c>
      <c r="C255" t="s">
        <v>4499</v>
      </c>
      <c r="D255" t="s">
        <v>4500</v>
      </c>
      <c r="E255" t="s">
        <v>4501</v>
      </c>
      <c r="F255">
        <v>70418217</v>
      </c>
      <c r="G255" t="s">
        <v>4420</v>
      </c>
      <c r="H255">
        <v>184668794</v>
      </c>
      <c r="I255" t="s">
        <v>4421</v>
      </c>
      <c r="J255" t="s">
        <v>23</v>
      </c>
      <c r="L255" s="1">
        <v>43126</v>
      </c>
      <c r="M255" t="s">
        <v>24</v>
      </c>
      <c r="N255" t="s">
        <v>4502</v>
      </c>
      <c r="O255" t="s">
        <v>26</v>
      </c>
      <c r="P255" s="1">
        <v>43968</v>
      </c>
      <c r="Q255" s="1">
        <v>43977</v>
      </c>
    </row>
    <row r="256" spans="1:17" x14ac:dyDescent="0.2">
      <c r="A256" t="s">
        <v>5713</v>
      </c>
      <c r="B256">
        <v>234832258</v>
      </c>
      <c r="C256" t="s">
        <v>5714</v>
      </c>
      <c r="D256" t="s">
        <v>5715</v>
      </c>
      <c r="E256" t="s">
        <v>5716</v>
      </c>
      <c r="F256" t="s">
        <v>5717</v>
      </c>
      <c r="G256" t="s">
        <v>1005</v>
      </c>
      <c r="H256">
        <v>30969379</v>
      </c>
      <c r="I256" t="s">
        <v>3487</v>
      </c>
      <c r="J256" t="s">
        <v>23</v>
      </c>
      <c r="L256" s="1">
        <v>43425</v>
      </c>
      <c r="M256" t="s">
        <v>24</v>
      </c>
      <c r="N256" t="s">
        <v>5718</v>
      </c>
      <c r="O256" t="s">
        <v>26</v>
      </c>
      <c r="P256" s="1">
        <v>42025</v>
      </c>
      <c r="Q256" s="1">
        <v>43564</v>
      </c>
    </row>
    <row r="257" spans="1:17" x14ac:dyDescent="0.2">
      <c r="A257" t="s">
        <v>3924</v>
      </c>
      <c r="B257">
        <v>227817834</v>
      </c>
      <c r="C257" t="s">
        <v>3925</v>
      </c>
      <c r="D257" t="s">
        <v>3926</v>
      </c>
      <c r="E257" t="s">
        <v>3927</v>
      </c>
      <c r="F257" t="s">
        <v>3928</v>
      </c>
      <c r="G257" t="s">
        <v>172</v>
      </c>
      <c r="H257">
        <v>200716271</v>
      </c>
      <c r="I257" t="s">
        <v>344</v>
      </c>
      <c r="J257" t="s">
        <v>23</v>
      </c>
      <c r="L257" s="1">
        <v>43147</v>
      </c>
      <c r="M257" t="s">
        <v>24</v>
      </c>
      <c r="N257" t="s">
        <v>3929</v>
      </c>
      <c r="O257" t="s">
        <v>26</v>
      </c>
      <c r="P257" s="1">
        <v>43339</v>
      </c>
      <c r="Q257" s="1">
        <v>43339</v>
      </c>
    </row>
    <row r="258" spans="1:17" x14ac:dyDescent="0.2">
      <c r="A258" t="s">
        <v>4441</v>
      </c>
      <c r="B258">
        <v>235842648</v>
      </c>
      <c r="C258" t="s">
        <v>4442</v>
      </c>
      <c r="D258" t="s">
        <v>4443</v>
      </c>
      <c r="E258" t="s">
        <v>4444</v>
      </c>
      <c r="F258" t="s">
        <v>4445</v>
      </c>
      <c r="G258" t="s">
        <v>4420</v>
      </c>
      <c r="H258">
        <v>184668794</v>
      </c>
      <c r="I258" t="s">
        <v>4446</v>
      </c>
      <c r="J258" t="s">
        <v>23</v>
      </c>
      <c r="L258" s="1">
        <v>43370</v>
      </c>
      <c r="M258" t="s">
        <v>33</v>
      </c>
      <c r="N258" t="s">
        <v>4447</v>
      </c>
      <c r="O258" t="s">
        <v>26</v>
      </c>
      <c r="P258" s="1">
        <v>43968</v>
      </c>
      <c r="Q258" s="1">
        <v>43977</v>
      </c>
    </row>
    <row r="259" spans="1:17" x14ac:dyDescent="0.2">
      <c r="A259" t="s">
        <v>4976</v>
      </c>
      <c r="B259">
        <v>225846500</v>
      </c>
      <c r="C259" t="s">
        <v>4977</v>
      </c>
      <c r="D259" t="s">
        <v>4978</v>
      </c>
      <c r="E259" t="s">
        <v>4979</v>
      </c>
      <c r="F259">
        <v>188590854</v>
      </c>
      <c r="G259" t="s">
        <v>2930</v>
      </c>
      <c r="H259">
        <v>188120777</v>
      </c>
      <c r="I259" t="s">
        <v>3046</v>
      </c>
      <c r="J259" t="s">
        <v>23</v>
      </c>
      <c r="L259" s="1">
        <v>43140</v>
      </c>
      <c r="M259" t="s">
        <v>33</v>
      </c>
      <c r="N259" t="s">
        <v>4980</v>
      </c>
      <c r="O259" t="s">
        <v>26</v>
      </c>
      <c r="P259" s="1">
        <v>43863</v>
      </c>
      <c r="Q259" s="1">
        <v>43863</v>
      </c>
    </row>
    <row r="260" spans="1:17" x14ac:dyDescent="0.2">
      <c r="A260" t="s">
        <v>7947</v>
      </c>
      <c r="B260" t="s">
        <v>7948</v>
      </c>
      <c r="C260" t="s">
        <v>7949</v>
      </c>
      <c r="D260" t="s">
        <v>7950</v>
      </c>
      <c r="E260" t="s">
        <v>7951</v>
      </c>
      <c r="F260">
        <v>67211801</v>
      </c>
      <c r="G260" t="s">
        <v>119</v>
      </c>
      <c r="H260">
        <v>190915757</v>
      </c>
      <c r="I260" t="s">
        <v>4014</v>
      </c>
      <c r="J260" t="s">
        <v>23</v>
      </c>
      <c r="L260" s="1">
        <v>43423</v>
      </c>
      <c r="M260" t="s">
        <v>24</v>
      </c>
      <c r="N260" t="s">
        <v>7952</v>
      </c>
      <c r="O260" t="s">
        <v>26</v>
      </c>
      <c r="P260" s="1">
        <v>43720</v>
      </c>
      <c r="Q260" s="1">
        <v>44012</v>
      </c>
    </row>
    <row r="261" spans="1:17" x14ac:dyDescent="0.2">
      <c r="A261" t="s">
        <v>6613</v>
      </c>
      <c r="B261">
        <v>234995653</v>
      </c>
      <c r="C261" t="s">
        <v>6614</v>
      </c>
      <c r="D261" t="s">
        <v>6615</v>
      </c>
      <c r="E261" t="s">
        <v>6616</v>
      </c>
      <c r="F261" t="s">
        <v>6617</v>
      </c>
      <c r="G261" t="s">
        <v>350</v>
      </c>
      <c r="H261" t="s">
        <v>351</v>
      </c>
      <c r="I261" t="s">
        <v>1360</v>
      </c>
      <c r="J261" t="s">
        <v>23</v>
      </c>
      <c r="L261" s="1">
        <v>43411</v>
      </c>
      <c r="M261" t="s">
        <v>33</v>
      </c>
      <c r="N261" t="s">
        <v>6618</v>
      </c>
      <c r="O261" t="s">
        <v>26</v>
      </c>
      <c r="P261" s="1">
        <v>43119</v>
      </c>
      <c r="Q261" s="1">
        <v>43797</v>
      </c>
    </row>
    <row r="262" spans="1:17" x14ac:dyDescent="0.2">
      <c r="A262" t="s">
        <v>10678</v>
      </c>
      <c r="B262">
        <v>235451436</v>
      </c>
      <c r="C262" t="s">
        <v>10679</v>
      </c>
      <c r="D262" t="s">
        <v>10680</v>
      </c>
      <c r="E262" t="s">
        <v>10681</v>
      </c>
      <c r="F262" t="s">
        <v>10682</v>
      </c>
      <c r="G262" t="s">
        <v>5196</v>
      </c>
      <c r="H262">
        <v>157040569</v>
      </c>
      <c r="I262" t="s">
        <v>470</v>
      </c>
      <c r="J262" t="s">
        <v>23</v>
      </c>
      <c r="L262" s="1">
        <v>43440</v>
      </c>
      <c r="M262" t="s">
        <v>33</v>
      </c>
      <c r="N262" t="s">
        <v>10683</v>
      </c>
      <c r="O262" t="s">
        <v>26</v>
      </c>
      <c r="P262" s="1">
        <v>43020</v>
      </c>
      <c r="Q262" s="1">
        <v>44070</v>
      </c>
    </row>
    <row r="263" spans="1:17" x14ac:dyDescent="0.2">
      <c r="A263" t="s">
        <v>9185</v>
      </c>
      <c r="B263">
        <v>235557978</v>
      </c>
      <c r="C263" t="s">
        <v>9186</v>
      </c>
      <c r="D263" t="s">
        <v>6637</v>
      </c>
      <c r="E263" t="s">
        <v>6638</v>
      </c>
      <c r="F263">
        <v>35325038</v>
      </c>
      <c r="G263" t="s">
        <v>89</v>
      </c>
      <c r="H263">
        <v>190906332</v>
      </c>
      <c r="I263" t="s">
        <v>120</v>
      </c>
      <c r="J263" t="s">
        <v>23</v>
      </c>
      <c r="L263" s="1">
        <v>43446</v>
      </c>
      <c r="M263" t="s">
        <v>33</v>
      </c>
      <c r="N263" t="s">
        <v>9187</v>
      </c>
      <c r="O263" t="s">
        <v>26</v>
      </c>
      <c r="P263" s="1">
        <v>42390</v>
      </c>
      <c r="Q263" s="1">
        <v>43797</v>
      </c>
    </row>
    <row r="264" spans="1:17" x14ac:dyDescent="0.2">
      <c r="A264" t="s">
        <v>2082</v>
      </c>
      <c r="B264">
        <v>233302212</v>
      </c>
      <c r="C264" t="s">
        <v>2083</v>
      </c>
      <c r="D264" t="s">
        <v>2036</v>
      </c>
      <c r="E264" t="s">
        <v>2037</v>
      </c>
      <c r="F264">
        <v>136936466.16154301</v>
      </c>
      <c r="G264" t="s">
        <v>2032</v>
      </c>
      <c r="H264">
        <v>26404184</v>
      </c>
      <c r="I264" t="s">
        <v>120</v>
      </c>
      <c r="J264" t="s">
        <v>23</v>
      </c>
      <c r="L264" s="1">
        <v>43356</v>
      </c>
      <c r="M264" t="s">
        <v>24</v>
      </c>
      <c r="N264" t="s">
        <v>2084</v>
      </c>
      <c r="O264" t="s">
        <v>26</v>
      </c>
      <c r="P264" s="1">
        <v>43487</v>
      </c>
      <c r="Q264" s="1">
        <v>43517</v>
      </c>
    </row>
    <row r="265" spans="1:17" x14ac:dyDescent="0.2">
      <c r="A265" t="s">
        <v>2329</v>
      </c>
      <c r="B265">
        <v>234767391</v>
      </c>
      <c r="C265" t="s">
        <v>2330</v>
      </c>
      <c r="D265" t="s">
        <v>2331</v>
      </c>
      <c r="E265" t="s">
        <v>2332</v>
      </c>
      <c r="F265" t="s">
        <v>2333</v>
      </c>
      <c r="G265" t="s">
        <v>172</v>
      </c>
      <c r="H265">
        <v>200716271</v>
      </c>
      <c r="I265" t="s">
        <v>173</v>
      </c>
      <c r="J265" t="s">
        <v>23</v>
      </c>
      <c r="L265" s="1">
        <v>43367</v>
      </c>
      <c r="M265" t="s">
        <v>24</v>
      </c>
      <c r="N265" t="s">
        <v>2334</v>
      </c>
      <c r="O265" t="s">
        <v>26</v>
      </c>
      <c r="P265" s="1">
        <v>43145</v>
      </c>
      <c r="Q265" s="1">
        <v>43739</v>
      </c>
    </row>
    <row r="266" spans="1:17" x14ac:dyDescent="0.2">
      <c r="A266" t="s">
        <v>3948</v>
      </c>
      <c r="B266">
        <v>232343624</v>
      </c>
      <c r="C266" t="s">
        <v>3949</v>
      </c>
      <c r="D266" t="s">
        <v>3950</v>
      </c>
      <c r="E266" t="s">
        <v>3951</v>
      </c>
      <c r="F266">
        <v>85593052</v>
      </c>
      <c r="G266" t="s">
        <v>119</v>
      </c>
      <c r="H266">
        <v>190915757</v>
      </c>
      <c r="I266" t="s">
        <v>1415</v>
      </c>
      <c r="J266" t="s">
        <v>23</v>
      </c>
      <c r="L266" s="1">
        <v>43126</v>
      </c>
      <c r="M266" t="s">
        <v>33</v>
      </c>
      <c r="N266" t="s">
        <v>3952</v>
      </c>
      <c r="O266" t="s">
        <v>26</v>
      </c>
      <c r="P266" s="1">
        <v>43434</v>
      </c>
      <c r="Q266" s="1">
        <v>43721</v>
      </c>
    </row>
    <row r="267" spans="1:17" x14ac:dyDescent="0.2">
      <c r="A267" t="s">
        <v>6670</v>
      </c>
      <c r="B267">
        <v>240709136</v>
      </c>
      <c r="C267" t="s">
        <v>6671</v>
      </c>
      <c r="D267" t="s">
        <v>6672</v>
      </c>
      <c r="E267" t="s">
        <v>6673</v>
      </c>
      <c r="F267">
        <v>186304803.09999999</v>
      </c>
      <c r="G267" t="s">
        <v>872</v>
      </c>
      <c r="H267" t="s">
        <v>873</v>
      </c>
      <c r="I267" t="s">
        <v>198</v>
      </c>
      <c r="J267" t="s">
        <v>23</v>
      </c>
      <c r="L267" s="1">
        <v>43424</v>
      </c>
      <c r="M267" t="s">
        <v>24</v>
      </c>
      <c r="N267" t="s">
        <v>6674</v>
      </c>
      <c r="O267" t="s">
        <v>92</v>
      </c>
      <c r="P267" s="1">
        <v>42271</v>
      </c>
      <c r="Q267" s="1">
        <v>43805</v>
      </c>
    </row>
    <row r="268" spans="1:17" x14ac:dyDescent="0.2">
      <c r="A268" t="s">
        <v>7180</v>
      </c>
      <c r="B268">
        <v>234345934</v>
      </c>
      <c r="C268" t="s">
        <v>7181</v>
      </c>
      <c r="D268" t="s">
        <v>7182</v>
      </c>
      <c r="E268" t="s">
        <v>7183</v>
      </c>
      <c r="F268">
        <v>30012236.129999999</v>
      </c>
      <c r="G268" t="s">
        <v>343</v>
      </c>
      <c r="H268">
        <v>163078998</v>
      </c>
      <c r="I268" t="s">
        <v>198</v>
      </c>
      <c r="J268" t="s">
        <v>23</v>
      </c>
      <c r="L268" s="1">
        <v>43416</v>
      </c>
      <c r="M268" t="s">
        <v>33</v>
      </c>
      <c r="N268" t="s">
        <v>7184</v>
      </c>
      <c r="O268" t="s">
        <v>26</v>
      </c>
      <c r="P268" s="1">
        <v>43377</v>
      </c>
      <c r="Q268" s="1">
        <v>43895</v>
      </c>
    </row>
    <row r="269" spans="1:17" x14ac:dyDescent="0.2">
      <c r="A269" t="s">
        <v>6843</v>
      </c>
      <c r="B269">
        <v>233197273</v>
      </c>
      <c r="C269" t="s">
        <v>6844</v>
      </c>
      <c r="D269" t="s">
        <v>6845</v>
      </c>
      <c r="E269" t="s">
        <v>6846</v>
      </c>
      <c r="F269">
        <v>95035761</v>
      </c>
      <c r="G269" t="s">
        <v>2612</v>
      </c>
      <c r="H269">
        <v>26404478</v>
      </c>
      <c r="I269" t="s">
        <v>312</v>
      </c>
      <c r="J269" t="s">
        <v>23</v>
      </c>
      <c r="L269" s="1">
        <v>43391</v>
      </c>
      <c r="M269" t="s">
        <v>33</v>
      </c>
      <c r="N269" t="s">
        <v>6847</v>
      </c>
      <c r="O269" t="s">
        <v>26</v>
      </c>
      <c r="P269" s="1">
        <v>43748</v>
      </c>
      <c r="Q269" s="1">
        <v>43791</v>
      </c>
    </row>
    <row r="270" spans="1:17" x14ac:dyDescent="0.2">
      <c r="A270" t="s">
        <v>284</v>
      </c>
      <c r="B270" t="s">
        <v>285</v>
      </c>
      <c r="C270" t="s">
        <v>286</v>
      </c>
      <c r="D270" t="s">
        <v>287</v>
      </c>
      <c r="E270" t="s">
        <v>288</v>
      </c>
      <c r="F270">
        <v>121870413</v>
      </c>
      <c r="G270" t="s">
        <v>119</v>
      </c>
      <c r="H270">
        <v>190915757</v>
      </c>
      <c r="I270" t="s">
        <v>289</v>
      </c>
      <c r="J270" t="s">
        <v>23</v>
      </c>
      <c r="L270" s="1">
        <v>43131</v>
      </c>
      <c r="M270" t="s">
        <v>33</v>
      </c>
      <c r="N270" t="s">
        <v>290</v>
      </c>
      <c r="O270" t="s">
        <v>26</v>
      </c>
      <c r="P270" s="1">
        <v>43300</v>
      </c>
      <c r="Q270" s="1">
        <v>43300</v>
      </c>
    </row>
    <row r="271" spans="1:17" x14ac:dyDescent="0.2">
      <c r="A271" t="s">
        <v>2520</v>
      </c>
      <c r="B271">
        <v>237593963</v>
      </c>
      <c r="C271" t="s">
        <v>2521</v>
      </c>
      <c r="D271" t="s">
        <v>2522</v>
      </c>
      <c r="E271" t="s">
        <v>2523</v>
      </c>
      <c r="F271" t="s">
        <v>2524</v>
      </c>
      <c r="G271" t="s">
        <v>713</v>
      </c>
      <c r="H271" t="s">
        <v>714</v>
      </c>
      <c r="I271" t="s">
        <v>344</v>
      </c>
      <c r="J271" t="s">
        <v>23</v>
      </c>
      <c r="L271" s="1">
        <v>43139</v>
      </c>
      <c r="M271" t="s">
        <v>33</v>
      </c>
      <c r="N271" t="s">
        <v>2525</v>
      </c>
      <c r="O271" t="s">
        <v>26</v>
      </c>
      <c r="P271" s="1">
        <v>43705</v>
      </c>
      <c r="Q271" s="1">
        <v>43705</v>
      </c>
    </row>
    <row r="272" spans="1:17" x14ac:dyDescent="0.2">
      <c r="A272" t="s">
        <v>7942</v>
      </c>
      <c r="B272">
        <v>245281789</v>
      </c>
      <c r="C272" t="s">
        <v>7943</v>
      </c>
      <c r="D272" t="s">
        <v>7944</v>
      </c>
      <c r="E272" t="s">
        <v>7945</v>
      </c>
      <c r="F272">
        <v>221483179</v>
      </c>
      <c r="G272" t="s">
        <v>119</v>
      </c>
      <c r="H272">
        <v>190915757</v>
      </c>
      <c r="I272" t="s">
        <v>4014</v>
      </c>
      <c r="J272" t="s">
        <v>23</v>
      </c>
      <c r="L272" s="1">
        <v>43391</v>
      </c>
      <c r="M272" t="s">
        <v>33</v>
      </c>
      <c r="N272" t="s">
        <v>7946</v>
      </c>
      <c r="O272" t="s">
        <v>26</v>
      </c>
      <c r="P272" s="1">
        <v>44012</v>
      </c>
      <c r="Q272" s="1">
        <v>44012</v>
      </c>
    </row>
    <row r="273" spans="1:17" x14ac:dyDescent="0.2">
      <c r="A273" t="s">
        <v>3193</v>
      </c>
      <c r="B273">
        <v>230474152</v>
      </c>
      <c r="C273" t="s">
        <v>3194</v>
      </c>
      <c r="D273" t="s">
        <v>3195</v>
      </c>
      <c r="E273" t="s">
        <v>3196</v>
      </c>
      <c r="F273">
        <v>156743655</v>
      </c>
      <c r="G273" t="s">
        <v>2930</v>
      </c>
      <c r="H273">
        <v>188120777</v>
      </c>
      <c r="I273" t="s">
        <v>3004</v>
      </c>
      <c r="J273" t="s">
        <v>23</v>
      </c>
      <c r="L273" s="1">
        <v>43257</v>
      </c>
      <c r="M273" t="s">
        <v>33</v>
      </c>
      <c r="N273" t="s">
        <v>3197</v>
      </c>
      <c r="O273" t="s">
        <v>92</v>
      </c>
      <c r="P273" s="1">
        <v>43864</v>
      </c>
      <c r="Q273" s="1">
        <v>43864</v>
      </c>
    </row>
    <row r="274" spans="1:17" x14ac:dyDescent="0.2">
      <c r="A274" t="s">
        <v>6828</v>
      </c>
      <c r="B274" t="s">
        <v>6829</v>
      </c>
      <c r="C274" t="s">
        <v>6830</v>
      </c>
      <c r="D274" t="s">
        <v>6831</v>
      </c>
      <c r="E274" t="s">
        <v>6832</v>
      </c>
      <c r="F274">
        <v>88481840.090000004</v>
      </c>
      <c r="G274" t="s">
        <v>6833</v>
      </c>
      <c r="H274">
        <v>147800374</v>
      </c>
      <c r="I274" t="s">
        <v>6834</v>
      </c>
      <c r="J274" t="s">
        <v>23</v>
      </c>
      <c r="L274" s="1">
        <v>43413</v>
      </c>
      <c r="M274" t="s">
        <v>33</v>
      </c>
      <c r="N274" t="s">
        <v>6835</v>
      </c>
      <c r="O274" t="s">
        <v>26</v>
      </c>
      <c r="P274" s="1">
        <v>43740</v>
      </c>
      <c r="Q274" s="1">
        <v>43740</v>
      </c>
    </row>
    <row r="275" spans="1:17" x14ac:dyDescent="0.2">
      <c r="A275" t="s">
        <v>1920</v>
      </c>
      <c r="B275">
        <v>236178792</v>
      </c>
      <c r="C275" t="s">
        <v>1921</v>
      </c>
      <c r="D275" t="s">
        <v>1922</v>
      </c>
      <c r="E275" t="s">
        <v>1923</v>
      </c>
      <c r="F275">
        <v>199390703.03114599</v>
      </c>
      <c r="G275" t="s">
        <v>872</v>
      </c>
      <c r="H275" t="s">
        <v>873</v>
      </c>
      <c r="I275" t="s">
        <v>1924</v>
      </c>
      <c r="J275" t="s">
        <v>23</v>
      </c>
      <c r="L275" s="1">
        <v>43369</v>
      </c>
      <c r="M275" t="s">
        <v>1091</v>
      </c>
      <c r="N275" t="s">
        <v>1925</v>
      </c>
      <c r="O275" t="s">
        <v>26</v>
      </c>
      <c r="P275" s="1">
        <v>42250</v>
      </c>
      <c r="Q275" s="1">
        <v>43642</v>
      </c>
    </row>
    <row r="276" spans="1:17" x14ac:dyDescent="0.2">
      <c r="A276" t="s">
        <v>2499</v>
      </c>
      <c r="B276">
        <v>233302972</v>
      </c>
      <c r="C276" t="s">
        <v>2500</v>
      </c>
      <c r="D276" t="s">
        <v>2491</v>
      </c>
      <c r="E276" t="s">
        <v>2492</v>
      </c>
      <c r="F276">
        <v>75205122</v>
      </c>
      <c r="G276" t="s">
        <v>119</v>
      </c>
      <c r="H276">
        <v>190915757</v>
      </c>
      <c r="I276" t="s">
        <v>1415</v>
      </c>
      <c r="J276" t="s">
        <v>23</v>
      </c>
      <c r="L276" s="1">
        <v>43188</v>
      </c>
      <c r="M276" t="s">
        <v>24</v>
      </c>
      <c r="N276" t="s">
        <v>2501</v>
      </c>
      <c r="O276" t="s">
        <v>26</v>
      </c>
      <c r="P276" s="1">
        <v>43487</v>
      </c>
      <c r="Q276" s="1">
        <v>43764</v>
      </c>
    </row>
    <row r="277" spans="1:17" x14ac:dyDescent="0.2">
      <c r="A277" t="s">
        <v>2318</v>
      </c>
      <c r="B277">
        <v>230231748</v>
      </c>
      <c r="C277" t="s">
        <v>2319</v>
      </c>
      <c r="D277" t="s">
        <v>2320</v>
      </c>
      <c r="E277" t="s">
        <v>2321</v>
      </c>
      <c r="F277">
        <v>162531524.15145001</v>
      </c>
      <c r="G277" t="s">
        <v>172</v>
      </c>
      <c r="H277">
        <v>200716271</v>
      </c>
      <c r="I277" t="s">
        <v>331</v>
      </c>
      <c r="J277" t="s">
        <v>23</v>
      </c>
      <c r="L277" s="1">
        <v>43291</v>
      </c>
      <c r="M277" t="s">
        <v>33</v>
      </c>
      <c r="N277" t="s">
        <v>2322</v>
      </c>
      <c r="O277" t="s">
        <v>26</v>
      </c>
      <c r="P277" s="1">
        <v>43145</v>
      </c>
      <c r="Q277" s="1">
        <v>43739</v>
      </c>
    </row>
    <row r="278" spans="1:17" x14ac:dyDescent="0.2">
      <c r="A278" t="s">
        <v>10332</v>
      </c>
      <c r="B278">
        <v>241375509</v>
      </c>
      <c r="C278" t="s">
        <v>10333</v>
      </c>
      <c r="D278" t="s">
        <v>10334</v>
      </c>
      <c r="E278" t="s">
        <v>10335</v>
      </c>
      <c r="F278">
        <v>175476071.16142601</v>
      </c>
      <c r="G278" t="s">
        <v>301</v>
      </c>
      <c r="H278">
        <v>196200032</v>
      </c>
      <c r="I278" t="s">
        <v>838</v>
      </c>
      <c r="J278" t="s">
        <v>23</v>
      </c>
      <c r="L278" s="1">
        <v>43441</v>
      </c>
      <c r="M278" t="s">
        <v>1091</v>
      </c>
      <c r="N278" t="s">
        <v>10336</v>
      </c>
      <c r="O278" t="s">
        <v>26</v>
      </c>
      <c r="P278" s="1">
        <v>42902</v>
      </c>
      <c r="Q278" s="1">
        <v>43809</v>
      </c>
    </row>
    <row r="279" spans="1:17" x14ac:dyDescent="0.2">
      <c r="A279" t="s">
        <v>2592</v>
      </c>
      <c r="B279">
        <v>240834291</v>
      </c>
      <c r="C279" t="s">
        <v>2593</v>
      </c>
      <c r="D279" t="s">
        <v>2594</v>
      </c>
      <c r="E279" t="s">
        <v>2595</v>
      </c>
      <c r="F279">
        <v>85766569</v>
      </c>
      <c r="G279" t="s">
        <v>2596</v>
      </c>
      <c r="H279">
        <v>177263660</v>
      </c>
      <c r="I279" t="s">
        <v>358</v>
      </c>
      <c r="J279" t="s">
        <v>23</v>
      </c>
      <c r="L279" s="1">
        <v>43244</v>
      </c>
      <c r="M279" t="s">
        <v>24</v>
      </c>
      <c r="N279" t="s">
        <v>2597</v>
      </c>
      <c r="O279" t="s">
        <v>26</v>
      </c>
      <c r="P279" s="1">
        <v>43734</v>
      </c>
      <c r="Q279" s="1">
        <v>43787</v>
      </c>
    </row>
    <row r="280" spans="1:17" x14ac:dyDescent="0.2">
      <c r="A280" t="s">
        <v>7290</v>
      </c>
      <c r="B280">
        <v>235512648</v>
      </c>
      <c r="C280" t="s">
        <v>7291</v>
      </c>
      <c r="D280" t="s">
        <v>7292</v>
      </c>
      <c r="E280" t="s">
        <v>7293</v>
      </c>
      <c r="F280">
        <v>117840300</v>
      </c>
      <c r="G280" t="s">
        <v>119</v>
      </c>
      <c r="H280">
        <v>190915757</v>
      </c>
      <c r="I280" t="s">
        <v>7294</v>
      </c>
      <c r="J280" t="s">
        <v>23</v>
      </c>
      <c r="L280" s="1">
        <v>43430</v>
      </c>
      <c r="M280" t="s">
        <v>33</v>
      </c>
      <c r="N280" t="s">
        <v>7295</v>
      </c>
      <c r="O280" t="s">
        <v>26</v>
      </c>
      <c r="P280" s="1">
        <v>43591</v>
      </c>
      <c r="Q280" s="1">
        <v>43721</v>
      </c>
    </row>
    <row r="281" spans="1:17" x14ac:dyDescent="0.2">
      <c r="A281" t="s">
        <v>745</v>
      </c>
      <c r="B281">
        <v>232882908</v>
      </c>
      <c r="C281" t="s">
        <v>746</v>
      </c>
      <c r="D281" t="s">
        <v>747</v>
      </c>
      <c r="E281" t="s">
        <v>748</v>
      </c>
      <c r="F281">
        <v>184426731</v>
      </c>
      <c r="G281" t="s">
        <v>112</v>
      </c>
      <c r="H281">
        <v>50228064</v>
      </c>
      <c r="I281" t="s">
        <v>120</v>
      </c>
      <c r="J281" t="s">
        <v>23</v>
      </c>
      <c r="L281" s="1">
        <v>43363</v>
      </c>
      <c r="M281" t="s">
        <v>33</v>
      </c>
      <c r="N281" t="s">
        <v>749</v>
      </c>
      <c r="O281" t="s">
        <v>92</v>
      </c>
      <c r="P281" s="1">
        <v>43472</v>
      </c>
      <c r="Q281" s="1">
        <v>43472</v>
      </c>
    </row>
    <row r="282" spans="1:17" x14ac:dyDescent="0.2">
      <c r="A282" t="s">
        <v>1836</v>
      </c>
      <c r="B282" t="s">
        <v>1837</v>
      </c>
      <c r="C282" t="s">
        <v>1838</v>
      </c>
      <c r="D282" t="s">
        <v>1839</v>
      </c>
      <c r="E282" t="s">
        <v>1840</v>
      </c>
      <c r="F282">
        <v>69528179.121828794</v>
      </c>
      <c r="G282" t="s">
        <v>270</v>
      </c>
      <c r="H282">
        <v>183316401</v>
      </c>
      <c r="I282" t="s">
        <v>1834</v>
      </c>
      <c r="J282" t="s">
        <v>23</v>
      </c>
      <c r="L282" s="1">
        <v>43371</v>
      </c>
      <c r="M282" t="s">
        <v>24</v>
      </c>
      <c r="N282" t="s">
        <v>1841</v>
      </c>
      <c r="O282" t="s">
        <v>26</v>
      </c>
      <c r="P282" s="1">
        <v>43395</v>
      </c>
      <c r="Q282" s="1">
        <v>43628</v>
      </c>
    </row>
    <row r="283" spans="1:17" x14ac:dyDescent="0.2">
      <c r="A283" t="s">
        <v>2444</v>
      </c>
      <c r="B283">
        <v>231660723</v>
      </c>
      <c r="C283" t="s">
        <v>2445</v>
      </c>
      <c r="D283" t="s">
        <v>2446</v>
      </c>
      <c r="E283" t="s">
        <v>2447</v>
      </c>
      <c r="F283" t="s">
        <v>2448</v>
      </c>
      <c r="G283" t="s">
        <v>301</v>
      </c>
      <c r="H283">
        <v>196200032</v>
      </c>
      <c r="I283" t="s">
        <v>113</v>
      </c>
      <c r="J283" t="s">
        <v>23</v>
      </c>
      <c r="L283" s="1">
        <v>43290</v>
      </c>
      <c r="M283" t="s">
        <v>33</v>
      </c>
      <c r="N283" t="s">
        <v>2449</v>
      </c>
      <c r="O283" t="s">
        <v>26</v>
      </c>
      <c r="P283" s="1">
        <v>42902</v>
      </c>
      <c r="Q283" s="1">
        <v>43746</v>
      </c>
    </row>
    <row r="284" spans="1:17" x14ac:dyDescent="0.2">
      <c r="A284" t="s">
        <v>8429</v>
      </c>
      <c r="B284">
        <v>234707925</v>
      </c>
      <c r="C284" t="s">
        <v>8430</v>
      </c>
      <c r="D284" t="s">
        <v>8431</v>
      </c>
      <c r="E284" t="s">
        <v>8432</v>
      </c>
      <c r="F284">
        <v>35679581.183672696</v>
      </c>
      <c r="G284" t="s">
        <v>669</v>
      </c>
      <c r="H284" t="s">
        <v>670</v>
      </c>
      <c r="I284" t="s">
        <v>1196</v>
      </c>
      <c r="J284" t="s">
        <v>23</v>
      </c>
      <c r="L284" s="1">
        <v>43448</v>
      </c>
      <c r="M284" t="s">
        <v>33</v>
      </c>
      <c r="N284" t="s">
        <v>8433</v>
      </c>
      <c r="O284" t="s">
        <v>26</v>
      </c>
      <c r="P284" s="1">
        <v>43571</v>
      </c>
      <c r="Q284" s="1">
        <v>43571</v>
      </c>
    </row>
    <row r="285" spans="1:17" x14ac:dyDescent="0.2">
      <c r="A285" t="s">
        <v>8382</v>
      </c>
      <c r="B285">
        <v>234752319</v>
      </c>
      <c r="C285" t="s">
        <v>8383</v>
      </c>
      <c r="D285" t="s">
        <v>8384</v>
      </c>
      <c r="E285" t="s">
        <v>8385</v>
      </c>
      <c r="F285" t="s">
        <v>8386</v>
      </c>
      <c r="G285" t="s">
        <v>713</v>
      </c>
      <c r="H285" t="s">
        <v>714</v>
      </c>
      <c r="I285" t="s">
        <v>127</v>
      </c>
      <c r="J285" t="s">
        <v>23</v>
      </c>
      <c r="L285" s="1">
        <v>43445</v>
      </c>
      <c r="M285" t="s">
        <v>33</v>
      </c>
      <c r="N285" t="s">
        <v>8387</v>
      </c>
      <c r="O285" t="s">
        <v>26</v>
      </c>
      <c r="P285" s="1">
        <v>43546</v>
      </c>
      <c r="Q285" s="1">
        <v>43546</v>
      </c>
    </row>
    <row r="286" spans="1:17" x14ac:dyDescent="0.2">
      <c r="A286" t="s">
        <v>10224</v>
      </c>
      <c r="B286">
        <v>241444500</v>
      </c>
      <c r="C286" t="s">
        <v>10225</v>
      </c>
      <c r="D286" t="s">
        <v>10226</v>
      </c>
      <c r="E286" t="s">
        <v>10227</v>
      </c>
      <c r="F286" t="s">
        <v>10228</v>
      </c>
      <c r="G286" t="s">
        <v>4420</v>
      </c>
      <c r="H286">
        <v>184668794</v>
      </c>
      <c r="I286" t="s">
        <v>10229</v>
      </c>
      <c r="J286" t="s">
        <v>23</v>
      </c>
      <c r="L286" s="1">
        <v>43438</v>
      </c>
      <c r="M286" t="s">
        <v>33</v>
      </c>
      <c r="N286" t="s">
        <v>10230</v>
      </c>
      <c r="O286" t="s">
        <v>26</v>
      </c>
      <c r="P286" s="1">
        <v>43969</v>
      </c>
      <c r="Q286" s="1">
        <v>43977</v>
      </c>
    </row>
    <row r="287" spans="1:17" x14ac:dyDescent="0.2">
      <c r="A287" t="s">
        <v>6430</v>
      </c>
      <c r="B287">
        <v>237817780</v>
      </c>
      <c r="C287" t="s">
        <v>6431</v>
      </c>
      <c r="D287" t="s">
        <v>6432</v>
      </c>
      <c r="E287" t="s">
        <v>6433</v>
      </c>
      <c r="F287">
        <v>76329828</v>
      </c>
      <c r="G287" t="s">
        <v>389</v>
      </c>
      <c r="H287">
        <v>26403447</v>
      </c>
      <c r="I287" t="s">
        <v>6434</v>
      </c>
      <c r="J287" t="s">
        <v>23</v>
      </c>
      <c r="L287" s="1">
        <v>43378</v>
      </c>
      <c r="M287" t="s">
        <v>33</v>
      </c>
      <c r="N287" t="s">
        <v>6435</v>
      </c>
      <c r="O287" t="s">
        <v>26</v>
      </c>
      <c r="P287" s="1">
        <v>43073</v>
      </c>
      <c r="Q287" s="1">
        <v>43719</v>
      </c>
    </row>
    <row r="288" spans="1:17" x14ac:dyDescent="0.2">
      <c r="A288" t="s">
        <v>10007</v>
      </c>
      <c r="B288">
        <v>237262347</v>
      </c>
      <c r="C288" t="s">
        <v>10008</v>
      </c>
      <c r="D288" t="s">
        <v>10009</v>
      </c>
      <c r="E288" t="s">
        <v>10010</v>
      </c>
      <c r="F288" t="s">
        <v>10011</v>
      </c>
      <c r="G288" t="s">
        <v>4191</v>
      </c>
      <c r="H288" t="s">
        <v>4192</v>
      </c>
      <c r="I288" t="s">
        <v>4327</v>
      </c>
      <c r="J288" t="s">
        <v>23</v>
      </c>
      <c r="L288" s="1">
        <v>43437</v>
      </c>
      <c r="M288" t="s">
        <v>33</v>
      </c>
      <c r="N288" t="s">
        <v>10012</v>
      </c>
      <c r="O288" t="s">
        <v>26</v>
      </c>
      <c r="P288" s="1">
        <v>42096</v>
      </c>
      <c r="Q288" s="1">
        <v>43969</v>
      </c>
    </row>
    <row r="289" spans="1:17" x14ac:dyDescent="0.2">
      <c r="A289" t="s">
        <v>9819</v>
      </c>
      <c r="B289">
        <v>236919660</v>
      </c>
      <c r="C289" t="s">
        <v>9820</v>
      </c>
      <c r="D289" t="s">
        <v>9821</v>
      </c>
      <c r="E289" t="s">
        <v>9822</v>
      </c>
      <c r="F289" t="s">
        <v>9823</v>
      </c>
      <c r="G289" t="s">
        <v>2176</v>
      </c>
      <c r="H289">
        <v>35022116</v>
      </c>
      <c r="I289" t="s">
        <v>3293</v>
      </c>
      <c r="J289" t="s">
        <v>23</v>
      </c>
      <c r="L289" s="1">
        <v>43447</v>
      </c>
      <c r="M289" t="s">
        <v>24</v>
      </c>
      <c r="N289" t="s">
        <v>9824</v>
      </c>
      <c r="O289" t="s">
        <v>26</v>
      </c>
      <c r="P289" s="1">
        <v>42297</v>
      </c>
      <c r="Q289" s="1">
        <v>43809</v>
      </c>
    </row>
    <row r="290" spans="1:17" x14ac:dyDescent="0.2">
      <c r="A290" t="s">
        <v>9298</v>
      </c>
      <c r="B290">
        <v>234617330</v>
      </c>
      <c r="C290" t="s">
        <v>9299</v>
      </c>
      <c r="D290" t="s">
        <v>9300</v>
      </c>
      <c r="E290" t="s">
        <v>9301</v>
      </c>
      <c r="F290">
        <v>70115877</v>
      </c>
      <c r="G290" t="s">
        <v>89</v>
      </c>
      <c r="H290">
        <v>190906332</v>
      </c>
      <c r="I290" t="s">
        <v>312</v>
      </c>
      <c r="J290" t="s">
        <v>23</v>
      </c>
      <c r="L290" s="1">
        <v>43440</v>
      </c>
      <c r="M290" t="s">
        <v>24</v>
      </c>
      <c r="N290" t="s">
        <v>9302</v>
      </c>
      <c r="O290" t="s">
        <v>26</v>
      </c>
      <c r="P290" s="1">
        <v>42355</v>
      </c>
      <c r="Q290" s="1">
        <v>43842</v>
      </c>
    </row>
    <row r="291" spans="1:17" x14ac:dyDescent="0.2">
      <c r="A291" t="s">
        <v>1789</v>
      </c>
      <c r="B291">
        <v>232932255</v>
      </c>
      <c r="C291" t="s">
        <v>1790</v>
      </c>
      <c r="D291" t="s">
        <v>1791</v>
      </c>
      <c r="E291" t="s">
        <v>1792</v>
      </c>
      <c r="F291" t="s">
        <v>1793</v>
      </c>
      <c r="G291" t="s">
        <v>783</v>
      </c>
      <c r="H291">
        <v>26388766</v>
      </c>
      <c r="I291" t="s">
        <v>173</v>
      </c>
      <c r="J291" t="s">
        <v>23</v>
      </c>
      <c r="L291" s="1">
        <v>43287</v>
      </c>
      <c r="M291" t="s">
        <v>33</v>
      </c>
      <c r="N291" t="s">
        <v>1794</v>
      </c>
      <c r="O291" t="s">
        <v>26</v>
      </c>
      <c r="P291" s="1">
        <v>43455</v>
      </c>
      <c r="Q291" s="1">
        <v>43599</v>
      </c>
    </row>
    <row r="292" spans="1:17" x14ac:dyDescent="0.2">
      <c r="A292" t="s">
        <v>10231</v>
      </c>
      <c r="B292">
        <v>237237466</v>
      </c>
      <c r="C292" t="s">
        <v>10232</v>
      </c>
      <c r="D292" t="s">
        <v>4718</v>
      </c>
      <c r="E292" t="s">
        <v>4719</v>
      </c>
      <c r="F292">
        <v>67703437.077792704</v>
      </c>
      <c r="G292" t="s">
        <v>4420</v>
      </c>
      <c r="H292">
        <v>184668794</v>
      </c>
      <c r="I292" t="s">
        <v>4462</v>
      </c>
      <c r="J292" t="s">
        <v>23</v>
      </c>
      <c r="L292" s="1">
        <v>43444</v>
      </c>
      <c r="M292" t="s">
        <v>24</v>
      </c>
      <c r="N292" t="s">
        <v>10233</v>
      </c>
      <c r="O292" t="s">
        <v>92</v>
      </c>
      <c r="P292" s="1">
        <v>43969</v>
      </c>
      <c r="Q292" s="1">
        <v>43977</v>
      </c>
    </row>
    <row r="293" spans="1:17" x14ac:dyDescent="0.2">
      <c r="A293" t="s">
        <v>2323</v>
      </c>
      <c r="B293">
        <v>230322786</v>
      </c>
      <c r="C293" t="s">
        <v>2324</v>
      </c>
      <c r="D293" t="s">
        <v>2325</v>
      </c>
      <c r="E293" t="s">
        <v>2326</v>
      </c>
      <c r="F293" t="s">
        <v>2327</v>
      </c>
      <c r="G293" t="s">
        <v>172</v>
      </c>
      <c r="H293">
        <v>200716271</v>
      </c>
      <c r="I293" t="s">
        <v>1415</v>
      </c>
      <c r="J293" t="s">
        <v>23</v>
      </c>
      <c r="L293" s="1">
        <v>43298</v>
      </c>
      <c r="M293" t="s">
        <v>33</v>
      </c>
      <c r="N293" t="s">
        <v>2328</v>
      </c>
      <c r="O293" t="s">
        <v>92</v>
      </c>
      <c r="P293" s="1">
        <v>43145</v>
      </c>
      <c r="Q293" s="1">
        <v>43739</v>
      </c>
    </row>
    <row r="294" spans="1:17" x14ac:dyDescent="0.2">
      <c r="A294" t="s">
        <v>4981</v>
      </c>
      <c r="B294" t="s">
        <v>4982</v>
      </c>
      <c r="C294" t="s">
        <v>4983</v>
      </c>
      <c r="D294" t="s">
        <v>4984</v>
      </c>
      <c r="E294" t="s">
        <v>4985</v>
      </c>
      <c r="F294">
        <v>77647904</v>
      </c>
      <c r="G294" t="s">
        <v>3972</v>
      </c>
      <c r="H294" t="s">
        <v>3973</v>
      </c>
      <c r="I294" t="s">
        <v>4986</v>
      </c>
      <c r="J294" t="s">
        <v>23</v>
      </c>
      <c r="L294" s="1">
        <v>43137</v>
      </c>
      <c r="M294" t="s">
        <v>24</v>
      </c>
      <c r="N294" t="s">
        <v>4987</v>
      </c>
      <c r="O294" t="s">
        <v>92</v>
      </c>
      <c r="P294" s="1">
        <v>43859</v>
      </c>
      <c r="Q294" s="1">
        <v>43987</v>
      </c>
    </row>
    <row r="295" spans="1:17" x14ac:dyDescent="0.2">
      <c r="A295" t="s">
        <v>7480</v>
      </c>
      <c r="B295">
        <v>234596929</v>
      </c>
      <c r="C295" t="s">
        <v>7481</v>
      </c>
      <c r="D295" t="s">
        <v>7482</v>
      </c>
      <c r="E295" t="s">
        <v>7483</v>
      </c>
      <c r="F295">
        <v>123452635.09999999</v>
      </c>
      <c r="G295" t="s">
        <v>2032</v>
      </c>
      <c r="H295">
        <v>26404184</v>
      </c>
      <c r="I295" t="s">
        <v>173</v>
      </c>
      <c r="J295" t="s">
        <v>23</v>
      </c>
      <c r="L295" s="1">
        <v>43434</v>
      </c>
      <c r="M295" t="s">
        <v>33</v>
      </c>
      <c r="N295" t="s">
        <v>7484</v>
      </c>
      <c r="O295" t="s">
        <v>26</v>
      </c>
      <c r="P295" s="1">
        <v>43544</v>
      </c>
      <c r="Q295" s="1">
        <v>43544</v>
      </c>
    </row>
    <row r="296" spans="1:17" x14ac:dyDescent="0.2">
      <c r="A296" t="s">
        <v>5640</v>
      </c>
      <c r="B296">
        <v>233650709</v>
      </c>
      <c r="C296" t="s">
        <v>5641</v>
      </c>
      <c r="D296" t="s">
        <v>5642</v>
      </c>
      <c r="E296" t="s">
        <v>5643</v>
      </c>
      <c r="F296">
        <v>149012179.19999999</v>
      </c>
      <c r="G296" t="s">
        <v>423</v>
      </c>
      <c r="H296">
        <v>190456396</v>
      </c>
      <c r="I296" t="s">
        <v>743</v>
      </c>
      <c r="J296" t="s">
        <v>23</v>
      </c>
      <c r="L296" s="1">
        <v>43384</v>
      </c>
      <c r="M296" t="s">
        <v>24</v>
      </c>
      <c r="N296" t="s">
        <v>5644</v>
      </c>
      <c r="O296" t="s">
        <v>26</v>
      </c>
      <c r="P296" s="1">
        <v>42201</v>
      </c>
      <c r="Q296" s="1">
        <v>43553</v>
      </c>
    </row>
    <row r="297" spans="1:17" x14ac:dyDescent="0.2">
      <c r="A297" t="s">
        <v>840</v>
      </c>
      <c r="B297">
        <v>233041915</v>
      </c>
      <c r="C297" t="s">
        <v>841</v>
      </c>
      <c r="D297" t="s">
        <v>842</v>
      </c>
      <c r="E297" t="s">
        <v>843</v>
      </c>
      <c r="F297">
        <v>56800878</v>
      </c>
      <c r="G297" t="s">
        <v>669</v>
      </c>
      <c r="H297" t="s">
        <v>670</v>
      </c>
      <c r="I297" t="s">
        <v>844</v>
      </c>
      <c r="J297" t="s">
        <v>23</v>
      </c>
      <c r="L297" s="1">
        <v>43266</v>
      </c>
      <c r="M297" t="s">
        <v>24</v>
      </c>
      <c r="N297" t="s">
        <v>845</v>
      </c>
      <c r="O297" t="s">
        <v>26</v>
      </c>
      <c r="P297" s="1">
        <v>43481</v>
      </c>
      <c r="Q297" s="1">
        <v>43481</v>
      </c>
    </row>
    <row r="298" spans="1:17" x14ac:dyDescent="0.2">
      <c r="A298" t="s">
        <v>3176</v>
      </c>
      <c r="B298" t="s">
        <v>3177</v>
      </c>
      <c r="C298" t="s">
        <v>3178</v>
      </c>
      <c r="D298" t="s">
        <v>3179</v>
      </c>
      <c r="E298" t="s">
        <v>3180</v>
      </c>
      <c r="F298" t="s">
        <v>3181</v>
      </c>
      <c r="G298" t="s">
        <v>2930</v>
      </c>
      <c r="H298">
        <v>188120777</v>
      </c>
      <c r="I298" t="s">
        <v>3004</v>
      </c>
      <c r="J298" t="s">
        <v>23</v>
      </c>
      <c r="L298" s="1">
        <v>43367</v>
      </c>
      <c r="M298" t="s">
        <v>24</v>
      </c>
      <c r="N298" t="s">
        <v>3182</v>
      </c>
      <c r="O298" t="s">
        <v>26</v>
      </c>
      <c r="P298" s="1">
        <v>43864</v>
      </c>
      <c r="Q298" s="1">
        <v>43864</v>
      </c>
    </row>
    <row r="299" spans="1:17" x14ac:dyDescent="0.2">
      <c r="A299" t="s">
        <v>10167</v>
      </c>
      <c r="B299">
        <v>234279729</v>
      </c>
      <c r="C299" t="s">
        <v>10168</v>
      </c>
      <c r="D299" t="s">
        <v>10169</v>
      </c>
      <c r="E299" t="s">
        <v>10170</v>
      </c>
      <c r="F299">
        <v>87869144</v>
      </c>
      <c r="G299" t="s">
        <v>4420</v>
      </c>
      <c r="H299">
        <v>184668794</v>
      </c>
      <c r="I299" t="s">
        <v>4434</v>
      </c>
      <c r="J299" t="s">
        <v>23</v>
      </c>
      <c r="L299" s="1">
        <v>43447</v>
      </c>
      <c r="M299" t="s">
        <v>24</v>
      </c>
      <c r="N299" t="s">
        <v>10171</v>
      </c>
      <c r="O299" t="s">
        <v>26</v>
      </c>
      <c r="P299" s="1">
        <v>43969</v>
      </c>
      <c r="Q299" s="1">
        <v>43977</v>
      </c>
    </row>
    <row r="300" spans="1:17" x14ac:dyDescent="0.2">
      <c r="A300" t="s">
        <v>2766</v>
      </c>
      <c r="B300">
        <v>232853150</v>
      </c>
      <c r="C300" t="s">
        <v>2767</v>
      </c>
      <c r="D300" t="s">
        <v>2768</v>
      </c>
      <c r="E300" t="s">
        <v>2769</v>
      </c>
      <c r="F300" t="s">
        <v>2770</v>
      </c>
      <c r="G300" t="s">
        <v>872</v>
      </c>
      <c r="H300" t="s">
        <v>873</v>
      </c>
      <c r="I300" t="s">
        <v>1752</v>
      </c>
      <c r="J300" t="s">
        <v>23</v>
      </c>
      <c r="L300" s="1">
        <v>43112</v>
      </c>
      <c r="M300" t="s">
        <v>489</v>
      </c>
      <c r="N300" t="s">
        <v>2771</v>
      </c>
      <c r="O300" t="s">
        <v>92</v>
      </c>
      <c r="P300" s="1">
        <v>41905</v>
      </c>
      <c r="Q300" s="1">
        <v>43844</v>
      </c>
    </row>
    <row r="301" spans="1:17" x14ac:dyDescent="0.2">
      <c r="A301" t="s">
        <v>4227</v>
      </c>
      <c r="B301">
        <v>231955499</v>
      </c>
      <c r="C301" t="s">
        <v>4228</v>
      </c>
      <c r="D301" t="s">
        <v>4229</v>
      </c>
      <c r="E301" t="s">
        <v>4230</v>
      </c>
      <c r="F301" t="s">
        <v>4231</v>
      </c>
      <c r="G301" t="s">
        <v>4191</v>
      </c>
      <c r="H301" t="s">
        <v>4192</v>
      </c>
      <c r="I301" t="s">
        <v>4232</v>
      </c>
      <c r="J301" t="s">
        <v>23</v>
      </c>
      <c r="L301" s="1">
        <v>43186</v>
      </c>
      <c r="M301" t="s">
        <v>33</v>
      </c>
      <c r="N301" t="s">
        <v>4233</v>
      </c>
      <c r="O301" t="s">
        <v>26</v>
      </c>
      <c r="P301" s="1">
        <v>42096</v>
      </c>
      <c r="Q301" s="1">
        <v>43969</v>
      </c>
    </row>
    <row r="302" spans="1:17" x14ac:dyDescent="0.2">
      <c r="A302" t="s">
        <v>4010</v>
      </c>
      <c r="B302">
        <v>229974740</v>
      </c>
      <c r="C302" t="s">
        <v>4011</v>
      </c>
      <c r="D302" t="s">
        <v>4012</v>
      </c>
      <c r="E302" t="s">
        <v>4013</v>
      </c>
      <c r="F302">
        <v>31302505.1849325</v>
      </c>
      <c r="G302" t="s">
        <v>119</v>
      </c>
      <c r="H302">
        <v>190915757</v>
      </c>
      <c r="I302" t="s">
        <v>4014</v>
      </c>
      <c r="J302" t="s">
        <v>23</v>
      </c>
      <c r="L302" s="1">
        <v>43109</v>
      </c>
      <c r="M302" t="s">
        <v>33</v>
      </c>
      <c r="N302" t="s">
        <v>4015</v>
      </c>
      <c r="O302" t="s">
        <v>92</v>
      </c>
      <c r="P302" s="1">
        <v>42048</v>
      </c>
      <c r="Q302" s="1">
        <v>43918</v>
      </c>
    </row>
    <row r="303" spans="1:17" x14ac:dyDescent="0.2">
      <c r="A303" t="s">
        <v>391</v>
      </c>
      <c r="B303">
        <v>230180809</v>
      </c>
      <c r="C303" t="s">
        <v>392</v>
      </c>
      <c r="D303" t="s">
        <v>393</v>
      </c>
      <c r="E303" t="s">
        <v>394</v>
      </c>
      <c r="F303" t="s">
        <v>395</v>
      </c>
      <c r="G303" t="s">
        <v>389</v>
      </c>
      <c r="H303">
        <v>26403447</v>
      </c>
      <c r="I303" t="s">
        <v>396</v>
      </c>
      <c r="J303" t="s">
        <v>23</v>
      </c>
      <c r="L303" s="1">
        <v>43122</v>
      </c>
      <c r="M303" t="s">
        <v>24</v>
      </c>
      <c r="N303" t="s">
        <v>397</v>
      </c>
      <c r="O303" t="s">
        <v>26</v>
      </c>
      <c r="P303" s="1">
        <v>43003</v>
      </c>
      <c r="Q303" s="1">
        <v>43360</v>
      </c>
    </row>
    <row r="304" spans="1:17" x14ac:dyDescent="0.2">
      <c r="A304" t="s">
        <v>1373</v>
      </c>
      <c r="B304">
        <v>226258831</v>
      </c>
      <c r="C304" t="s">
        <v>1374</v>
      </c>
      <c r="D304" t="s">
        <v>1375</v>
      </c>
      <c r="E304" t="s">
        <v>1376</v>
      </c>
      <c r="F304">
        <v>157805425</v>
      </c>
      <c r="G304" t="s">
        <v>89</v>
      </c>
      <c r="H304">
        <v>190906332</v>
      </c>
      <c r="I304" t="s">
        <v>120</v>
      </c>
      <c r="J304" t="s">
        <v>23</v>
      </c>
      <c r="L304" s="1">
        <v>43111</v>
      </c>
      <c r="M304" t="s">
        <v>33</v>
      </c>
      <c r="N304" t="s">
        <v>1377</v>
      </c>
      <c r="O304" t="s">
        <v>26</v>
      </c>
      <c r="P304" s="1">
        <v>42025</v>
      </c>
      <c r="Q304" s="1">
        <v>43592</v>
      </c>
    </row>
    <row r="305" spans="1:17" x14ac:dyDescent="0.2">
      <c r="A305" t="s">
        <v>6259</v>
      </c>
      <c r="B305">
        <v>235867772</v>
      </c>
      <c r="C305" t="s">
        <v>6260</v>
      </c>
      <c r="D305" t="s">
        <v>6261</v>
      </c>
      <c r="E305" t="s">
        <v>6262</v>
      </c>
      <c r="F305">
        <v>59861916.030000001</v>
      </c>
      <c r="G305" t="s">
        <v>2032</v>
      </c>
      <c r="H305">
        <v>26404184</v>
      </c>
      <c r="I305" t="s">
        <v>6263</v>
      </c>
      <c r="J305" t="s">
        <v>23</v>
      </c>
      <c r="L305" s="1">
        <v>43391</v>
      </c>
      <c r="M305" t="s">
        <v>24</v>
      </c>
      <c r="N305" t="s">
        <v>6264</v>
      </c>
      <c r="O305" t="s">
        <v>92</v>
      </c>
      <c r="P305" s="1">
        <v>43602</v>
      </c>
      <c r="Q305" s="1">
        <v>43602</v>
      </c>
    </row>
    <row r="306" spans="1:17" x14ac:dyDescent="0.2">
      <c r="A306" t="s">
        <v>9884</v>
      </c>
      <c r="B306">
        <v>234345225</v>
      </c>
      <c r="C306" t="s">
        <v>9885</v>
      </c>
      <c r="D306" t="s">
        <v>9886</v>
      </c>
      <c r="E306" t="s">
        <v>9887</v>
      </c>
      <c r="F306">
        <v>112195288.08906201</v>
      </c>
      <c r="G306" t="s">
        <v>270</v>
      </c>
      <c r="H306">
        <v>183316401</v>
      </c>
      <c r="I306" t="s">
        <v>435</v>
      </c>
      <c r="J306" t="s">
        <v>23</v>
      </c>
      <c r="L306" s="1">
        <v>43442</v>
      </c>
      <c r="M306" t="s">
        <v>33</v>
      </c>
      <c r="N306" t="s">
        <v>9888</v>
      </c>
      <c r="O306" t="s">
        <v>26</v>
      </c>
      <c r="P306" s="1">
        <v>42493</v>
      </c>
      <c r="Q306" s="1">
        <v>43894</v>
      </c>
    </row>
    <row r="307" spans="1:17" x14ac:dyDescent="0.2">
      <c r="A307" t="s">
        <v>5036</v>
      </c>
      <c r="B307">
        <v>244835845</v>
      </c>
      <c r="C307" t="s">
        <v>5037</v>
      </c>
      <c r="D307" t="s">
        <v>5038</v>
      </c>
      <c r="E307" t="s">
        <v>5039</v>
      </c>
      <c r="F307">
        <v>84751142.171467707</v>
      </c>
      <c r="G307" t="s">
        <v>1443</v>
      </c>
      <c r="H307">
        <v>26404079</v>
      </c>
      <c r="I307" t="s">
        <v>331</v>
      </c>
      <c r="J307" t="s">
        <v>23</v>
      </c>
      <c r="L307" s="1">
        <v>43297</v>
      </c>
      <c r="M307" t="s">
        <v>24</v>
      </c>
      <c r="N307" t="s">
        <v>5040</v>
      </c>
      <c r="O307" t="s">
        <v>26</v>
      </c>
      <c r="P307" s="1">
        <v>44006</v>
      </c>
      <c r="Q307" s="1">
        <v>44007</v>
      </c>
    </row>
    <row r="308" spans="1:17" x14ac:dyDescent="0.2">
      <c r="A308" t="s">
        <v>9239</v>
      </c>
      <c r="B308">
        <v>237898470</v>
      </c>
      <c r="C308" t="s">
        <v>9240</v>
      </c>
      <c r="D308" t="s">
        <v>9241</v>
      </c>
      <c r="E308" t="s">
        <v>9242</v>
      </c>
      <c r="F308">
        <v>76591514.085545406</v>
      </c>
      <c r="G308" t="s">
        <v>204</v>
      </c>
      <c r="H308">
        <v>26388820</v>
      </c>
      <c r="I308" t="s">
        <v>289</v>
      </c>
      <c r="J308" t="s">
        <v>23</v>
      </c>
      <c r="L308" s="1">
        <v>43448</v>
      </c>
      <c r="M308" t="s">
        <v>24</v>
      </c>
      <c r="N308" t="s">
        <v>9243</v>
      </c>
      <c r="O308" t="s">
        <v>26</v>
      </c>
      <c r="P308" s="1">
        <v>42283</v>
      </c>
      <c r="Q308" s="1">
        <v>43753</v>
      </c>
    </row>
    <row r="309" spans="1:17" x14ac:dyDescent="0.2">
      <c r="A309" t="s">
        <v>9285</v>
      </c>
      <c r="B309">
        <v>233333436</v>
      </c>
      <c r="C309" t="s">
        <v>9286</v>
      </c>
      <c r="D309" t="s">
        <v>9287</v>
      </c>
      <c r="E309" t="s">
        <v>9288</v>
      </c>
      <c r="F309">
        <v>116127473.165924</v>
      </c>
      <c r="G309" t="s">
        <v>9289</v>
      </c>
      <c r="H309">
        <v>32486111</v>
      </c>
      <c r="I309" t="s">
        <v>9290</v>
      </c>
      <c r="J309" t="s">
        <v>23</v>
      </c>
      <c r="L309" s="1">
        <v>43438</v>
      </c>
      <c r="M309" t="s">
        <v>33</v>
      </c>
      <c r="N309" t="s">
        <v>9291</v>
      </c>
      <c r="O309" t="s">
        <v>26</v>
      </c>
      <c r="P309" s="1">
        <v>43500</v>
      </c>
      <c r="Q309" s="1">
        <v>43511</v>
      </c>
    </row>
    <row r="310" spans="1:17" x14ac:dyDescent="0.2">
      <c r="A310" t="s">
        <v>6502</v>
      </c>
      <c r="B310">
        <v>234995939</v>
      </c>
      <c r="C310" t="s">
        <v>6503</v>
      </c>
      <c r="D310" t="s">
        <v>6504</v>
      </c>
      <c r="E310" t="s">
        <v>6505</v>
      </c>
      <c r="F310">
        <v>31939015</v>
      </c>
      <c r="G310" t="s">
        <v>172</v>
      </c>
      <c r="H310">
        <v>200716271</v>
      </c>
      <c r="I310" t="s">
        <v>1415</v>
      </c>
      <c r="J310" t="s">
        <v>23</v>
      </c>
      <c r="L310" s="1">
        <v>43434</v>
      </c>
      <c r="M310" t="s">
        <v>33</v>
      </c>
      <c r="N310" t="s">
        <v>6506</v>
      </c>
      <c r="O310" t="s">
        <v>26</v>
      </c>
      <c r="P310" s="1">
        <v>43145</v>
      </c>
      <c r="Q310" s="1">
        <v>43748</v>
      </c>
    </row>
    <row r="311" spans="1:17" x14ac:dyDescent="0.2">
      <c r="A311" t="s">
        <v>818</v>
      </c>
      <c r="B311">
        <v>233105026</v>
      </c>
      <c r="C311" t="s">
        <v>819</v>
      </c>
      <c r="D311" t="s">
        <v>820</v>
      </c>
      <c r="E311" t="s">
        <v>821</v>
      </c>
      <c r="F311" t="s">
        <v>822</v>
      </c>
      <c r="G311" t="s">
        <v>423</v>
      </c>
      <c r="H311">
        <v>190456396</v>
      </c>
      <c r="I311" t="s">
        <v>692</v>
      </c>
      <c r="J311" t="s">
        <v>23</v>
      </c>
      <c r="L311" s="1">
        <v>43280</v>
      </c>
      <c r="M311" t="s">
        <v>24</v>
      </c>
      <c r="N311" t="s">
        <v>823</v>
      </c>
      <c r="O311" t="s">
        <v>26</v>
      </c>
      <c r="P311" s="1">
        <v>43081</v>
      </c>
      <c r="Q311" s="1">
        <v>43480</v>
      </c>
    </row>
    <row r="312" spans="1:17" x14ac:dyDescent="0.2">
      <c r="A312" t="s">
        <v>6958</v>
      </c>
      <c r="B312">
        <v>232931925</v>
      </c>
      <c r="C312" t="s">
        <v>6959</v>
      </c>
      <c r="D312" t="s">
        <v>6960</v>
      </c>
      <c r="E312" t="s">
        <v>6961</v>
      </c>
      <c r="F312">
        <v>94968608.079999998</v>
      </c>
      <c r="G312" t="s">
        <v>2930</v>
      </c>
      <c r="H312">
        <v>188120777</v>
      </c>
      <c r="I312" t="s">
        <v>3004</v>
      </c>
      <c r="J312" t="s">
        <v>23</v>
      </c>
      <c r="L312" s="1">
        <v>43433</v>
      </c>
      <c r="M312" t="s">
        <v>24</v>
      </c>
      <c r="N312" t="s">
        <v>6962</v>
      </c>
      <c r="O312" t="s">
        <v>26</v>
      </c>
      <c r="P312" s="1">
        <v>43864</v>
      </c>
      <c r="Q312" s="1">
        <v>43864</v>
      </c>
    </row>
    <row r="313" spans="1:17" x14ac:dyDescent="0.2">
      <c r="A313" t="s">
        <v>9217</v>
      </c>
      <c r="B313">
        <v>237716801</v>
      </c>
      <c r="C313" t="s">
        <v>9218</v>
      </c>
      <c r="D313" t="s">
        <v>8750</v>
      </c>
      <c r="E313" t="s">
        <v>8751</v>
      </c>
      <c r="F313">
        <v>32792301</v>
      </c>
      <c r="G313" t="s">
        <v>212</v>
      </c>
      <c r="H313">
        <v>26403587</v>
      </c>
      <c r="I313" t="s">
        <v>9219</v>
      </c>
      <c r="J313" t="s">
        <v>23</v>
      </c>
      <c r="L313" s="1">
        <v>43447</v>
      </c>
      <c r="M313" t="s">
        <v>33</v>
      </c>
      <c r="N313" t="s">
        <v>9220</v>
      </c>
      <c r="O313" t="s">
        <v>92</v>
      </c>
      <c r="P313" s="1">
        <v>42453</v>
      </c>
      <c r="Q313" s="1">
        <v>43809</v>
      </c>
    </row>
    <row r="314" spans="1:17" x14ac:dyDescent="0.2">
      <c r="A314" t="s">
        <v>8082</v>
      </c>
      <c r="B314">
        <v>232467315</v>
      </c>
      <c r="C314" t="s">
        <v>8083</v>
      </c>
      <c r="D314" t="s">
        <v>8084</v>
      </c>
      <c r="E314" t="s">
        <v>8085</v>
      </c>
      <c r="F314">
        <v>81259190.090000004</v>
      </c>
      <c r="G314" t="s">
        <v>5196</v>
      </c>
      <c r="H314">
        <v>157040569</v>
      </c>
      <c r="I314" t="s">
        <v>8080</v>
      </c>
      <c r="J314" t="s">
        <v>23</v>
      </c>
      <c r="L314" s="1">
        <v>43426</v>
      </c>
      <c r="M314" t="s">
        <v>24</v>
      </c>
      <c r="N314" t="s">
        <v>8086</v>
      </c>
      <c r="O314" t="s">
        <v>26</v>
      </c>
      <c r="P314" s="1">
        <v>43020</v>
      </c>
      <c r="Q314" s="1">
        <v>44070</v>
      </c>
    </row>
    <row r="315" spans="1:17" x14ac:dyDescent="0.2">
      <c r="A315" t="s">
        <v>9570</v>
      </c>
      <c r="B315">
        <v>241193656</v>
      </c>
      <c r="C315" t="s">
        <v>9571</v>
      </c>
      <c r="D315" t="s">
        <v>9572</v>
      </c>
      <c r="E315" t="s">
        <v>9573</v>
      </c>
      <c r="F315" t="s">
        <v>9574</v>
      </c>
      <c r="G315" t="s">
        <v>872</v>
      </c>
      <c r="H315" t="s">
        <v>873</v>
      </c>
      <c r="I315" t="s">
        <v>1899</v>
      </c>
      <c r="J315" t="s">
        <v>23</v>
      </c>
      <c r="L315" s="1">
        <v>43447</v>
      </c>
      <c r="M315" t="s">
        <v>33</v>
      </c>
      <c r="N315" t="s">
        <v>9575</v>
      </c>
      <c r="O315" t="s">
        <v>26</v>
      </c>
      <c r="P315" s="1">
        <v>43370</v>
      </c>
      <c r="Q315" s="1">
        <v>43875</v>
      </c>
    </row>
    <row r="316" spans="1:17" x14ac:dyDescent="0.2">
      <c r="A316" t="s">
        <v>6167</v>
      </c>
      <c r="B316">
        <v>236955756</v>
      </c>
      <c r="C316" t="s">
        <v>6168</v>
      </c>
      <c r="D316" t="s">
        <v>6169</v>
      </c>
      <c r="E316" t="s">
        <v>6170</v>
      </c>
      <c r="F316">
        <v>112507328</v>
      </c>
      <c r="G316" t="s">
        <v>69</v>
      </c>
      <c r="H316">
        <v>131056549</v>
      </c>
      <c r="I316" t="s">
        <v>1881</v>
      </c>
      <c r="J316" t="s">
        <v>23</v>
      </c>
      <c r="L316" s="1">
        <v>43430</v>
      </c>
      <c r="M316" t="s">
        <v>33</v>
      </c>
      <c r="N316" t="s">
        <v>6171</v>
      </c>
      <c r="O316" t="s">
        <v>26</v>
      </c>
      <c r="P316" s="1">
        <v>42286</v>
      </c>
      <c r="Q316" s="1">
        <v>43656</v>
      </c>
    </row>
    <row r="317" spans="1:17" x14ac:dyDescent="0.2">
      <c r="A317" t="s">
        <v>8798</v>
      </c>
      <c r="B317">
        <v>236914413</v>
      </c>
      <c r="C317" t="s">
        <v>8799</v>
      </c>
      <c r="D317" t="s">
        <v>8800</v>
      </c>
      <c r="E317" t="s">
        <v>8801</v>
      </c>
      <c r="F317">
        <v>59347856.198102698</v>
      </c>
      <c r="G317" t="s">
        <v>350</v>
      </c>
      <c r="H317" t="s">
        <v>351</v>
      </c>
      <c r="I317" t="s">
        <v>844</v>
      </c>
      <c r="J317" t="s">
        <v>23</v>
      </c>
      <c r="L317" s="1">
        <v>43445</v>
      </c>
      <c r="M317" t="s">
        <v>24</v>
      </c>
      <c r="N317" t="s">
        <v>8802</v>
      </c>
      <c r="O317" t="s">
        <v>26</v>
      </c>
      <c r="P317" s="1">
        <v>43119</v>
      </c>
      <c r="Q317" s="1">
        <v>43655</v>
      </c>
    </row>
    <row r="318" spans="1:17" x14ac:dyDescent="0.2">
      <c r="A318" t="s">
        <v>6574</v>
      </c>
      <c r="B318">
        <v>240240685</v>
      </c>
      <c r="C318" t="s">
        <v>6575</v>
      </c>
      <c r="D318" t="s">
        <v>6576</v>
      </c>
      <c r="E318" t="s">
        <v>6577</v>
      </c>
      <c r="F318">
        <v>185422454</v>
      </c>
      <c r="G318" t="s">
        <v>112</v>
      </c>
      <c r="H318">
        <v>50228064</v>
      </c>
      <c r="I318" t="s">
        <v>113</v>
      </c>
      <c r="J318" t="s">
        <v>23</v>
      </c>
      <c r="L318" s="1">
        <v>43416</v>
      </c>
      <c r="M318" t="s">
        <v>33</v>
      </c>
      <c r="N318" t="s">
        <v>6578</v>
      </c>
      <c r="O318" t="s">
        <v>26</v>
      </c>
      <c r="P318" s="1">
        <v>42013</v>
      </c>
      <c r="Q318" s="1">
        <v>43760</v>
      </c>
    </row>
    <row r="319" spans="1:17" x14ac:dyDescent="0.2">
      <c r="A319" t="s">
        <v>10387</v>
      </c>
      <c r="B319">
        <v>244207038</v>
      </c>
      <c r="C319" t="s">
        <v>10388</v>
      </c>
      <c r="D319" t="s">
        <v>10389</v>
      </c>
      <c r="E319" t="s">
        <v>10390</v>
      </c>
      <c r="F319">
        <v>60645598.197002798</v>
      </c>
      <c r="G319" t="s">
        <v>2458</v>
      </c>
      <c r="H319">
        <v>221333754</v>
      </c>
      <c r="I319" t="s">
        <v>147</v>
      </c>
      <c r="J319" t="s">
        <v>23</v>
      </c>
      <c r="L319" s="1">
        <v>43449</v>
      </c>
      <c r="M319" t="s">
        <v>33</v>
      </c>
      <c r="N319" t="s">
        <v>10391</v>
      </c>
      <c r="O319" t="s">
        <v>26</v>
      </c>
      <c r="P319" s="1">
        <v>43797</v>
      </c>
      <c r="Q319" s="1">
        <v>43993</v>
      </c>
    </row>
    <row r="320" spans="1:17" x14ac:dyDescent="0.2">
      <c r="A320" t="s">
        <v>2572</v>
      </c>
      <c r="B320">
        <v>233952845</v>
      </c>
      <c r="C320" t="s">
        <v>2573</v>
      </c>
      <c r="D320" t="s">
        <v>2574</v>
      </c>
      <c r="E320" t="s">
        <v>2575</v>
      </c>
      <c r="F320" t="s">
        <v>2576</v>
      </c>
      <c r="G320" t="s">
        <v>1443</v>
      </c>
      <c r="H320">
        <v>26404079</v>
      </c>
      <c r="I320" t="s">
        <v>692</v>
      </c>
      <c r="J320" t="s">
        <v>23</v>
      </c>
      <c r="L320" s="1">
        <v>43287</v>
      </c>
      <c r="M320" t="s">
        <v>24</v>
      </c>
      <c r="N320" t="s">
        <v>2577</v>
      </c>
      <c r="O320" t="s">
        <v>26</v>
      </c>
      <c r="P320" s="1">
        <v>42452</v>
      </c>
      <c r="Q320" s="1">
        <v>43777</v>
      </c>
    </row>
    <row r="321" spans="1:17" x14ac:dyDescent="0.2">
      <c r="A321" t="s">
        <v>1299</v>
      </c>
      <c r="B321">
        <v>235409464</v>
      </c>
      <c r="C321" t="s">
        <v>1300</v>
      </c>
      <c r="D321" t="s">
        <v>1301</v>
      </c>
      <c r="E321" t="s">
        <v>1302</v>
      </c>
      <c r="F321" t="s">
        <v>1303</v>
      </c>
      <c r="G321" t="s">
        <v>172</v>
      </c>
      <c r="H321">
        <v>200716271</v>
      </c>
      <c r="I321" t="s">
        <v>1304</v>
      </c>
      <c r="J321" t="s">
        <v>23</v>
      </c>
      <c r="L321" s="1">
        <v>43356</v>
      </c>
      <c r="M321" t="s">
        <v>33</v>
      </c>
      <c r="N321" t="s">
        <v>1305</v>
      </c>
      <c r="O321" t="s">
        <v>26</v>
      </c>
      <c r="P321" s="1">
        <v>43579</v>
      </c>
      <c r="Q321" s="1">
        <v>43579</v>
      </c>
    </row>
    <row r="322" spans="1:17" x14ac:dyDescent="0.2">
      <c r="A322" t="s">
        <v>2312</v>
      </c>
      <c r="B322">
        <v>233678719</v>
      </c>
      <c r="C322" t="s">
        <v>2313</v>
      </c>
      <c r="D322" t="s">
        <v>2314</v>
      </c>
      <c r="E322" t="s">
        <v>2315</v>
      </c>
      <c r="F322">
        <v>74150847.157362103</v>
      </c>
      <c r="G322" t="s">
        <v>713</v>
      </c>
      <c r="H322" t="s">
        <v>714</v>
      </c>
      <c r="I322" t="s">
        <v>2316</v>
      </c>
      <c r="J322" t="s">
        <v>23</v>
      </c>
      <c r="L322" s="1">
        <v>43362</v>
      </c>
      <c r="M322" t="s">
        <v>24</v>
      </c>
      <c r="N322" t="s">
        <v>2317</v>
      </c>
      <c r="O322" t="s">
        <v>26</v>
      </c>
      <c r="P322" s="1">
        <v>43500</v>
      </c>
      <c r="Q322" s="1">
        <v>43738</v>
      </c>
    </row>
    <row r="323" spans="1:17" x14ac:dyDescent="0.2">
      <c r="A323" t="s">
        <v>6992</v>
      </c>
      <c r="B323">
        <v>237614170</v>
      </c>
      <c r="C323" t="s">
        <v>6993</v>
      </c>
      <c r="D323" t="s">
        <v>6994</v>
      </c>
      <c r="E323" t="s">
        <v>6995</v>
      </c>
      <c r="F323">
        <v>79409075.120000005</v>
      </c>
      <c r="G323" t="s">
        <v>204</v>
      </c>
      <c r="H323">
        <v>26388820</v>
      </c>
      <c r="I323" t="s">
        <v>276</v>
      </c>
      <c r="J323" t="s">
        <v>23</v>
      </c>
      <c r="L323" s="1">
        <v>43403</v>
      </c>
      <c r="M323" t="s">
        <v>33</v>
      </c>
      <c r="N323" t="s">
        <v>6996</v>
      </c>
      <c r="O323" t="s">
        <v>26</v>
      </c>
      <c r="P323" s="1">
        <v>42290</v>
      </c>
      <c r="Q323" s="1">
        <v>43875</v>
      </c>
    </row>
    <row r="324" spans="1:17" x14ac:dyDescent="0.2">
      <c r="A324" t="s">
        <v>3746</v>
      </c>
      <c r="B324">
        <v>234072806</v>
      </c>
      <c r="C324" t="s">
        <v>3747</v>
      </c>
      <c r="D324" t="s">
        <v>2505</v>
      </c>
      <c r="E324" t="s">
        <v>2506</v>
      </c>
      <c r="F324">
        <v>121829936</v>
      </c>
      <c r="G324" t="s">
        <v>119</v>
      </c>
      <c r="H324">
        <v>190915757</v>
      </c>
      <c r="I324" t="s">
        <v>3748</v>
      </c>
      <c r="J324" t="s">
        <v>23</v>
      </c>
      <c r="L324" s="1">
        <v>43202</v>
      </c>
      <c r="M324" t="s">
        <v>24</v>
      </c>
      <c r="N324" t="s">
        <v>3749</v>
      </c>
      <c r="O324" t="s">
        <v>92</v>
      </c>
      <c r="P324" s="1">
        <v>43515</v>
      </c>
      <c r="Q324" s="1">
        <v>43764</v>
      </c>
    </row>
    <row r="325" spans="1:17" x14ac:dyDescent="0.2">
      <c r="A325" t="s">
        <v>9338</v>
      </c>
      <c r="B325">
        <v>241391830</v>
      </c>
      <c r="C325" t="s">
        <v>9339</v>
      </c>
      <c r="D325" t="s">
        <v>9340</v>
      </c>
      <c r="E325" t="s">
        <v>9341</v>
      </c>
      <c r="F325">
        <v>166435295.08375001</v>
      </c>
      <c r="G325" t="s">
        <v>212</v>
      </c>
      <c r="H325">
        <v>26403587</v>
      </c>
      <c r="I325" t="s">
        <v>213</v>
      </c>
      <c r="J325" t="s">
        <v>23</v>
      </c>
      <c r="L325" s="1">
        <v>43448</v>
      </c>
      <c r="M325" t="s">
        <v>489</v>
      </c>
      <c r="N325" t="s">
        <v>9342</v>
      </c>
      <c r="O325" t="s">
        <v>26</v>
      </c>
      <c r="P325" s="1">
        <v>42454</v>
      </c>
      <c r="Q325" s="1">
        <v>43833</v>
      </c>
    </row>
    <row r="326" spans="1:17" x14ac:dyDescent="0.2">
      <c r="A326" t="s">
        <v>2119</v>
      </c>
      <c r="B326">
        <v>233753443</v>
      </c>
      <c r="C326" t="s">
        <v>2120</v>
      </c>
      <c r="D326" t="s">
        <v>2121</v>
      </c>
      <c r="E326" t="s">
        <v>2122</v>
      </c>
      <c r="F326">
        <v>112238734.068995</v>
      </c>
      <c r="G326" t="s">
        <v>2032</v>
      </c>
      <c r="H326">
        <v>26404184</v>
      </c>
      <c r="I326" t="s">
        <v>2089</v>
      </c>
      <c r="J326" t="s">
        <v>23</v>
      </c>
      <c r="L326" s="1">
        <v>43363</v>
      </c>
      <c r="M326" t="s">
        <v>24</v>
      </c>
      <c r="N326" t="s">
        <v>2123</v>
      </c>
      <c r="O326" t="s">
        <v>92</v>
      </c>
      <c r="P326" s="1">
        <v>43511</v>
      </c>
      <c r="Q326" s="1">
        <v>43511</v>
      </c>
    </row>
    <row r="327" spans="1:17" x14ac:dyDescent="0.2">
      <c r="A327" t="s">
        <v>1086</v>
      </c>
      <c r="B327">
        <v>233549862</v>
      </c>
      <c r="C327" t="s">
        <v>1087</v>
      </c>
      <c r="D327" t="s">
        <v>1088</v>
      </c>
      <c r="E327" t="s">
        <v>1089</v>
      </c>
      <c r="F327" t="s">
        <v>1090</v>
      </c>
      <c r="G327" t="s">
        <v>423</v>
      </c>
      <c r="H327">
        <v>190456396</v>
      </c>
      <c r="I327" t="s">
        <v>743</v>
      </c>
      <c r="J327" t="s">
        <v>23</v>
      </c>
      <c r="L327" s="1">
        <v>43251</v>
      </c>
      <c r="M327" t="s">
        <v>1091</v>
      </c>
      <c r="N327" t="s">
        <v>1092</v>
      </c>
      <c r="O327" t="s">
        <v>92</v>
      </c>
      <c r="P327" s="1">
        <v>42131</v>
      </c>
      <c r="Q327" s="1">
        <v>43537</v>
      </c>
    </row>
    <row r="328" spans="1:17" x14ac:dyDescent="0.2">
      <c r="A328" t="s">
        <v>7296</v>
      </c>
      <c r="B328">
        <v>236888226</v>
      </c>
      <c r="C328" t="s">
        <v>7297</v>
      </c>
      <c r="D328" t="s">
        <v>7298</v>
      </c>
      <c r="E328" t="s">
        <v>7299</v>
      </c>
      <c r="F328">
        <v>32845146</v>
      </c>
      <c r="G328" t="s">
        <v>119</v>
      </c>
      <c r="H328">
        <v>190915757</v>
      </c>
      <c r="I328" t="s">
        <v>127</v>
      </c>
      <c r="J328" t="s">
        <v>23</v>
      </c>
      <c r="L328" s="1">
        <v>43410</v>
      </c>
      <c r="M328" t="s">
        <v>24</v>
      </c>
      <c r="N328" t="s">
        <v>7300</v>
      </c>
      <c r="O328" t="s">
        <v>26</v>
      </c>
      <c r="P328" s="1">
        <v>43662</v>
      </c>
      <c r="Q328" s="1">
        <v>43663</v>
      </c>
    </row>
    <row r="329" spans="1:17" x14ac:dyDescent="0.2">
      <c r="A329" t="s">
        <v>7764</v>
      </c>
      <c r="B329">
        <v>235507733</v>
      </c>
      <c r="C329" t="s">
        <v>7765</v>
      </c>
      <c r="D329" t="s">
        <v>4658</v>
      </c>
      <c r="E329" t="s">
        <v>4659</v>
      </c>
      <c r="F329">
        <v>69253099</v>
      </c>
      <c r="G329" t="s">
        <v>4420</v>
      </c>
      <c r="H329">
        <v>184668794</v>
      </c>
      <c r="I329" t="s">
        <v>4475</v>
      </c>
      <c r="J329" t="s">
        <v>23</v>
      </c>
      <c r="L329" s="1">
        <v>43431</v>
      </c>
      <c r="M329" t="s">
        <v>24</v>
      </c>
      <c r="N329" t="s">
        <v>7766</v>
      </c>
      <c r="O329" t="s">
        <v>26</v>
      </c>
      <c r="P329" s="1">
        <v>43969</v>
      </c>
      <c r="Q329" s="1">
        <v>43977</v>
      </c>
    </row>
    <row r="330" spans="1:17" x14ac:dyDescent="0.2">
      <c r="A330" t="s">
        <v>2760</v>
      </c>
      <c r="B330">
        <v>235245453</v>
      </c>
      <c r="C330" t="s">
        <v>2761</v>
      </c>
      <c r="D330" t="s">
        <v>2762</v>
      </c>
      <c r="E330" t="s">
        <v>2763</v>
      </c>
      <c r="F330">
        <v>32033648.118554302</v>
      </c>
      <c r="G330" t="s">
        <v>1234</v>
      </c>
      <c r="H330">
        <v>182292592</v>
      </c>
      <c r="I330" t="s">
        <v>2764</v>
      </c>
      <c r="J330" t="s">
        <v>23</v>
      </c>
      <c r="L330" s="1">
        <v>43269</v>
      </c>
      <c r="M330" t="s">
        <v>24</v>
      </c>
      <c r="N330" t="s">
        <v>2765</v>
      </c>
      <c r="O330" t="s">
        <v>26</v>
      </c>
      <c r="P330" s="1">
        <v>42419</v>
      </c>
      <c r="Q330" s="1">
        <v>43844</v>
      </c>
    </row>
    <row r="331" spans="1:17" x14ac:dyDescent="0.2">
      <c r="A331" t="s">
        <v>8865</v>
      </c>
      <c r="B331">
        <v>237262452</v>
      </c>
      <c r="C331" t="s">
        <v>8866</v>
      </c>
      <c r="D331" t="s">
        <v>6347</v>
      </c>
      <c r="E331" t="s">
        <v>6348</v>
      </c>
      <c r="F331">
        <v>79565948.203358695</v>
      </c>
      <c r="G331" t="s">
        <v>1234</v>
      </c>
      <c r="H331">
        <v>182292592</v>
      </c>
      <c r="I331" t="s">
        <v>6354</v>
      </c>
      <c r="J331" t="s">
        <v>23</v>
      </c>
      <c r="L331" s="1">
        <v>43448</v>
      </c>
      <c r="M331" t="s">
        <v>24</v>
      </c>
      <c r="N331" t="s">
        <v>8867</v>
      </c>
      <c r="O331" t="s">
        <v>26</v>
      </c>
      <c r="P331" s="1">
        <v>42419</v>
      </c>
      <c r="Q331" s="1">
        <v>43671</v>
      </c>
    </row>
    <row r="332" spans="1:17" x14ac:dyDescent="0.2">
      <c r="A332" t="s">
        <v>5171</v>
      </c>
      <c r="B332">
        <v>248350978</v>
      </c>
      <c r="C332" t="s">
        <v>5172</v>
      </c>
      <c r="D332" t="s">
        <v>5173</v>
      </c>
      <c r="E332" t="s">
        <v>5174</v>
      </c>
      <c r="F332">
        <v>89428617.199738503</v>
      </c>
      <c r="G332" t="s">
        <v>2458</v>
      </c>
      <c r="H332">
        <v>221333754</v>
      </c>
      <c r="I332" t="s">
        <v>358</v>
      </c>
      <c r="J332" t="s">
        <v>23</v>
      </c>
      <c r="L332" s="1">
        <v>43208</v>
      </c>
      <c r="M332" t="s">
        <v>24</v>
      </c>
      <c r="N332" t="s">
        <v>5175</v>
      </c>
      <c r="O332" t="s">
        <v>26</v>
      </c>
      <c r="P332" s="1">
        <v>43753</v>
      </c>
      <c r="Q332" s="1">
        <v>44069</v>
      </c>
    </row>
    <row r="333" spans="1:17" x14ac:dyDescent="0.2">
      <c r="A333" t="s">
        <v>6255</v>
      </c>
      <c r="B333">
        <v>235637688</v>
      </c>
      <c r="C333" t="s">
        <v>6256</v>
      </c>
      <c r="D333" t="s">
        <v>2087</v>
      </c>
      <c r="E333" t="s">
        <v>2088</v>
      </c>
      <c r="F333">
        <v>91595843.189999998</v>
      </c>
      <c r="G333" t="s">
        <v>2032</v>
      </c>
      <c r="H333">
        <v>26404184</v>
      </c>
      <c r="I333" t="s">
        <v>6257</v>
      </c>
      <c r="J333" t="s">
        <v>23</v>
      </c>
      <c r="L333" s="1">
        <v>43397</v>
      </c>
      <c r="M333" t="s">
        <v>24</v>
      </c>
      <c r="N333" t="s">
        <v>6258</v>
      </c>
      <c r="O333" t="s">
        <v>26</v>
      </c>
      <c r="P333" s="1">
        <v>43602</v>
      </c>
      <c r="Q333" s="1">
        <v>43601</v>
      </c>
    </row>
    <row r="334" spans="1:17" x14ac:dyDescent="0.2">
      <c r="A334" t="s">
        <v>4564</v>
      </c>
      <c r="B334">
        <v>227450116</v>
      </c>
      <c r="C334" t="s">
        <v>4565</v>
      </c>
      <c r="D334" t="s">
        <v>4566</v>
      </c>
      <c r="E334" t="s">
        <v>4567</v>
      </c>
      <c r="F334">
        <v>90442725.078175396</v>
      </c>
      <c r="G334" t="s">
        <v>4420</v>
      </c>
      <c r="H334">
        <v>184668794</v>
      </c>
      <c r="I334" t="s">
        <v>4421</v>
      </c>
      <c r="J334" t="s">
        <v>23</v>
      </c>
      <c r="L334" s="1">
        <v>43164</v>
      </c>
      <c r="M334" t="s">
        <v>24</v>
      </c>
      <c r="N334" t="s">
        <v>4568</v>
      </c>
      <c r="O334" t="s">
        <v>26</v>
      </c>
      <c r="P334" s="1">
        <v>43969</v>
      </c>
      <c r="Q334" s="1">
        <v>43977</v>
      </c>
    </row>
    <row r="335" spans="1:17" x14ac:dyDescent="0.2">
      <c r="A335" t="s">
        <v>297</v>
      </c>
      <c r="B335">
        <v>227788478</v>
      </c>
      <c r="C335" t="s">
        <v>298</v>
      </c>
      <c r="D335" t="s">
        <v>299</v>
      </c>
      <c r="E335" t="s">
        <v>300</v>
      </c>
      <c r="F335">
        <v>165448474.153225</v>
      </c>
      <c r="G335" t="s">
        <v>301</v>
      </c>
      <c r="H335">
        <v>196200032</v>
      </c>
      <c r="I335" t="s">
        <v>120</v>
      </c>
      <c r="J335" t="s">
        <v>23</v>
      </c>
      <c r="L335" s="1">
        <v>43138</v>
      </c>
      <c r="M335" t="s">
        <v>33</v>
      </c>
      <c r="N335" t="s">
        <v>302</v>
      </c>
      <c r="O335" t="s">
        <v>26</v>
      </c>
      <c r="P335" s="1">
        <v>42902</v>
      </c>
      <c r="Q335" s="1">
        <v>43298</v>
      </c>
    </row>
    <row r="336" spans="1:17" x14ac:dyDescent="0.2">
      <c r="A336" t="s">
        <v>3549</v>
      </c>
      <c r="B336">
        <v>230878601</v>
      </c>
      <c r="C336" t="s">
        <v>3550</v>
      </c>
      <c r="D336" t="s">
        <v>3551</v>
      </c>
      <c r="E336" t="s">
        <v>3552</v>
      </c>
      <c r="F336">
        <v>175728844</v>
      </c>
      <c r="G336" t="s">
        <v>2930</v>
      </c>
      <c r="H336">
        <v>188120777</v>
      </c>
      <c r="I336" t="s">
        <v>3146</v>
      </c>
      <c r="J336" t="s">
        <v>23</v>
      </c>
      <c r="L336" s="1">
        <v>43370</v>
      </c>
      <c r="M336" t="s">
        <v>24</v>
      </c>
      <c r="N336" t="s">
        <v>3553</v>
      </c>
      <c r="O336" t="s">
        <v>26</v>
      </c>
      <c r="P336" s="1">
        <v>43864</v>
      </c>
      <c r="Q336" s="1">
        <v>43864</v>
      </c>
    </row>
    <row r="337" spans="1:17" x14ac:dyDescent="0.2">
      <c r="A337" t="s">
        <v>1548</v>
      </c>
      <c r="B337" t="s">
        <v>1549</v>
      </c>
      <c r="C337" t="s">
        <v>1550</v>
      </c>
      <c r="D337" t="s">
        <v>1551</v>
      </c>
      <c r="E337" t="s">
        <v>1552</v>
      </c>
      <c r="F337" t="s">
        <v>1553</v>
      </c>
      <c r="G337" t="s">
        <v>1443</v>
      </c>
      <c r="H337">
        <v>26404079</v>
      </c>
      <c r="I337" t="s">
        <v>1546</v>
      </c>
      <c r="J337" t="s">
        <v>23</v>
      </c>
      <c r="L337" s="1">
        <v>43284</v>
      </c>
      <c r="M337" t="s">
        <v>33</v>
      </c>
      <c r="N337" t="s">
        <v>1554</v>
      </c>
      <c r="O337" t="s">
        <v>26</v>
      </c>
      <c r="P337" s="1">
        <v>42084</v>
      </c>
      <c r="Q337" s="1">
        <v>43596</v>
      </c>
    </row>
    <row r="338" spans="1:17" x14ac:dyDescent="0.2">
      <c r="A338" t="s">
        <v>200</v>
      </c>
      <c r="B338">
        <v>227542738</v>
      </c>
      <c r="C338" t="s">
        <v>201</v>
      </c>
      <c r="D338" t="s">
        <v>202</v>
      </c>
      <c r="E338" t="s">
        <v>203</v>
      </c>
      <c r="F338">
        <v>76791300.076911703</v>
      </c>
      <c r="G338" t="s">
        <v>204</v>
      </c>
      <c r="H338">
        <v>26388820</v>
      </c>
      <c r="I338" t="s">
        <v>205</v>
      </c>
      <c r="J338" t="s">
        <v>23</v>
      </c>
      <c r="L338" s="1">
        <v>43188</v>
      </c>
      <c r="M338" t="s">
        <v>33</v>
      </c>
      <c r="N338" t="s">
        <v>206</v>
      </c>
      <c r="O338" t="s">
        <v>92</v>
      </c>
      <c r="P338" s="1">
        <v>42290</v>
      </c>
      <c r="Q338" s="1">
        <v>43263</v>
      </c>
    </row>
    <row r="339" spans="1:17" x14ac:dyDescent="0.2">
      <c r="A339" t="s">
        <v>5674</v>
      </c>
      <c r="B339">
        <v>232603391</v>
      </c>
      <c r="C339" t="s">
        <v>5675</v>
      </c>
      <c r="D339" t="s">
        <v>5676</v>
      </c>
      <c r="E339" t="s">
        <v>5677</v>
      </c>
      <c r="F339">
        <v>63765667.229999997</v>
      </c>
      <c r="G339" t="s">
        <v>365</v>
      </c>
      <c r="H339">
        <v>27404978</v>
      </c>
      <c r="I339" t="s">
        <v>5678</v>
      </c>
      <c r="J339" t="s">
        <v>23</v>
      </c>
      <c r="L339" s="1">
        <v>43413</v>
      </c>
      <c r="M339" t="s">
        <v>33</v>
      </c>
      <c r="N339" t="s">
        <v>5679</v>
      </c>
      <c r="O339" t="s">
        <v>92</v>
      </c>
      <c r="P339" s="1">
        <v>42313</v>
      </c>
      <c r="Q339" s="1">
        <v>43558</v>
      </c>
    </row>
    <row r="340" spans="1:17" x14ac:dyDescent="0.2">
      <c r="A340" t="s">
        <v>5562</v>
      </c>
      <c r="B340">
        <v>233483977</v>
      </c>
      <c r="C340" t="s">
        <v>5563</v>
      </c>
      <c r="D340" t="s">
        <v>5564</v>
      </c>
      <c r="E340" t="s">
        <v>5565</v>
      </c>
      <c r="F340" t="s">
        <v>5566</v>
      </c>
      <c r="G340" t="s">
        <v>54</v>
      </c>
      <c r="H340">
        <v>26403315</v>
      </c>
      <c r="I340" t="s">
        <v>5567</v>
      </c>
      <c r="J340" t="s">
        <v>23</v>
      </c>
      <c r="L340" s="1">
        <v>43411</v>
      </c>
      <c r="M340" t="s">
        <v>33</v>
      </c>
      <c r="N340" t="s">
        <v>5568</v>
      </c>
      <c r="O340" t="s">
        <v>26</v>
      </c>
      <c r="P340" s="1">
        <v>42201</v>
      </c>
      <c r="Q340" s="1">
        <v>43503</v>
      </c>
    </row>
    <row r="341" spans="1:17" x14ac:dyDescent="0.2">
      <c r="A341" t="s">
        <v>10590</v>
      </c>
      <c r="B341">
        <v>234907533</v>
      </c>
      <c r="C341" t="s">
        <v>10591</v>
      </c>
      <c r="D341" t="s">
        <v>10592</v>
      </c>
      <c r="E341" t="s">
        <v>10593</v>
      </c>
      <c r="F341">
        <v>86194720.175734207</v>
      </c>
      <c r="G341" t="s">
        <v>5196</v>
      </c>
      <c r="H341">
        <v>157040569</v>
      </c>
      <c r="I341" t="s">
        <v>2271</v>
      </c>
      <c r="J341" t="s">
        <v>23</v>
      </c>
      <c r="L341" s="1">
        <v>43447</v>
      </c>
      <c r="M341" t="s">
        <v>33</v>
      </c>
      <c r="N341" t="s">
        <v>10594</v>
      </c>
      <c r="O341" t="s">
        <v>26</v>
      </c>
      <c r="P341" s="1">
        <v>42415</v>
      </c>
      <c r="Q341" s="1">
        <v>44070</v>
      </c>
    </row>
    <row r="342" spans="1:17" x14ac:dyDescent="0.2">
      <c r="A342" t="s">
        <v>1854</v>
      </c>
      <c r="B342">
        <v>235620106</v>
      </c>
      <c r="C342" t="s">
        <v>1855</v>
      </c>
      <c r="D342" t="s">
        <v>1856</v>
      </c>
      <c r="E342" t="s">
        <v>1857</v>
      </c>
      <c r="F342">
        <v>73458287.113821104</v>
      </c>
      <c r="G342" t="s">
        <v>872</v>
      </c>
      <c r="H342" t="s">
        <v>873</v>
      </c>
      <c r="I342" t="s">
        <v>1858</v>
      </c>
      <c r="J342" t="s">
        <v>23</v>
      </c>
      <c r="L342" s="1">
        <v>43291</v>
      </c>
      <c r="M342" t="s">
        <v>489</v>
      </c>
      <c r="N342" t="s">
        <v>1859</v>
      </c>
      <c r="O342" t="s">
        <v>26</v>
      </c>
      <c r="P342" s="1">
        <v>42249</v>
      </c>
      <c r="Q342" s="1">
        <v>43633</v>
      </c>
    </row>
    <row r="343" spans="1:17" x14ac:dyDescent="0.2">
      <c r="A343" t="s">
        <v>3367</v>
      </c>
      <c r="B343">
        <v>241299535</v>
      </c>
      <c r="C343" t="s">
        <v>3368</v>
      </c>
      <c r="D343" t="s">
        <v>3369</v>
      </c>
      <c r="E343" t="s">
        <v>3370</v>
      </c>
      <c r="F343">
        <v>167132504</v>
      </c>
      <c r="G343" t="s">
        <v>1228</v>
      </c>
      <c r="H343">
        <v>26404672</v>
      </c>
      <c r="I343" t="s">
        <v>784</v>
      </c>
      <c r="J343" t="s">
        <v>23</v>
      </c>
      <c r="L343" s="1">
        <v>43364</v>
      </c>
      <c r="M343" t="s">
        <v>33</v>
      </c>
      <c r="N343" t="s">
        <v>3371</v>
      </c>
      <c r="O343" t="s">
        <v>26</v>
      </c>
      <c r="P343" s="1">
        <v>43803</v>
      </c>
      <c r="Q343" s="1">
        <v>43881</v>
      </c>
    </row>
    <row r="344" spans="1:17" x14ac:dyDescent="0.2">
      <c r="A344" t="s">
        <v>8006</v>
      </c>
      <c r="B344">
        <v>234593865</v>
      </c>
      <c r="C344" t="s">
        <v>8007</v>
      </c>
      <c r="D344" t="s">
        <v>8008</v>
      </c>
      <c r="E344" t="s">
        <v>8009</v>
      </c>
      <c r="F344" t="s">
        <v>8010</v>
      </c>
      <c r="G344" t="s">
        <v>1998</v>
      </c>
      <c r="H344">
        <v>27964361</v>
      </c>
      <c r="I344" t="s">
        <v>6201</v>
      </c>
      <c r="J344" t="s">
        <v>23</v>
      </c>
      <c r="L344" s="1">
        <v>43399</v>
      </c>
      <c r="M344" t="s">
        <v>33</v>
      </c>
      <c r="N344" t="s">
        <v>8011</v>
      </c>
      <c r="O344" t="s">
        <v>92</v>
      </c>
      <c r="P344" s="1">
        <v>43482</v>
      </c>
      <c r="Q344" s="1">
        <v>44067</v>
      </c>
    </row>
    <row r="345" spans="1:17" x14ac:dyDescent="0.2">
      <c r="A345" t="s">
        <v>4493</v>
      </c>
      <c r="B345">
        <v>229660681</v>
      </c>
      <c r="C345" t="s">
        <v>4494</v>
      </c>
      <c r="D345" t="s">
        <v>4495</v>
      </c>
      <c r="E345" t="s">
        <v>4496</v>
      </c>
      <c r="F345">
        <v>83737839</v>
      </c>
      <c r="G345" t="s">
        <v>4420</v>
      </c>
      <c r="H345">
        <v>184668794</v>
      </c>
      <c r="I345" t="s">
        <v>4475</v>
      </c>
      <c r="J345" t="s">
        <v>23</v>
      </c>
      <c r="L345" s="1">
        <v>43130</v>
      </c>
      <c r="M345" t="s">
        <v>24</v>
      </c>
      <c r="N345" t="s">
        <v>4497</v>
      </c>
      <c r="O345" t="s">
        <v>26</v>
      </c>
      <c r="P345" s="1">
        <v>43968</v>
      </c>
      <c r="Q345" s="1">
        <v>43977</v>
      </c>
    </row>
    <row r="346" spans="1:17" x14ac:dyDescent="0.2">
      <c r="A346" t="s">
        <v>354</v>
      </c>
      <c r="B346">
        <v>228369908</v>
      </c>
      <c r="C346" t="s">
        <v>355</v>
      </c>
      <c r="D346" t="s">
        <v>356</v>
      </c>
      <c r="E346" t="s">
        <v>357</v>
      </c>
      <c r="F346">
        <v>75418401</v>
      </c>
      <c r="G346" t="s">
        <v>69</v>
      </c>
      <c r="H346">
        <v>131056549</v>
      </c>
      <c r="I346" t="s">
        <v>358</v>
      </c>
      <c r="J346" t="s">
        <v>23</v>
      </c>
      <c r="L346" s="1">
        <v>43130</v>
      </c>
      <c r="M346" t="s">
        <v>33</v>
      </c>
      <c r="N346" t="s">
        <v>359</v>
      </c>
      <c r="O346" t="s">
        <v>26</v>
      </c>
      <c r="P346" s="1">
        <v>42038</v>
      </c>
      <c r="Q346" s="1">
        <v>43344</v>
      </c>
    </row>
    <row r="347" spans="1:17" x14ac:dyDescent="0.2">
      <c r="A347" t="s">
        <v>9349</v>
      </c>
      <c r="B347">
        <v>233252126</v>
      </c>
      <c r="C347" t="s">
        <v>9350</v>
      </c>
      <c r="D347" t="s">
        <v>9351</v>
      </c>
      <c r="E347" t="s">
        <v>9352</v>
      </c>
      <c r="F347">
        <v>165874694.17189699</v>
      </c>
      <c r="G347" t="s">
        <v>119</v>
      </c>
      <c r="H347">
        <v>190915757</v>
      </c>
      <c r="I347" t="s">
        <v>2139</v>
      </c>
      <c r="J347" t="s">
        <v>23</v>
      </c>
      <c r="L347" s="1">
        <v>43448</v>
      </c>
      <c r="M347" t="s">
        <v>33</v>
      </c>
      <c r="N347" t="s">
        <v>9353</v>
      </c>
      <c r="O347" t="s">
        <v>26</v>
      </c>
      <c r="P347" s="1">
        <v>43605</v>
      </c>
      <c r="Q347" s="1">
        <v>43858</v>
      </c>
    </row>
    <row r="348" spans="1:17" x14ac:dyDescent="0.2">
      <c r="A348" t="s">
        <v>3522</v>
      </c>
      <c r="B348">
        <v>230106684</v>
      </c>
      <c r="C348" t="s">
        <v>3523</v>
      </c>
      <c r="D348" t="s">
        <v>3524</v>
      </c>
      <c r="E348" t="s">
        <v>3525</v>
      </c>
      <c r="F348">
        <v>88064948</v>
      </c>
      <c r="G348" t="s">
        <v>2930</v>
      </c>
      <c r="H348">
        <v>188120777</v>
      </c>
      <c r="I348" t="s">
        <v>219</v>
      </c>
      <c r="J348" t="s">
        <v>23</v>
      </c>
      <c r="L348" s="1">
        <v>43263</v>
      </c>
      <c r="M348" t="s">
        <v>1091</v>
      </c>
      <c r="N348" t="s">
        <v>3526</v>
      </c>
      <c r="O348" t="s">
        <v>26</v>
      </c>
      <c r="P348" s="1">
        <v>43863</v>
      </c>
      <c r="Q348" s="1">
        <v>43863</v>
      </c>
    </row>
    <row r="349" spans="1:17" x14ac:dyDescent="0.2">
      <c r="A349" t="s">
        <v>5505</v>
      </c>
      <c r="B349">
        <v>232676577</v>
      </c>
      <c r="C349" t="s">
        <v>5506</v>
      </c>
      <c r="D349" t="s">
        <v>5507</v>
      </c>
      <c r="E349" t="s">
        <v>5508</v>
      </c>
      <c r="F349">
        <v>182842975</v>
      </c>
      <c r="G349" t="s">
        <v>365</v>
      </c>
      <c r="H349">
        <v>27404978</v>
      </c>
      <c r="I349" t="s">
        <v>5509</v>
      </c>
      <c r="J349" t="s">
        <v>23</v>
      </c>
      <c r="L349" s="1">
        <v>43431</v>
      </c>
      <c r="M349" t="s">
        <v>33</v>
      </c>
      <c r="N349" t="s">
        <v>5510</v>
      </c>
      <c r="O349" t="s">
        <v>26</v>
      </c>
      <c r="P349" s="1">
        <v>42313</v>
      </c>
      <c r="Q349" s="1">
        <v>43454</v>
      </c>
    </row>
    <row r="350" spans="1:17" x14ac:dyDescent="0.2">
      <c r="A350" t="s">
        <v>3898</v>
      </c>
      <c r="B350">
        <v>227126432</v>
      </c>
      <c r="C350" t="s">
        <v>3899</v>
      </c>
      <c r="D350" t="s">
        <v>3900</v>
      </c>
      <c r="E350" t="s">
        <v>3901</v>
      </c>
      <c r="F350">
        <v>63051044.083279297</v>
      </c>
      <c r="G350" t="s">
        <v>2176</v>
      </c>
      <c r="H350">
        <v>35022116</v>
      </c>
      <c r="I350" t="s">
        <v>1125</v>
      </c>
      <c r="J350" t="s">
        <v>23</v>
      </c>
      <c r="L350" s="1">
        <v>43110</v>
      </c>
      <c r="M350" t="s">
        <v>33</v>
      </c>
      <c r="N350" t="s">
        <v>3902</v>
      </c>
      <c r="O350" t="s">
        <v>26</v>
      </c>
      <c r="P350" s="1">
        <v>42017</v>
      </c>
      <c r="Q350" s="1">
        <v>43399</v>
      </c>
    </row>
    <row r="351" spans="1:17" x14ac:dyDescent="0.2">
      <c r="A351" t="s">
        <v>4922</v>
      </c>
      <c r="B351">
        <v>228233135</v>
      </c>
      <c r="C351" t="s">
        <v>4923</v>
      </c>
      <c r="D351" t="s">
        <v>4924</v>
      </c>
      <c r="E351" t="s">
        <v>4925</v>
      </c>
      <c r="F351">
        <v>70832781</v>
      </c>
      <c r="G351" t="s">
        <v>2930</v>
      </c>
      <c r="H351">
        <v>188120777</v>
      </c>
      <c r="I351" t="s">
        <v>173</v>
      </c>
      <c r="J351" t="s">
        <v>23</v>
      </c>
      <c r="L351" s="1">
        <v>43270</v>
      </c>
      <c r="M351" t="s">
        <v>33</v>
      </c>
      <c r="N351" t="s">
        <v>4926</v>
      </c>
      <c r="O351" t="s">
        <v>26</v>
      </c>
      <c r="P351" s="1">
        <v>43863</v>
      </c>
      <c r="Q351" s="1">
        <v>43992</v>
      </c>
    </row>
    <row r="352" spans="1:17" x14ac:dyDescent="0.2">
      <c r="A352" t="s">
        <v>7953</v>
      </c>
      <c r="B352">
        <v>243111649</v>
      </c>
      <c r="C352" t="s">
        <v>7954</v>
      </c>
      <c r="D352" t="s">
        <v>7955</v>
      </c>
      <c r="E352" t="s">
        <v>7956</v>
      </c>
      <c r="F352" t="s">
        <v>7957</v>
      </c>
      <c r="G352" t="s">
        <v>669</v>
      </c>
      <c r="H352" t="s">
        <v>670</v>
      </c>
      <c r="I352" t="s">
        <v>7958</v>
      </c>
      <c r="J352" t="s">
        <v>23</v>
      </c>
      <c r="L352" s="1">
        <v>43395</v>
      </c>
      <c r="M352" t="s">
        <v>24</v>
      </c>
      <c r="N352" t="s">
        <v>7959</v>
      </c>
      <c r="O352" t="s">
        <v>26</v>
      </c>
      <c r="P352" s="1">
        <v>44015</v>
      </c>
      <c r="Q352" s="1">
        <v>44015</v>
      </c>
    </row>
    <row r="353" spans="1:17" x14ac:dyDescent="0.2">
      <c r="A353" t="s">
        <v>4855</v>
      </c>
      <c r="B353">
        <v>227215222</v>
      </c>
      <c r="C353" t="s">
        <v>4856</v>
      </c>
      <c r="D353" t="s">
        <v>4857</v>
      </c>
      <c r="E353" t="s">
        <v>4858</v>
      </c>
      <c r="F353">
        <v>61555789</v>
      </c>
      <c r="G353" t="s">
        <v>3972</v>
      </c>
      <c r="H353" t="s">
        <v>3973</v>
      </c>
      <c r="I353" t="s">
        <v>4859</v>
      </c>
      <c r="J353" t="s">
        <v>23</v>
      </c>
      <c r="L353" s="1">
        <v>43167</v>
      </c>
      <c r="M353" t="s">
        <v>24</v>
      </c>
      <c r="N353" t="s">
        <v>4860</v>
      </c>
      <c r="O353" t="s">
        <v>26</v>
      </c>
      <c r="P353" s="1">
        <v>42825</v>
      </c>
      <c r="Q353" s="1">
        <v>43864</v>
      </c>
    </row>
    <row r="354" spans="1:17" x14ac:dyDescent="0.2">
      <c r="A354" t="s">
        <v>4394</v>
      </c>
      <c r="B354">
        <v>231962347</v>
      </c>
      <c r="C354" t="s">
        <v>4395</v>
      </c>
      <c r="D354" t="s">
        <v>4396</v>
      </c>
      <c r="E354" t="s">
        <v>4397</v>
      </c>
      <c r="F354">
        <v>112881912.031289</v>
      </c>
      <c r="G354" t="s">
        <v>4355</v>
      </c>
      <c r="H354">
        <v>185433669</v>
      </c>
      <c r="I354" t="s">
        <v>62</v>
      </c>
      <c r="J354" t="s">
        <v>23</v>
      </c>
      <c r="L354" s="1">
        <v>43252</v>
      </c>
      <c r="M354" t="s">
        <v>33</v>
      </c>
      <c r="N354" t="s">
        <v>4398</v>
      </c>
      <c r="O354" t="s">
        <v>26</v>
      </c>
      <c r="P354" s="1">
        <v>43976</v>
      </c>
      <c r="Q354" s="1">
        <v>43976</v>
      </c>
    </row>
    <row r="355" spans="1:17" x14ac:dyDescent="0.2">
      <c r="A355" t="s">
        <v>7532</v>
      </c>
      <c r="B355">
        <v>234341459</v>
      </c>
      <c r="C355" t="s">
        <v>7533</v>
      </c>
      <c r="D355" t="s">
        <v>7534</v>
      </c>
      <c r="E355" t="s">
        <v>7535</v>
      </c>
      <c r="F355" t="s">
        <v>7536</v>
      </c>
      <c r="G355" t="s">
        <v>4191</v>
      </c>
      <c r="H355" t="s">
        <v>4192</v>
      </c>
      <c r="I355" t="s">
        <v>7537</v>
      </c>
      <c r="J355" t="s">
        <v>23</v>
      </c>
      <c r="L355" s="1">
        <v>43388</v>
      </c>
      <c r="M355" t="s">
        <v>33</v>
      </c>
      <c r="N355" t="s">
        <v>7538</v>
      </c>
      <c r="O355" t="s">
        <v>26</v>
      </c>
      <c r="P355" s="1">
        <v>43473</v>
      </c>
      <c r="Q355" s="1">
        <v>43969</v>
      </c>
    </row>
    <row r="356" spans="1:17" x14ac:dyDescent="0.2">
      <c r="A356" t="s">
        <v>17</v>
      </c>
      <c r="B356">
        <v>225156059</v>
      </c>
      <c r="C356" t="s">
        <v>18</v>
      </c>
      <c r="D356" t="s">
        <v>19</v>
      </c>
      <c r="E356" t="s">
        <v>20</v>
      </c>
      <c r="F356">
        <v>167745212.113796</v>
      </c>
      <c r="G356" t="s">
        <v>21</v>
      </c>
      <c r="H356">
        <v>26570564</v>
      </c>
      <c r="I356" t="s">
        <v>22</v>
      </c>
      <c r="J356" t="s">
        <v>23</v>
      </c>
      <c r="L356" s="1">
        <v>43154</v>
      </c>
      <c r="M356" t="s">
        <v>24</v>
      </c>
      <c r="N356" t="s">
        <v>25</v>
      </c>
      <c r="O356" t="s">
        <v>26</v>
      </c>
      <c r="P356" s="1">
        <v>43180</v>
      </c>
      <c r="Q356" s="1">
        <v>43180</v>
      </c>
    </row>
    <row r="357" spans="1:17" x14ac:dyDescent="0.2">
      <c r="A357" t="s">
        <v>3478</v>
      </c>
      <c r="B357">
        <v>190701919</v>
      </c>
      <c r="C357" t="s">
        <v>3479</v>
      </c>
      <c r="D357" t="s">
        <v>3480</v>
      </c>
      <c r="E357" t="s">
        <v>3481</v>
      </c>
      <c r="F357">
        <v>69557500.178737804</v>
      </c>
      <c r="G357" t="s">
        <v>179</v>
      </c>
      <c r="H357">
        <v>202743233</v>
      </c>
      <c r="I357" t="s">
        <v>180</v>
      </c>
      <c r="J357" t="s">
        <v>23</v>
      </c>
      <c r="L357" s="1">
        <v>43242</v>
      </c>
      <c r="M357" t="s">
        <v>33</v>
      </c>
      <c r="N357" t="s">
        <v>3482</v>
      </c>
      <c r="O357" t="s">
        <v>26</v>
      </c>
      <c r="P357" s="1">
        <v>42313</v>
      </c>
      <c r="Q357" s="1">
        <v>43886</v>
      </c>
    </row>
    <row r="358" spans="1:17" x14ac:dyDescent="0.2">
      <c r="A358" t="s">
        <v>448</v>
      </c>
      <c r="B358">
        <v>230437745</v>
      </c>
      <c r="C358" t="s">
        <v>449</v>
      </c>
      <c r="D358" t="s">
        <v>450</v>
      </c>
      <c r="E358" t="s">
        <v>451</v>
      </c>
      <c r="F358" t="s">
        <v>452</v>
      </c>
      <c r="G358" t="s">
        <v>389</v>
      </c>
      <c r="H358">
        <v>26403447</v>
      </c>
      <c r="I358" t="s">
        <v>435</v>
      </c>
      <c r="J358" t="s">
        <v>23</v>
      </c>
      <c r="L358" s="1">
        <v>43207</v>
      </c>
      <c r="M358" t="s">
        <v>33</v>
      </c>
      <c r="N358" t="s">
        <v>453</v>
      </c>
      <c r="O358" t="s">
        <v>26</v>
      </c>
      <c r="P358" s="1">
        <v>42047</v>
      </c>
      <c r="Q358" s="1">
        <v>43370</v>
      </c>
    </row>
    <row r="359" spans="1:17" x14ac:dyDescent="0.2">
      <c r="A359" t="s">
        <v>1282</v>
      </c>
      <c r="B359">
        <v>235294969</v>
      </c>
      <c r="C359" t="s">
        <v>1283</v>
      </c>
      <c r="D359" t="s">
        <v>1284</v>
      </c>
      <c r="E359" t="s">
        <v>1285</v>
      </c>
      <c r="F359">
        <v>94305072.235295504</v>
      </c>
      <c r="G359" t="s">
        <v>1221</v>
      </c>
      <c r="H359">
        <v>26403714</v>
      </c>
      <c r="I359" t="s">
        <v>1286</v>
      </c>
      <c r="J359" t="s">
        <v>23</v>
      </c>
      <c r="L359" s="1">
        <v>43250</v>
      </c>
      <c r="M359" t="s">
        <v>33</v>
      </c>
      <c r="N359" t="s">
        <v>1287</v>
      </c>
      <c r="O359" t="s">
        <v>26</v>
      </c>
      <c r="P359" s="1">
        <v>41990</v>
      </c>
      <c r="Q359" s="1">
        <v>43579</v>
      </c>
    </row>
    <row r="360" spans="1:17" x14ac:dyDescent="0.2">
      <c r="A360" t="s">
        <v>2561</v>
      </c>
      <c r="B360">
        <v>232416893</v>
      </c>
      <c r="C360" t="s">
        <v>2562</v>
      </c>
      <c r="D360" t="s">
        <v>2563</v>
      </c>
      <c r="E360" t="s">
        <v>2564</v>
      </c>
      <c r="F360">
        <v>93627661</v>
      </c>
      <c r="G360" t="s">
        <v>669</v>
      </c>
      <c r="H360" t="s">
        <v>670</v>
      </c>
      <c r="I360" t="s">
        <v>706</v>
      </c>
      <c r="J360" t="s">
        <v>23</v>
      </c>
      <c r="L360" s="1">
        <v>43202</v>
      </c>
      <c r="M360" t="s">
        <v>33</v>
      </c>
      <c r="N360" t="s">
        <v>2565</v>
      </c>
      <c r="O360" t="s">
        <v>26</v>
      </c>
      <c r="P360" s="1">
        <v>43445</v>
      </c>
      <c r="Q360" s="1">
        <v>43777</v>
      </c>
    </row>
    <row r="361" spans="1:17" x14ac:dyDescent="0.2">
      <c r="A361" t="s">
        <v>7824</v>
      </c>
      <c r="B361">
        <v>241811597</v>
      </c>
      <c r="C361" t="s">
        <v>7825</v>
      </c>
      <c r="D361" t="s">
        <v>7826</v>
      </c>
      <c r="E361" t="s">
        <v>7827</v>
      </c>
      <c r="F361">
        <v>79568688.219999999</v>
      </c>
      <c r="G361" t="s">
        <v>1234</v>
      </c>
      <c r="H361">
        <v>182292592</v>
      </c>
      <c r="I361" t="s">
        <v>1960</v>
      </c>
      <c r="J361" t="s">
        <v>23</v>
      </c>
      <c r="L361" s="1">
        <v>43430</v>
      </c>
      <c r="M361" t="s">
        <v>33</v>
      </c>
      <c r="N361" t="s">
        <v>7828</v>
      </c>
      <c r="O361" t="s">
        <v>26</v>
      </c>
      <c r="P361" s="1">
        <v>42419</v>
      </c>
      <c r="Q361" s="1">
        <v>43865</v>
      </c>
    </row>
    <row r="362" spans="1:17" x14ac:dyDescent="0.2">
      <c r="A362" t="s">
        <v>9036</v>
      </c>
      <c r="B362">
        <v>228324513</v>
      </c>
      <c r="C362" t="s">
        <v>9037</v>
      </c>
      <c r="D362" t="s">
        <v>9038</v>
      </c>
      <c r="E362" t="s">
        <v>9039</v>
      </c>
      <c r="F362">
        <v>107965917.03313801</v>
      </c>
      <c r="G362" t="s">
        <v>61</v>
      </c>
      <c r="H362">
        <v>175206562</v>
      </c>
      <c r="I362" t="s">
        <v>692</v>
      </c>
      <c r="J362" t="s">
        <v>23</v>
      </c>
      <c r="L362" s="1">
        <v>43453</v>
      </c>
      <c r="M362" t="s">
        <v>33</v>
      </c>
      <c r="N362" t="s">
        <v>9040</v>
      </c>
      <c r="O362" t="s">
        <v>92</v>
      </c>
      <c r="P362" s="1">
        <v>43633</v>
      </c>
      <c r="Q362" s="1">
        <v>43721</v>
      </c>
    </row>
    <row r="363" spans="1:17" x14ac:dyDescent="0.2">
      <c r="A363" t="s">
        <v>291</v>
      </c>
      <c r="B363">
        <v>229055400</v>
      </c>
      <c r="C363" t="s">
        <v>292</v>
      </c>
      <c r="D363" t="s">
        <v>293</v>
      </c>
      <c r="E363" t="s">
        <v>294</v>
      </c>
      <c r="F363">
        <v>188914633.17224899</v>
      </c>
      <c r="G363" t="s">
        <v>270</v>
      </c>
      <c r="H363">
        <v>183316401</v>
      </c>
      <c r="I363" t="s">
        <v>295</v>
      </c>
      <c r="J363" t="s">
        <v>23</v>
      </c>
      <c r="L363" s="1">
        <v>43201</v>
      </c>
      <c r="M363" t="s">
        <v>33</v>
      </c>
      <c r="N363" t="s">
        <v>296</v>
      </c>
      <c r="O363" t="s">
        <v>26</v>
      </c>
      <c r="P363" s="1">
        <v>42788</v>
      </c>
      <c r="Q363" s="1">
        <v>43300</v>
      </c>
    </row>
    <row r="364" spans="1:17" x14ac:dyDescent="0.2">
      <c r="A364" t="s">
        <v>2141</v>
      </c>
      <c r="B364">
        <v>234988975</v>
      </c>
      <c r="C364" t="s">
        <v>2142</v>
      </c>
      <c r="D364" t="s">
        <v>2143</v>
      </c>
      <c r="E364" t="s">
        <v>2144</v>
      </c>
      <c r="F364">
        <v>56904592</v>
      </c>
      <c r="G364" t="s">
        <v>119</v>
      </c>
      <c r="H364">
        <v>190915757</v>
      </c>
      <c r="I364" t="s">
        <v>127</v>
      </c>
      <c r="J364" t="s">
        <v>23</v>
      </c>
      <c r="L364" s="1">
        <v>43173</v>
      </c>
      <c r="M364" t="s">
        <v>24</v>
      </c>
      <c r="N364" t="s">
        <v>2145</v>
      </c>
      <c r="O364" t="s">
        <v>92</v>
      </c>
      <c r="P364" s="1">
        <v>43557</v>
      </c>
      <c r="Q364" s="1">
        <v>43560</v>
      </c>
    </row>
    <row r="365" spans="1:17" x14ac:dyDescent="0.2">
      <c r="A365" t="s">
        <v>5273</v>
      </c>
      <c r="B365">
        <v>234197870</v>
      </c>
      <c r="C365" t="s">
        <v>5274</v>
      </c>
      <c r="D365" t="s">
        <v>5275</v>
      </c>
      <c r="E365" t="s">
        <v>5276</v>
      </c>
      <c r="F365" t="s">
        <v>5277</v>
      </c>
      <c r="G365" t="s">
        <v>5196</v>
      </c>
      <c r="H365">
        <v>157040569</v>
      </c>
      <c r="I365" t="s">
        <v>5278</v>
      </c>
      <c r="J365" t="s">
        <v>23</v>
      </c>
      <c r="L365" s="1">
        <v>43353</v>
      </c>
      <c r="M365" t="s">
        <v>24</v>
      </c>
      <c r="N365" t="s">
        <v>5279</v>
      </c>
      <c r="O365" t="s">
        <v>92</v>
      </c>
      <c r="P365" s="1">
        <v>43020</v>
      </c>
      <c r="Q365" s="1">
        <v>44070</v>
      </c>
    </row>
    <row r="366" spans="1:17" x14ac:dyDescent="0.2">
      <c r="A366" t="s">
        <v>10192</v>
      </c>
      <c r="B366">
        <v>234616644</v>
      </c>
      <c r="C366" t="s">
        <v>10193</v>
      </c>
      <c r="D366" t="s">
        <v>10194</v>
      </c>
      <c r="E366" t="s">
        <v>10195</v>
      </c>
      <c r="F366">
        <v>92156738</v>
      </c>
      <c r="G366" t="s">
        <v>4420</v>
      </c>
      <c r="H366">
        <v>184668794</v>
      </c>
      <c r="I366" t="s">
        <v>4434</v>
      </c>
      <c r="J366" t="s">
        <v>23</v>
      </c>
      <c r="L366" s="1">
        <v>43444</v>
      </c>
      <c r="M366" t="s">
        <v>33</v>
      </c>
      <c r="N366" t="s">
        <v>10196</v>
      </c>
      <c r="O366" t="s">
        <v>26</v>
      </c>
      <c r="P366" s="1">
        <v>43969</v>
      </c>
      <c r="Q366" s="1">
        <v>43977</v>
      </c>
    </row>
    <row r="367" spans="1:17" x14ac:dyDescent="0.2">
      <c r="A367" t="s">
        <v>1251</v>
      </c>
      <c r="B367">
        <v>235420824</v>
      </c>
      <c r="C367" t="s">
        <v>1252</v>
      </c>
      <c r="D367" t="s">
        <v>1253</v>
      </c>
      <c r="E367" t="s">
        <v>1254</v>
      </c>
      <c r="F367">
        <v>185581692.067406</v>
      </c>
      <c r="G367" t="s">
        <v>1255</v>
      </c>
      <c r="H367">
        <v>117553956</v>
      </c>
      <c r="I367" t="s">
        <v>435</v>
      </c>
      <c r="J367" t="s">
        <v>23</v>
      </c>
      <c r="L367" s="1">
        <v>43215</v>
      </c>
      <c r="M367" t="s">
        <v>24</v>
      </c>
      <c r="N367" t="s">
        <v>1256</v>
      </c>
      <c r="O367" t="s">
        <v>92</v>
      </c>
      <c r="P367" s="1">
        <v>43580</v>
      </c>
      <c r="Q367" s="1">
        <v>43581</v>
      </c>
    </row>
    <row r="368" spans="1:17" x14ac:dyDescent="0.2">
      <c r="A368" t="s">
        <v>1795</v>
      </c>
      <c r="B368">
        <v>233503498</v>
      </c>
      <c r="C368" t="s">
        <v>1796</v>
      </c>
      <c r="D368" t="s">
        <v>1797</v>
      </c>
      <c r="E368" t="s">
        <v>1798</v>
      </c>
      <c r="F368">
        <v>128722304.194627</v>
      </c>
      <c r="G368" t="s">
        <v>119</v>
      </c>
      <c r="H368">
        <v>190915757</v>
      </c>
      <c r="I368" t="s">
        <v>1415</v>
      </c>
      <c r="J368" t="s">
        <v>23</v>
      </c>
      <c r="L368" s="1">
        <v>43278</v>
      </c>
      <c r="M368" t="s">
        <v>24</v>
      </c>
      <c r="N368" t="s">
        <v>1799</v>
      </c>
      <c r="O368" t="s">
        <v>26</v>
      </c>
      <c r="P368" s="1">
        <v>43487</v>
      </c>
      <c r="Q368" s="1">
        <v>43592</v>
      </c>
    </row>
    <row r="369" spans="1:17" x14ac:dyDescent="0.2">
      <c r="A369" t="s">
        <v>8780</v>
      </c>
      <c r="B369" t="s">
        <v>8781</v>
      </c>
      <c r="C369" t="s">
        <v>8782</v>
      </c>
      <c r="D369" t="s">
        <v>8783</v>
      </c>
      <c r="E369" t="s">
        <v>8784</v>
      </c>
      <c r="F369">
        <v>151258732.07852301</v>
      </c>
      <c r="G369" t="s">
        <v>8785</v>
      </c>
      <c r="H369">
        <v>26369044</v>
      </c>
      <c r="I369" t="s">
        <v>8786</v>
      </c>
      <c r="J369" t="s">
        <v>23</v>
      </c>
      <c r="L369" s="1">
        <v>43454</v>
      </c>
      <c r="M369" t="s">
        <v>1091</v>
      </c>
      <c r="N369" t="s">
        <v>8787</v>
      </c>
      <c r="O369" t="s">
        <v>26</v>
      </c>
      <c r="P369" s="1">
        <v>42450</v>
      </c>
      <c r="Q369" s="1">
        <v>43662</v>
      </c>
    </row>
    <row r="370" spans="1:17" x14ac:dyDescent="0.2">
      <c r="A370" t="s">
        <v>9422</v>
      </c>
      <c r="B370" t="s">
        <v>9423</v>
      </c>
      <c r="C370" t="s">
        <v>9424</v>
      </c>
      <c r="D370" t="s">
        <v>9425</v>
      </c>
      <c r="E370" t="s">
        <v>9426</v>
      </c>
      <c r="F370">
        <v>131451561.16252001</v>
      </c>
      <c r="G370" t="s">
        <v>89</v>
      </c>
      <c r="H370">
        <v>190906332</v>
      </c>
      <c r="I370" t="s">
        <v>435</v>
      </c>
      <c r="J370" t="s">
        <v>23</v>
      </c>
      <c r="L370" s="1">
        <v>43451</v>
      </c>
      <c r="M370" t="s">
        <v>24</v>
      </c>
      <c r="N370" t="s">
        <v>9427</v>
      </c>
      <c r="O370" t="s">
        <v>92</v>
      </c>
      <c r="P370" s="1">
        <v>42402</v>
      </c>
      <c r="Q370" s="1">
        <v>43795</v>
      </c>
    </row>
    <row r="371" spans="1:17" x14ac:dyDescent="0.2">
      <c r="A371" t="s">
        <v>4374</v>
      </c>
      <c r="B371">
        <v>228276896</v>
      </c>
      <c r="C371" t="s">
        <v>4375</v>
      </c>
      <c r="D371" t="s">
        <v>4376</v>
      </c>
      <c r="E371" t="s">
        <v>4377</v>
      </c>
      <c r="F371">
        <v>150336071</v>
      </c>
      <c r="G371" t="s">
        <v>4355</v>
      </c>
      <c r="H371">
        <v>185433669</v>
      </c>
      <c r="I371" t="s">
        <v>62</v>
      </c>
      <c r="J371" t="s">
        <v>23</v>
      </c>
      <c r="L371" s="1">
        <v>43173</v>
      </c>
      <c r="M371" t="s">
        <v>33</v>
      </c>
      <c r="N371" t="s">
        <v>4378</v>
      </c>
      <c r="O371" t="s">
        <v>92</v>
      </c>
      <c r="P371" s="1">
        <v>43976</v>
      </c>
      <c r="Q371" s="1">
        <v>43976</v>
      </c>
    </row>
    <row r="372" spans="1:17" x14ac:dyDescent="0.2">
      <c r="A372" t="s">
        <v>7310</v>
      </c>
      <c r="B372" t="s">
        <v>7311</v>
      </c>
      <c r="C372" t="s">
        <v>7312</v>
      </c>
      <c r="D372" t="s">
        <v>7313</v>
      </c>
      <c r="E372" t="s">
        <v>7314</v>
      </c>
      <c r="F372">
        <v>156850931.09999999</v>
      </c>
      <c r="G372" t="s">
        <v>1228</v>
      </c>
      <c r="H372">
        <v>26404672</v>
      </c>
      <c r="I372" t="s">
        <v>1125</v>
      </c>
      <c r="J372" t="s">
        <v>23</v>
      </c>
      <c r="L372" s="1">
        <v>43377</v>
      </c>
      <c r="M372" t="s">
        <v>24</v>
      </c>
      <c r="N372" t="s">
        <v>7315</v>
      </c>
      <c r="O372" t="s">
        <v>92</v>
      </c>
      <c r="P372" s="1">
        <v>43753</v>
      </c>
      <c r="Q372" s="1">
        <v>43752</v>
      </c>
    </row>
    <row r="373" spans="1:17" x14ac:dyDescent="0.2">
      <c r="A373" t="s">
        <v>2335</v>
      </c>
      <c r="B373">
        <v>234727500</v>
      </c>
      <c r="C373" t="s">
        <v>2336</v>
      </c>
      <c r="D373" t="s">
        <v>2337</v>
      </c>
      <c r="E373" t="s">
        <v>2338</v>
      </c>
      <c r="F373">
        <v>75438860.158564001</v>
      </c>
      <c r="G373" t="s">
        <v>172</v>
      </c>
      <c r="H373">
        <v>200716271</v>
      </c>
      <c r="I373" t="s">
        <v>173</v>
      </c>
      <c r="J373" t="s">
        <v>23</v>
      </c>
      <c r="L373" s="1">
        <v>43364</v>
      </c>
      <c r="M373" t="s">
        <v>24</v>
      </c>
      <c r="N373" t="s">
        <v>2339</v>
      </c>
      <c r="O373" t="s">
        <v>92</v>
      </c>
      <c r="P373" s="1">
        <v>43145</v>
      </c>
      <c r="Q373" s="1">
        <v>43739</v>
      </c>
    </row>
    <row r="374" spans="1:17" x14ac:dyDescent="0.2">
      <c r="A374" t="s">
        <v>2364</v>
      </c>
      <c r="B374" t="s">
        <v>2365</v>
      </c>
      <c r="C374" t="s">
        <v>2366</v>
      </c>
      <c r="D374" t="s">
        <v>2367</v>
      </c>
      <c r="E374" t="s">
        <v>2368</v>
      </c>
      <c r="F374" t="s">
        <v>2369</v>
      </c>
      <c r="G374" t="s">
        <v>172</v>
      </c>
      <c r="H374">
        <v>200716271</v>
      </c>
      <c r="I374" t="s">
        <v>1415</v>
      </c>
      <c r="J374" t="s">
        <v>23</v>
      </c>
      <c r="L374" s="1">
        <v>43276</v>
      </c>
      <c r="M374" t="s">
        <v>24</v>
      </c>
      <c r="N374" t="s">
        <v>2370</v>
      </c>
      <c r="O374" t="s">
        <v>26</v>
      </c>
      <c r="P374" s="1">
        <v>43350</v>
      </c>
      <c r="Q374" s="1">
        <v>43739</v>
      </c>
    </row>
    <row r="375" spans="1:17" x14ac:dyDescent="0.2">
      <c r="A375" t="s">
        <v>1779</v>
      </c>
      <c r="B375">
        <v>228955831</v>
      </c>
      <c r="C375" t="s">
        <v>1780</v>
      </c>
      <c r="D375" t="s">
        <v>1781</v>
      </c>
      <c r="E375" t="s">
        <v>1782</v>
      </c>
      <c r="F375">
        <v>33470227.0607168</v>
      </c>
      <c r="G375" t="s">
        <v>525</v>
      </c>
      <c r="H375">
        <v>26403765</v>
      </c>
      <c r="I375" t="s">
        <v>986</v>
      </c>
      <c r="J375" t="s">
        <v>23</v>
      </c>
      <c r="L375" s="1">
        <v>43112</v>
      </c>
      <c r="M375" t="s">
        <v>24</v>
      </c>
      <c r="N375" t="s">
        <v>1783</v>
      </c>
      <c r="O375" t="s">
        <v>26</v>
      </c>
      <c r="P375" s="1">
        <v>43299</v>
      </c>
      <c r="Q375" s="1">
        <v>43480</v>
      </c>
    </row>
    <row r="376" spans="1:17" x14ac:dyDescent="0.2">
      <c r="A376" t="s">
        <v>977</v>
      </c>
      <c r="B376">
        <v>233760768</v>
      </c>
      <c r="C376" t="s">
        <v>978</v>
      </c>
      <c r="D376" t="s">
        <v>979</v>
      </c>
      <c r="E376" t="s">
        <v>980</v>
      </c>
      <c r="F376">
        <v>74284487.178466797</v>
      </c>
      <c r="G376" t="s">
        <v>940</v>
      </c>
      <c r="H376">
        <v>35375043</v>
      </c>
      <c r="I376" t="s">
        <v>435</v>
      </c>
      <c r="J376" t="s">
        <v>23</v>
      </c>
      <c r="L376" s="1">
        <v>43371</v>
      </c>
      <c r="M376" t="s">
        <v>33</v>
      </c>
      <c r="N376" t="s">
        <v>981</v>
      </c>
      <c r="O376" t="s">
        <v>26</v>
      </c>
      <c r="P376" s="1">
        <v>43502</v>
      </c>
      <c r="Q376" s="1">
        <v>43502</v>
      </c>
    </row>
    <row r="377" spans="1:17" x14ac:dyDescent="0.2">
      <c r="A377" t="s">
        <v>4409</v>
      </c>
      <c r="B377">
        <v>244365431</v>
      </c>
      <c r="C377" t="s">
        <v>4410</v>
      </c>
      <c r="D377" t="s">
        <v>4411</v>
      </c>
      <c r="E377" t="s">
        <v>4412</v>
      </c>
      <c r="F377">
        <v>152923012</v>
      </c>
      <c r="G377" t="s">
        <v>4413</v>
      </c>
      <c r="H377">
        <v>184443237</v>
      </c>
      <c r="I377" t="s">
        <v>4414</v>
      </c>
      <c r="J377" t="s">
        <v>23</v>
      </c>
      <c r="L377" s="1">
        <v>43277</v>
      </c>
      <c r="M377" t="s">
        <v>33</v>
      </c>
      <c r="N377" t="s">
        <v>4415</v>
      </c>
      <c r="O377" t="s">
        <v>26</v>
      </c>
      <c r="P377" s="1">
        <v>43976</v>
      </c>
      <c r="Q377" s="1">
        <v>43976</v>
      </c>
    </row>
    <row r="378" spans="1:17" x14ac:dyDescent="0.2">
      <c r="A378" t="s">
        <v>7883</v>
      </c>
      <c r="B378">
        <v>244878110</v>
      </c>
      <c r="C378" t="s">
        <v>7884</v>
      </c>
      <c r="D378" t="s">
        <v>7885</v>
      </c>
      <c r="E378" t="s">
        <v>7886</v>
      </c>
      <c r="F378" t="s">
        <v>7887</v>
      </c>
      <c r="G378" t="s">
        <v>4413</v>
      </c>
      <c r="H378">
        <v>184443237</v>
      </c>
      <c r="I378" t="s">
        <v>4993</v>
      </c>
      <c r="J378" t="s">
        <v>23</v>
      </c>
      <c r="L378" s="1">
        <v>43404</v>
      </c>
      <c r="M378" t="s">
        <v>24</v>
      </c>
      <c r="N378" t="s">
        <v>7888</v>
      </c>
      <c r="O378" t="s">
        <v>26</v>
      </c>
      <c r="P378" s="1">
        <v>43990</v>
      </c>
      <c r="Q378" s="1">
        <v>43990</v>
      </c>
    </row>
    <row r="379" spans="1:17" x14ac:dyDescent="0.2">
      <c r="A379" t="s">
        <v>8652</v>
      </c>
      <c r="B379">
        <v>235154717</v>
      </c>
      <c r="C379" t="s">
        <v>8653</v>
      </c>
      <c r="D379" t="s">
        <v>8654</v>
      </c>
      <c r="E379" t="s">
        <v>8655</v>
      </c>
      <c r="F379">
        <v>75894467</v>
      </c>
      <c r="G379" t="s">
        <v>179</v>
      </c>
      <c r="H379">
        <v>202743233</v>
      </c>
      <c r="I379" t="s">
        <v>352</v>
      </c>
      <c r="J379" t="s">
        <v>23</v>
      </c>
      <c r="L379" s="1">
        <v>43454</v>
      </c>
      <c r="M379" t="s">
        <v>24</v>
      </c>
      <c r="N379" t="s">
        <v>8656</v>
      </c>
      <c r="O379" t="s">
        <v>26</v>
      </c>
      <c r="P379" s="1">
        <v>43186</v>
      </c>
      <c r="Q379" s="1">
        <v>43607</v>
      </c>
    </row>
    <row r="380" spans="1:17" x14ac:dyDescent="0.2">
      <c r="A380" t="s">
        <v>7829</v>
      </c>
      <c r="B380">
        <v>242838928</v>
      </c>
      <c r="C380" t="s">
        <v>7830</v>
      </c>
      <c r="D380" t="s">
        <v>7831</v>
      </c>
      <c r="E380" t="s">
        <v>7832</v>
      </c>
      <c r="F380">
        <v>185497438</v>
      </c>
      <c r="G380" t="s">
        <v>2458</v>
      </c>
      <c r="H380">
        <v>221333754</v>
      </c>
      <c r="I380" t="s">
        <v>7833</v>
      </c>
      <c r="J380" t="s">
        <v>23</v>
      </c>
      <c r="L380" s="1">
        <v>43433</v>
      </c>
      <c r="M380" t="s">
        <v>24</v>
      </c>
      <c r="N380" t="s">
        <v>7834</v>
      </c>
      <c r="O380" t="s">
        <v>26</v>
      </c>
      <c r="P380" s="1">
        <v>43896</v>
      </c>
      <c r="Q380" s="1">
        <v>43896</v>
      </c>
    </row>
    <row r="381" spans="1:17" x14ac:dyDescent="0.2">
      <c r="A381" t="s">
        <v>9765</v>
      </c>
      <c r="B381">
        <v>241114462</v>
      </c>
      <c r="C381" t="s">
        <v>9766</v>
      </c>
      <c r="D381" t="s">
        <v>9767</v>
      </c>
      <c r="E381" t="s">
        <v>9768</v>
      </c>
      <c r="F381" t="s">
        <v>9769</v>
      </c>
      <c r="G381" t="s">
        <v>2596</v>
      </c>
      <c r="H381">
        <v>177263660</v>
      </c>
      <c r="I381" t="s">
        <v>706</v>
      </c>
      <c r="J381" t="s">
        <v>23</v>
      </c>
      <c r="L381" s="1">
        <v>43455</v>
      </c>
      <c r="M381" t="s">
        <v>24</v>
      </c>
      <c r="N381" t="s">
        <v>9770</v>
      </c>
      <c r="O381" t="s">
        <v>26</v>
      </c>
      <c r="P381" s="1">
        <v>43745</v>
      </c>
      <c r="Q381" s="1">
        <v>43796</v>
      </c>
    </row>
    <row r="382" spans="1:17" x14ac:dyDescent="0.2">
      <c r="A382" t="s">
        <v>8399</v>
      </c>
      <c r="B382">
        <v>235038024</v>
      </c>
      <c r="C382" t="s">
        <v>8400</v>
      </c>
      <c r="D382" t="s">
        <v>8401</v>
      </c>
      <c r="E382" t="s">
        <v>8402</v>
      </c>
      <c r="F382">
        <v>128639539.119115</v>
      </c>
      <c r="G382" t="s">
        <v>172</v>
      </c>
      <c r="H382">
        <v>200716271</v>
      </c>
      <c r="I382" t="s">
        <v>2694</v>
      </c>
      <c r="J382" t="s">
        <v>23</v>
      </c>
      <c r="L382" s="1">
        <v>43453</v>
      </c>
      <c r="M382" t="s">
        <v>1091</v>
      </c>
      <c r="N382" t="s">
        <v>8403</v>
      </c>
      <c r="O382" t="s">
        <v>26</v>
      </c>
      <c r="P382" s="1">
        <v>43557</v>
      </c>
      <c r="Q382" s="1">
        <v>43560</v>
      </c>
    </row>
    <row r="383" spans="1:17" x14ac:dyDescent="0.2">
      <c r="A383" t="s">
        <v>2552</v>
      </c>
      <c r="B383">
        <v>232907323</v>
      </c>
      <c r="C383" t="s">
        <v>2553</v>
      </c>
      <c r="D383" t="s">
        <v>2549</v>
      </c>
      <c r="E383" t="s">
        <v>2550</v>
      </c>
      <c r="F383">
        <v>35716290</v>
      </c>
      <c r="G383" t="s">
        <v>669</v>
      </c>
      <c r="H383" t="s">
        <v>670</v>
      </c>
      <c r="I383" t="s">
        <v>2554</v>
      </c>
      <c r="J383" t="s">
        <v>23</v>
      </c>
      <c r="L383" s="1">
        <v>43130</v>
      </c>
      <c r="M383" t="s">
        <v>33</v>
      </c>
      <c r="N383" t="s">
        <v>2555</v>
      </c>
      <c r="O383" t="s">
        <v>26</v>
      </c>
      <c r="P383" s="1">
        <v>43455</v>
      </c>
      <c r="Q383" s="1">
        <v>43770</v>
      </c>
    </row>
    <row r="384" spans="1:17" x14ac:dyDescent="0.2">
      <c r="A384" t="s">
        <v>9320</v>
      </c>
      <c r="B384">
        <v>238711196</v>
      </c>
      <c r="C384" t="s">
        <v>9321</v>
      </c>
      <c r="D384" t="s">
        <v>9322</v>
      </c>
      <c r="E384" t="s">
        <v>9323</v>
      </c>
      <c r="F384" t="s">
        <v>9324</v>
      </c>
      <c r="G384" t="s">
        <v>1234</v>
      </c>
      <c r="H384">
        <v>182292592</v>
      </c>
      <c r="I384" t="s">
        <v>1960</v>
      </c>
      <c r="J384" t="s">
        <v>23</v>
      </c>
      <c r="L384" s="1">
        <v>43441</v>
      </c>
      <c r="M384" t="s">
        <v>24</v>
      </c>
      <c r="N384" t="s">
        <v>9325</v>
      </c>
      <c r="O384" t="s">
        <v>92</v>
      </c>
      <c r="P384" s="1">
        <v>43612</v>
      </c>
      <c r="Q384" s="1">
        <v>43851</v>
      </c>
    </row>
    <row r="385" spans="1:17" x14ac:dyDescent="0.2">
      <c r="A385" t="s">
        <v>2454</v>
      </c>
      <c r="B385">
        <v>234899549</v>
      </c>
      <c r="C385" t="s">
        <v>2455</v>
      </c>
      <c r="D385" t="s">
        <v>2456</v>
      </c>
      <c r="E385" t="s">
        <v>2457</v>
      </c>
      <c r="F385">
        <v>69908583.069726393</v>
      </c>
      <c r="G385" t="s">
        <v>2458</v>
      </c>
      <c r="H385">
        <v>221333754</v>
      </c>
      <c r="I385" t="s">
        <v>692</v>
      </c>
      <c r="J385" t="s">
        <v>23</v>
      </c>
      <c r="L385" s="1">
        <v>43132</v>
      </c>
      <c r="M385" t="s">
        <v>24</v>
      </c>
      <c r="N385" t="s">
        <v>2459</v>
      </c>
      <c r="O385" t="s">
        <v>26</v>
      </c>
      <c r="P385" s="1">
        <v>43552</v>
      </c>
      <c r="Q385" s="1">
        <v>43761</v>
      </c>
    </row>
    <row r="386" spans="1:17" x14ac:dyDescent="0.2">
      <c r="A386" t="s">
        <v>8388</v>
      </c>
      <c r="B386">
        <v>234384549</v>
      </c>
      <c r="C386" t="s">
        <v>8389</v>
      </c>
      <c r="D386" t="s">
        <v>8390</v>
      </c>
      <c r="E386" t="s">
        <v>8391</v>
      </c>
      <c r="F386" t="s">
        <v>8392</v>
      </c>
      <c r="G386" t="s">
        <v>525</v>
      </c>
      <c r="H386">
        <v>26403765</v>
      </c>
      <c r="I386" t="s">
        <v>198</v>
      </c>
      <c r="J386" t="s">
        <v>23</v>
      </c>
      <c r="L386" s="1">
        <v>43448</v>
      </c>
      <c r="M386" t="s">
        <v>33</v>
      </c>
      <c r="N386" t="s">
        <v>8393</v>
      </c>
      <c r="O386" t="s">
        <v>26</v>
      </c>
      <c r="P386" s="1">
        <v>43557</v>
      </c>
      <c r="Q386" s="1">
        <v>43558</v>
      </c>
    </row>
    <row r="387" spans="1:17" x14ac:dyDescent="0.2">
      <c r="A387" t="s">
        <v>9587</v>
      </c>
      <c r="B387">
        <v>242325254</v>
      </c>
      <c r="C387" t="s">
        <v>9588</v>
      </c>
      <c r="D387" t="s">
        <v>6157</v>
      </c>
      <c r="E387" t="s">
        <v>6158</v>
      </c>
      <c r="F387">
        <v>88759296.1662644</v>
      </c>
      <c r="G387" t="s">
        <v>1234</v>
      </c>
      <c r="H387">
        <v>182292592</v>
      </c>
      <c r="I387" t="s">
        <v>1960</v>
      </c>
      <c r="J387" t="s">
        <v>23</v>
      </c>
      <c r="L387" s="1">
        <v>43453</v>
      </c>
      <c r="M387" t="s">
        <v>24</v>
      </c>
      <c r="N387" t="s">
        <v>9589</v>
      </c>
      <c r="O387" t="s">
        <v>26</v>
      </c>
      <c r="P387" s="1">
        <v>42419</v>
      </c>
      <c r="Q387" s="1">
        <v>43875</v>
      </c>
    </row>
    <row r="388" spans="1:17" x14ac:dyDescent="0.2">
      <c r="A388" t="s">
        <v>2028</v>
      </c>
      <c r="B388">
        <v>232531722</v>
      </c>
      <c r="C388" t="s">
        <v>2029</v>
      </c>
      <c r="D388" t="s">
        <v>2030</v>
      </c>
      <c r="E388" t="s">
        <v>2031</v>
      </c>
      <c r="F388">
        <v>60617942.174425997</v>
      </c>
      <c r="G388" t="s">
        <v>2032</v>
      </c>
      <c r="H388">
        <v>26404184</v>
      </c>
      <c r="I388" t="s">
        <v>120</v>
      </c>
      <c r="J388" t="s">
        <v>23</v>
      </c>
      <c r="L388" s="1">
        <v>43283</v>
      </c>
      <c r="M388" t="s">
        <v>24</v>
      </c>
      <c r="N388" t="s">
        <v>2033</v>
      </c>
      <c r="O388" t="s">
        <v>26</v>
      </c>
      <c r="P388" s="1">
        <v>43473</v>
      </c>
      <c r="Q388" s="1">
        <v>43473</v>
      </c>
    </row>
    <row r="389" spans="1:17" x14ac:dyDescent="0.2">
      <c r="A389" t="s">
        <v>5668</v>
      </c>
      <c r="B389">
        <v>234438711</v>
      </c>
      <c r="C389" t="s">
        <v>5669</v>
      </c>
      <c r="D389" t="s">
        <v>5670</v>
      </c>
      <c r="E389" t="s">
        <v>5671</v>
      </c>
      <c r="F389" t="s">
        <v>5672</v>
      </c>
      <c r="G389" t="s">
        <v>446</v>
      </c>
      <c r="H389">
        <v>26403021</v>
      </c>
      <c r="I389" t="s">
        <v>147</v>
      </c>
      <c r="J389" t="s">
        <v>23</v>
      </c>
      <c r="L389" s="1">
        <v>43399</v>
      </c>
      <c r="M389" t="s">
        <v>33</v>
      </c>
      <c r="N389" t="s">
        <v>5673</v>
      </c>
      <c r="O389" t="s">
        <v>26</v>
      </c>
      <c r="P389" s="1">
        <v>42279</v>
      </c>
      <c r="Q389" s="1">
        <v>43538</v>
      </c>
    </row>
    <row r="390" spans="1:17" x14ac:dyDescent="0.2">
      <c r="A390" t="s">
        <v>72</v>
      </c>
      <c r="B390">
        <v>226832805</v>
      </c>
      <c r="C390" t="s">
        <v>73</v>
      </c>
      <c r="D390" t="s">
        <v>74</v>
      </c>
      <c r="E390" t="s">
        <v>75</v>
      </c>
      <c r="F390" t="s">
        <v>76</v>
      </c>
      <c r="G390" t="s">
        <v>54</v>
      </c>
      <c r="H390">
        <v>26403315</v>
      </c>
      <c r="I390" t="s">
        <v>55</v>
      </c>
      <c r="J390" t="s">
        <v>23</v>
      </c>
      <c r="L390" s="1">
        <v>43138</v>
      </c>
      <c r="M390" t="s">
        <v>33</v>
      </c>
      <c r="N390" t="s">
        <v>77</v>
      </c>
      <c r="O390" t="s">
        <v>26</v>
      </c>
      <c r="P390" s="1">
        <v>41885</v>
      </c>
      <c r="Q390" s="1">
        <v>43229</v>
      </c>
    </row>
    <row r="391" spans="1:17" x14ac:dyDescent="0.2">
      <c r="A391" t="s">
        <v>1665</v>
      </c>
      <c r="B391" t="s">
        <v>1666</v>
      </c>
      <c r="C391" t="s">
        <v>1667</v>
      </c>
      <c r="D391" t="s">
        <v>1668</v>
      </c>
      <c r="E391" t="s">
        <v>1669</v>
      </c>
      <c r="F391" t="s">
        <v>1670</v>
      </c>
      <c r="G391" t="s">
        <v>119</v>
      </c>
      <c r="H391">
        <v>190915757</v>
      </c>
      <c r="I391" t="s">
        <v>198</v>
      </c>
      <c r="J391" t="s">
        <v>23</v>
      </c>
      <c r="L391" s="1">
        <v>43145</v>
      </c>
      <c r="M391" t="s">
        <v>33</v>
      </c>
      <c r="N391" t="s">
        <v>1671</v>
      </c>
      <c r="O391" t="s">
        <v>26</v>
      </c>
      <c r="P391" s="1">
        <v>43496</v>
      </c>
      <c r="Q391" s="1">
        <v>43603</v>
      </c>
    </row>
    <row r="392" spans="1:17" x14ac:dyDescent="0.2">
      <c r="A392" t="s">
        <v>4839</v>
      </c>
      <c r="B392">
        <v>233481028</v>
      </c>
      <c r="C392" t="s">
        <v>4840</v>
      </c>
      <c r="D392" t="s">
        <v>4841</v>
      </c>
      <c r="E392" t="s">
        <v>4842</v>
      </c>
      <c r="F392">
        <v>174572212</v>
      </c>
      <c r="G392" t="s">
        <v>4420</v>
      </c>
      <c r="H392">
        <v>184668794</v>
      </c>
      <c r="I392" t="s">
        <v>4814</v>
      </c>
      <c r="J392" t="s">
        <v>23</v>
      </c>
      <c r="L392" s="1">
        <v>43369</v>
      </c>
      <c r="M392" t="s">
        <v>33</v>
      </c>
      <c r="N392" t="s">
        <v>4843</v>
      </c>
      <c r="O392" t="s">
        <v>26</v>
      </c>
      <c r="P392" s="1">
        <v>43969</v>
      </c>
      <c r="Q392" s="1">
        <v>43977</v>
      </c>
    </row>
    <row r="393" spans="1:17" x14ac:dyDescent="0.2">
      <c r="A393" t="s">
        <v>5770</v>
      </c>
      <c r="B393">
        <v>235612456</v>
      </c>
      <c r="C393" t="s">
        <v>5771</v>
      </c>
      <c r="D393" t="s">
        <v>5772</v>
      </c>
      <c r="E393" t="s">
        <v>5773</v>
      </c>
      <c r="F393">
        <v>125655738</v>
      </c>
      <c r="G393" t="s">
        <v>389</v>
      </c>
      <c r="H393">
        <v>26403447</v>
      </c>
      <c r="I393" t="s">
        <v>416</v>
      </c>
      <c r="J393" t="s">
        <v>23</v>
      </c>
      <c r="L393" s="1">
        <v>43402</v>
      </c>
      <c r="M393" t="s">
        <v>33</v>
      </c>
      <c r="N393" t="s">
        <v>5774</v>
      </c>
      <c r="O393" t="s">
        <v>92</v>
      </c>
      <c r="P393" s="1">
        <v>41796</v>
      </c>
      <c r="Q393" s="1">
        <v>43591</v>
      </c>
    </row>
    <row r="394" spans="1:17" x14ac:dyDescent="0.2">
      <c r="A394" t="s">
        <v>3158</v>
      </c>
      <c r="B394">
        <v>224991361</v>
      </c>
      <c r="C394" t="s">
        <v>3159</v>
      </c>
      <c r="D394" t="s">
        <v>3160</v>
      </c>
      <c r="E394" t="s">
        <v>3161</v>
      </c>
      <c r="F394">
        <v>132357984</v>
      </c>
      <c r="G394" t="s">
        <v>2930</v>
      </c>
      <c r="H394">
        <v>188120777</v>
      </c>
      <c r="I394" t="s">
        <v>3004</v>
      </c>
      <c r="J394" t="s">
        <v>23</v>
      </c>
      <c r="L394" s="1">
        <v>43139</v>
      </c>
      <c r="M394" t="s">
        <v>24</v>
      </c>
      <c r="N394" t="s">
        <v>3162</v>
      </c>
      <c r="O394" t="s">
        <v>26</v>
      </c>
      <c r="P394" s="1">
        <v>43864</v>
      </c>
      <c r="Q394" s="1">
        <v>43864</v>
      </c>
    </row>
    <row r="395" spans="1:17" x14ac:dyDescent="0.2">
      <c r="A395" t="s">
        <v>3515</v>
      </c>
      <c r="B395">
        <v>233579028</v>
      </c>
      <c r="C395" t="s">
        <v>3516</v>
      </c>
      <c r="D395" t="s">
        <v>3517</v>
      </c>
      <c r="E395" t="s">
        <v>3518</v>
      </c>
      <c r="F395" t="s">
        <v>3519</v>
      </c>
      <c r="G395" t="s">
        <v>2930</v>
      </c>
      <c r="H395">
        <v>188120777</v>
      </c>
      <c r="I395" t="s">
        <v>3520</v>
      </c>
      <c r="J395" t="s">
        <v>23</v>
      </c>
      <c r="L395" s="1">
        <v>43363</v>
      </c>
      <c r="M395" t="s">
        <v>1091</v>
      </c>
      <c r="N395" t="s">
        <v>3521</v>
      </c>
      <c r="O395" t="s">
        <v>26</v>
      </c>
      <c r="P395" s="1">
        <v>43863</v>
      </c>
      <c r="Q395" s="1">
        <v>43863</v>
      </c>
    </row>
    <row r="396" spans="1:17" x14ac:dyDescent="0.2">
      <c r="A396" t="s">
        <v>2358</v>
      </c>
      <c r="B396">
        <v>229837174</v>
      </c>
      <c r="C396" t="s">
        <v>2359</v>
      </c>
      <c r="D396" t="s">
        <v>2360</v>
      </c>
      <c r="E396" t="s">
        <v>2361</v>
      </c>
      <c r="F396" t="s">
        <v>2362</v>
      </c>
      <c r="G396" t="s">
        <v>172</v>
      </c>
      <c r="H396">
        <v>200716271</v>
      </c>
      <c r="I396" t="s">
        <v>1415</v>
      </c>
      <c r="J396" t="s">
        <v>23</v>
      </c>
      <c r="L396" s="1">
        <v>43130</v>
      </c>
      <c r="M396" t="s">
        <v>33</v>
      </c>
      <c r="N396" t="s">
        <v>2363</v>
      </c>
      <c r="O396" t="s">
        <v>26</v>
      </c>
      <c r="P396" s="1">
        <v>43343</v>
      </c>
      <c r="Q396" s="1">
        <v>43739</v>
      </c>
    </row>
    <row r="397" spans="1:17" x14ac:dyDescent="0.2">
      <c r="A397" t="s">
        <v>2039</v>
      </c>
      <c r="B397">
        <v>231852614</v>
      </c>
      <c r="C397" t="s">
        <v>2040</v>
      </c>
      <c r="D397" t="s">
        <v>2041</v>
      </c>
      <c r="E397" t="s">
        <v>2042</v>
      </c>
      <c r="F397" t="s">
        <v>2043</v>
      </c>
      <c r="G397" t="s">
        <v>2032</v>
      </c>
      <c r="H397">
        <v>26404184</v>
      </c>
      <c r="I397" t="s">
        <v>2044</v>
      </c>
      <c r="J397" t="s">
        <v>23</v>
      </c>
      <c r="L397" s="1">
        <v>43200</v>
      </c>
      <c r="M397" t="s">
        <v>24</v>
      </c>
      <c r="N397" t="s">
        <v>2045</v>
      </c>
      <c r="O397" t="s">
        <v>26</v>
      </c>
      <c r="P397" s="1">
        <v>43473</v>
      </c>
      <c r="Q397" s="1">
        <v>43606</v>
      </c>
    </row>
    <row r="398" spans="1:17" x14ac:dyDescent="0.2">
      <c r="A398" t="s">
        <v>2802</v>
      </c>
      <c r="B398">
        <v>226111660</v>
      </c>
      <c r="C398" t="s">
        <v>2803</v>
      </c>
      <c r="D398" t="s">
        <v>2804</v>
      </c>
      <c r="E398" t="s">
        <v>2805</v>
      </c>
      <c r="F398">
        <v>124421075.069419</v>
      </c>
      <c r="G398" t="s">
        <v>1443</v>
      </c>
      <c r="H398">
        <v>26404079</v>
      </c>
      <c r="I398" t="s">
        <v>2806</v>
      </c>
      <c r="J398" t="s">
        <v>23</v>
      </c>
      <c r="L398" s="1">
        <v>43125</v>
      </c>
      <c r="M398" t="s">
        <v>24</v>
      </c>
      <c r="N398" t="s">
        <v>2807</v>
      </c>
      <c r="O398" t="s">
        <v>26</v>
      </c>
      <c r="P398" s="1">
        <v>42074</v>
      </c>
      <c r="Q398" s="1">
        <v>43851</v>
      </c>
    </row>
    <row r="399" spans="1:17" x14ac:dyDescent="0.2">
      <c r="A399" t="s">
        <v>3100</v>
      </c>
      <c r="B399">
        <v>227508327</v>
      </c>
      <c r="C399" t="s">
        <v>3101</v>
      </c>
      <c r="D399" t="s">
        <v>3102</v>
      </c>
      <c r="E399" t="s">
        <v>3103</v>
      </c>
      <c r="F399">
        <v>60100680</v>
      </c>
      <c r="G399" t="s">
        <v>2930</v>
      </c>
      <c r="H399">
        <v>188120777</v>
      </c>
      <c r="I399" t="s">
        <v>312</v>
      </c>
      <c r="J399" t="s">
        <v>23</v>
      </c>
      <c r="L399" s="1">
        <v>43126</v>
      </c>
      <c r="M399" t="s">
        <v>33</v>
      </c>
      <c r="N399" t="s">
        <v>3104</v>
      </c>
      <c r="O399" t="s">
        <v>26</v>
      </c>
      <c r="P399" s="1">
        <v>43863</v>
      </c>
      <c r="Q399" s="1">
        <v>43866</v>
      </c>
    </row>
    <row r="400" spans="1:17" x14ac:dyDescent="0.2">
      <c r="A400" t="s">
        <v>7641</v>
      </c>
      <c r="B400">
        <v>235169471</v>
      </c>
      <c r="C400" t="s">
        <v>7642</v>
      </c>
      <c r="D400" t="s">
        <v>7643</v>
      </c>
      <c r="E400" t="s">
        <v>7644</v>
      </c>
      <c r="F400">
        <v>138532354</v>
      </c>
      <c r="G400" t="s">
        <v>4420</v>
      </c>
      <c r="H400">
        <v>184668794</v>
      </c>
      <c r="I400" t="s">
        <v>4475</v>
      </c>
      <c r="J400" t="s">
        <v>23</v>
      </c>
      <c r="L400" s="1">
        <v>43390</v>
      </c>
      <c r="M400" t="s">
        <v>24</v>
      </c>
      <c r="N400" t="s">
        <v>7645</v>
      </c>
      <c r="O400" t="s">
        <v>26</v>
      </c>
      <c r="P400" s="1">
        <v>43969</v>
      </c>
      <c r="Q400" s="1">
        <v>43977</v>
      </c>
    </row>
    <row r="401" spans="1:17" x14ac:dyDescent="0.2">
      <c r="A401" t="s">
        <v>1497</v>
      </c>
      <c r="B401">
        <v>232776083</v>
      </c>
      <c r="C401" t="s">
        <v>1498</v>
      </c>
      <c r="D401" t="s">
        <v>1499</v>
      </c>
      <c r="E401" t="s">
        <v>1500</v>
      </c>
      <c r="F401" t="s">
        <v>1501</v>
      </c>
      <c r="G401" t="s">
        <v>1443</v>
      </c>
      <c r="H401">
        <v>26404079</v>
      </c>
      <c r="I401" t="s">
        <v>1502</v>
      </c>
      <c r="J401" t="s">
        <v>23</v>
      </c>
      <c r="L401" s="1">
        <v>43350</v>
      </c>
      <c r="M401" t="s">
        <v>33</v>
      </c>
      <c r="N401" t="s">
        <v>1503</v>
      </c>
      <c r="O401" t="s">
        <v>26</v>
      </c>
      <c r="P401" s="1">
        <v>42097</v>
      </c>
      <c r="Q401" s="1">
        <v>43596</v>
      </c>
    </row>
    <row r="402" spans="1:17" x14ac:dyDescent="0.2">
      <c r="A402" t="s">
        <v>6836</v>
      </c>
      <c r="B402">
        <v>241940788</v>
      </c>
      <c r="C402" t="s">
        <v>6837</v>
      </c>
      <c r="D402" t="s">
        <v>6838</v>
      </c>
      <c r="E402" t="s">
        <v>6839</v>
      </c>
      <c r="F402" t="s">
        <v>6840</v>
      </c>
      <c r="G402" t="s">
        <v>21</v>
      </c>
      <c r="H402">
        <v>26570564</v>
      </c>
      <c r="I402" t="s">
        <v>6841</v>
      </c>
      <c r="J402" t="s">
        <v>23</v>
      </c>
      <c r="L402" s="1">
        <v>43425</v>
      </c>
      <c r="M402" t="s">
        <v>33</v>
      </c>
      <c r="N402" t="s">
        <v>6842</v>
      </c>
      <c r="O402" t="s">
        <v>26</v>
      </c>
      <c r="P402" s="1">
        <v>43854</v>
      </c>
      <c r="Q402" s="1">
        <v>43857</v>
      </c>
    </row>
    <row r="403" spans="1:17" x14ac:dyDescent="0.2">
      <c r="A403" t="s">
        <v>8363</v>
      </c>
      <c r="B403">
        <v>234644567</v>
      </c>
      <c r="C403" t="s">
        <v>8364</v>
      </c>
      <c r="D403" t="s">
        <v>8365</v>
      </c>
      <c r="E403" t="s">
        <v>8366</v>
      </c>
      <c r="F403">
        <v>233775595</v>
      </c>
      <c r="G403" t="s">
        <v>21</v>
      </c>
      <c r="H403">
        <v>26570564</v>
      </c>
      <c r="I403" t="s">
        <v>8367</v>
      </c>
      <c r="J403" t="s">
        <v>23</v>
      </c>
      <c r="L403" s="1">
        <v>43452</v>
      </c>
      <c r="M403" t="s">
        <v>33</v>
      </c>
      <c r="N403" t="s">
        <v>8368</v>
      </c>
      <c r="O403" t="s">
        <v>26</v>
      </c>
      <c r="P403" s="1">
        <v>43539</v>
      </c>
      <c r="Q403" s="1">
        <v>43542</v>
      </c>
    </row>
    <row r="404" spans="1:17" x14ac:dyDescent="0.2">
      <c r="A404" t="s">
        <v>7590</v>
      </c>
      <c r="B404">
        <v>232642206</v>
      </c>
      <c r="C404" t="s">
        <v>7591</v>
      </c>
      <c r="D404" t="s">
        <v>7592</v>
      </c>
      <c r="E404" t="s">
        <v>7593</v>
      </c>
      <c r="F404">
        <v>97670782.140000001</v>
      </c>
      <c r="G404" t="s">
        <v>204</v>
      </c>
      <c r="H404">
        <v>26388820</v>
      </c>
      <c r="I404" t="s">
        <v>3293</v>
      </c>
      <c r="J404" t="s">
        <v>23</v>
      </c>
      <c r="L404" s="1">
        <v>43434</v>
      </c>
      <c r="M404" t="s">
        <v>33</v>
      </c>
      <c r="N404" t="s">
        <v>7594</v>
      </c>
      <c r="O404" t="s">
        <v>92</v>
      </c>
      <c r="P404" s="1">
        <v>42322</v>
      </c>
      <c r="Q404" s="1">
        <v>43964</v>
      </c>
    </row>
    <row r="405" spans="1:17" x14ac:dyDescent="0.2">
      <c r="A405" t="s">
        <v>1724</v>
      </c>
      <c r="B405">
        <v>235910163</v>
      </c>
      <c r="C405" t="s">
        <v>1725</v>
      </c>
      <c r="D405" t="s">
        <v>1726</v>
      </c>
      <c r="E405" t="s">
        <v>1727</v>
      </c>
      <c r="F405">
        <v>162451725</v>
      </c>
      <c r="G405" t="s">
        <v>1234</v>
      </c>
      <c r="H405">
        <v>182292592</v>
      </c>
      <c r="I405" t="s">
        <v>1235</v>
      </c>
      <c r="J405" t="s">
        <v>23</v>
      </c>
      <c r="L405" s="1">
        <v>43285</v>
      </c>
      <c r="M405" t="s">
        <v>33</v>
      </c>
      <c r="N405" t="s">
        <v>1728</v>
      </c>
      <c r="O405" t="s">
        <v>26</v>
      </c>
      <c r="P405" s="1">
        <v>42822</v>
      </c>
      <c r="Q405" s="1">
        <v>43608</v>
      </c>
    </row>
    <row r="406" spans="1:17" x14ac:dyDescent="0.2">
      <c r="A406" t="s">
        <v>10271</v>
      </c>
      <c r="B406">
        <v>236779516</v>
      </c>
      <c r="C406" t="s">
        <v>10272</v>
      </c>
      <c r="D406" t="s">
        <v>4658</v>
      </c>
      <c r="E406" t="s">
        <v>4659</v>
      </c>
      <c r="F406">
        <v>69253099</v>
      </c>
      <c r="G406" t="s">
        <v>4420</v>
      </c>
      <c r="H406">
        <v>184668794</v>
      </c>
      <c r="I406" t="s">
        <v>4475</v>
      </c>
      <c r="J406" t="s">
        <v>23</v>
      </c>
      <c r="L406" s="1">
        <v>43454</v>
      </c>
      <c r="M406" t="s">
        <v>33</v>
      </c>
      <c r="N406" t="s">
        <v>10273</v>
      </c>
      <c r="O406" t="s">
        <v>26</v>
      </c>
      <c r="P406" s="1">
        <v>43969</v>
      </c>
      <c r="Q406" s="1">
        <v>43977</v>
      </c>
    </row>
    <row r="407" spans="1:17" x14ac:dyDescent="0.2">
      <c r="A407" t="s">
        <v>4453</v>
      </c>
      <c r="B407">
        <v>228359066</v>
      </c>
      <c r="C407" t="s">
        <v>4454</v>
      </c>
      <c r="D407" t="s">
        <v>4455</v>
      </c>
      <c r="E407" t="s">
        <v>4456</v>
      </c>
      <c r="F407">
        <v>98211145</v>
      </c>
      <c r="G407" t="s">
        <v>4420</v>
      </c>
      <c r="H407">
        <v>184668794</v>
      </c>
      <c r="I407" t="s">
        <v>173</v>
      </c>
      <c r="J407" t="s">
        <v>23</v>
      </c>
      <c r="L407" s="1">
        <v>43111</v>
      </c>
      <c r="M407" t="s">
        <v>24</v>
      </c>
      <c r="N407" t="s">
        <v>4457</v>
      </c>
      <c r="O407" t="s">
        <v>26</v>
      </c>
      <c r="P407" s="1">
        <v>43968</v>
      </c>
      <c r="Q407" s="1">
        <v>43977</v>
      </c>
    </row>
    <row r="408" spans="1:17" x14ac:dyDescent="0.2">
      <c r="A408" t="s">
        <v>10136</v>
      </c>
      <c r="B408">
        <v>237610175</v>
      </c>
      <c r="C408" t="s">
        <v>10137</v>
      </c>
      <c r="D408" t="s">
        <v>10138</v>
      </c>
      <c r="E408" t="s">
        <v>10139</v>
      </c>
      <c r="F408">
        <v>34704973.082866304</v>
      </c>
      <c r="G408" t="s">
        <v>4355</v>
      </c>
      <c r="H408">
        <v>185433669</v>
      </c>
      <c r="I408" t="s">
        <v>4356</v>
      </c>
      <c r="J408" t="s">
        <v>23</v>
      </c>
      <c r="L408" s="1">
        <v>43448</v>
      </c>
      <c r="M408" t="s">
        <v>24</v>
      </c>
      <c r="N408" t="s">
        <v>10140</v>
      </c>
      <c r="O408" t="s">
        <v>26</v>
      </c>
      <c r="P408" s="1">
        <v>43976</v>
      </c>
      <c r="Q408" s="1">
        <v>43976</v>
      </c>
    </row>
    <row r="409" spans="1:17" x14ac:dyDescent="0.2">
      <c r="A409" t="s">
        <v>7753</v>
      </c>
      <c r="B409">
        <v>235422061</v>
      </c>
      <c r="C409" t="s">
        <v>7754</v>
      </c>
      <c r="D409" t="s">
        <v>4571</v>
      </c>
      <c r="E409" t="s">
        <v>4572</v>
      </c>
      <c r="F409">
        <v>159729459</v>
      </c>
      <c r="G409" t="s">
        <v>4420</v>
      </c>
      <c r="H409">
        <v>184668794</v>
      </c>
      <c r="I409" t="s">
        <v>4475</v>
      </c>
      <c r="J409" t="s">
        <v>23</v>
      </c>
      <c r="L409" s="1">
        <v>43424</v>
      </c>
      <c r="M409" t="s">
        <v>33</v>
      </c>
      <c r="N409" t="s">
        <v>7755</v>
      </c>
      <c r="O409" t="s">
        <v>26</v>
      </c>
      <c r="P409" s="1">
        <v>43969</v>
      </c>
      <c r="Q409" s="1">
        <v>43977</v>
      </c>
    </row>
    <row r="410" spans="1:17" x14ac:dyDescent="0.2">
      <c r="A410" t="s">
        <v>10455</v>
      </c>
      <c r="B410">
        <v>233227954</v>
      </c>
      <c r="C410" t="s">
        <v>10456</v>
      </c>
      <c r="D410" t="s">
        <v>6699</v>
      </c>
      <c r="E410" t="s">
        <v>6700</v>
      </c>
      <c r="F410">
        <v>88211231</v>
      </c>
      <c r="G410" t="s">
        <v>9289</v>
      </c>
      <c r="H410">
        <v>32486111</v>
      </c>
      <c r="I410" t="s">
        <v>90</v>
      </c>
      <c r="J410" t="s">
        <v>23</v>
      </c>
      <c r="L410" s="1">
        <v>43447</v>
      </c>
      <c r="M410" t="s">
        <v>33</v>
      </c>
      <c r="N410" t="s">
        <v>10457</v>
      </c>
      <c r="O410" t="s">
        <v>26</v>
      </c>
      <c r="P410" s="1">
        <v>43500</v>
      </c>
      <c r="Q410" s="1">
        <v>44019</v>
      </c>
    </row>
    <row r="411" spans="1:17" x14ac:dyDescent="0.2">
      <c r="A411" t="s">
        <v>3606</v>
      </c>
      <c r="B411">
        <v>235374865</v>
      </c>
      <c r="C411" t="s">
        <v>3607</v>
      </c>
      <c r="D411" t="s">
        <v>2790</v>
      </c>
      <c r="E411" t="s">
        <v>2791</v>
      </c>
      <c r="F411">
        <v>74691511</v>
      </c>
      <c r="G411" t="s">
        <v>1234</v>
      </c>
      <c r="H411">
        <v>182292592</v>
      </c>
      <c r="I411" t="s">
        <v>1626</v>
      </c>
      <c r="J411" t="s">
        <v>23</v>
      </c>
      <c r="L411" s="1">
        <v>43252</v>
      </c>
      <c r="M411" t="s">
        <v>33</v>
      </c>
      <c r="N411" t="s">
        <v>3608</v>
      </c>
      <c r="O411" t="s">
        <v>26</v>
      </c>
      <c r="P411" s="1">
        <v>42419</v>
      </c>
      <c r="Q411" s="1">
        <v>43897</v>
      </c>
    </row>
    <row r="412" spans="1:17" x14ac:dyDescent="0.2">
      <c r="A412" t="s">
        <v>6922</v>
      </c>
      <c r="B412">
        <v>233170669</v>
      </c>
      <c r="C412" t="s">
        <v>6923</v>
      </c>
      <c r="D412" t="s">
        <v>6924</v>
      </c>
      <c r="E412" t="s">
        <v>6925</v>
      </c>
      <c r="F412">
        <v>31789978</v>
      </c>
      <c r="G412" t="s">
        <v>2930</v>
      </c>
      <c r="H412">
        <v>188120777</v>
      </c>
      <c r="I412" t="s">
        <v>6926</v>
      </c>
      <c r="J412" t="s">
        <v>23</v>
      </c>
      <c r="L412" s="1">
        <v>43426</v>
      </c>
      <c r="M412" t="s">
        <v>33</v>
      </c>
      <c r="N412" t="s">
        <v>6927</v>
      </c>
      <c r="O412" t="s">
        <v>92</v>
      </c>
      <c r="P412" s="1">
        <v>43864</v>
      </c>
      <c r="Q412" s="1">
        <v>43864</v>
      </c>
    </row>
    <row r="413" spans="1:17" x14ac:dyDescent="0.2">
      <c r="A413" t="s">
        <v>3430</v>
      </c>
      <c r="B413">
        <v>234987987</v>
      </c>
      <c r="C413" t="s">
        <v>3431</v>
      </c>
      <c r="D413" t="s">
        <v>3432</v>
      </c>
      <c r="E413" t="s">
        <v>3433</v>
      </c>
      <c r="F413">
        <v>77295528</v>
      </c>
      <c r="G413" t="s">
        <v>204</v>
      </c>
      <c r="H413">
        <v>26388820</v>
      </c>
      <c r="I413" t="s">
        <v>173</v>
      </c>
      <c r="J413" t="s">
        <v>23</v>
      </c>
      <c r="L413" s="1">
        <v>43252</v>
      </c>
      <c r="M413" t="s">
        <v>33</v>
      </c>
      <c r="N413" t="s">
        <v>3434</v>
      </c>
      <c r="O413" t="s">
        <v>26</v>
      </c>
      <c r="P413" s="1">
        <v>42908</v>
      </c>
      <c r="Q413" s="1">
        <v>43881</v>
      </c>
    </row>
    <row r="414" spans="1:17" x14ac:dyDescent="0.2">
      <c r="A414" t="s">
        <v>272</v>
      </c>
      <c r="B414">
        <v>228958733</v>
      </c>
      <c r="C414" t="s">
        <v>273</v>
      </c>
      <c r="D414" t="s">
        <v>274</v>
      </c>
      <c r="E414" t="s">
        <v>275</v>
      </c>
      <c r="F414">
        <v>154795852.06014401</v>
      </c>
      <c r="G414" t="s">
        <v>119</v>
      </c>
      <c r="H414">
        <v>190915757</v>
      </c>
      <c r="I414" t="s">
        <v>276</v>
      </c>
      <c r="J414" t="s">
        <v>23</v>
      </c>
      <c r="L414" s="1">
        <v>43129</v>
      </c>
      <c r="M414" t="s">
        <v>33</v>
      </c>
      <c r="N414" t="s">
        <v>277</v>
      </c>
      <c r="O414" t="s">
        <v>26</v>
      </c>
      <c r="P414" s="1">
        <v>43300</v>
      </c>
      <c r="Q414" s="1">
        <v>43300</v>
      </c>
    </row>
    <row r="415" spans="1:17" x14ac:dyDescent="0.2">
      <c r="A415" t="s">
        <v>3732</v>
      </c>
      <c r="B415">
        <v>233980113</v>
      </c>
      <c r="C415" t="s">
        <v>3733</v>
      </c>
      <c r="D415" t="s">
        <v>3734</v>
      </c>
      <c r="E415" t="s">
        <v>3735</v>
      </c>
      <c r="F415" t="s">
        <v>3736</v>
      </c>
      <c r="G415" t="s">
        <v>1228</v>
      </c>
      <c r="H415">
        <v>26404672</v>
      </c>
      <c r="I415" t="s">
        <v>2211</v>
      </c>
      <c r="J415" t="s">
        <v>23</v>
      </c>
      <c r="L415" s="1">
        <v>43125</v>
      </c>
      <c r="M415" t="s">
        <v>33</v>
      </c>
      <c r="N415" t="s">
        <v>3737</v>
      </c>
      <c r="O415" t="s">
        <v>26</v>
      </c>
      <c r="P415" s="1">
        <v>43508</v>
      </c>
      <c r="Q415" s="1">
        <v>43895</v>
      </c>
    </row>
    <row r="416" spans="1:17" x14ac:dyDescent="0.2">
      <c r="A416" t="s">
        <v>6245</v>
      </c>
      <c r="B416">
        <v>235089680</v>
      </c>
      <c r="C416" t="s">
        <v>6246</v>
      </c>
      <c r="D416" t="s">
        <v>6247</v>
      </c>
      <c r="E416" t="s">
        <v>6248</v>
      </c>
      <c r="F416">
        <v>76040712</v>
      </c>
      <c r="G416" t="s">
        <v>119</v>
      </c>
      <c r="H416">
        <v>190915757</v>
      </c>
      <c r="I416" t="s">
        <v>692</v>
      </c>
      <c r="J416" t="s">
        <v>23</v>
      </c>
      <c r="L416" s="1">
        <v>43403</v>
      </c>
      <c r="M416" t="s">
        <v>24</v>
      </c>
      <c r="N416" t="s">
        <v>6249</v>
      </c>
      <c r="O416" t="s">
        <v>26</v>
      </c>
      <c r="P416" s="1">
        <v>43563</v>
      </c>
      <c r="Q416" s="1">
        <v>43564</v>
      </c>
    </row>
    <row r="417" spans="1:17" x14ac:dyDescent="0.2">
      <c r="A417" t="s">
        <v>5369</v>
      </c>
      <c r="B417">
        <v>230297005</v>
      </c>
      <c r="C417" t="s">
        <v>5370</v>
      </c>
      <c r="D417" t="s">
        <v>5371</v>
      </c>
      <c r="E417" t="s">
        <v>5372</v>
      </c>
      <c r="F417" t="s">
        <v>5373</v>
      </c>
      <c r="G417" t="s">
        <v>5196</v>
      </c>
      <c r="H417">
        <v>157040569</v>
      </c>
      <c r="I417" t="s">
        <v>5374</v>
      </c>
      <c r="J417" t="s">
        <v>23</v>
      </c>
      <c r="L417" s="1">
        <v>43279</v>
      </c>
      <c r="M417" t="s">
        <v>33</v>
      </c>
      <c r="N417" t="s">
        <v>5375</v>
      </c>
      <c r="O417" t="s">
        <v>26</v>
      </c>
      <c r="P417" s="1">
        <v>43020</v>
      </c>
      <c r="Q417" s="1">
        <v>44070</v>
      </c>
    </row>
    <row r="418" spans="1:17" x14ac:dyDescent="0.2">
      <c r="A418" t="s">
        <v>4251</v>
      </c>
      <c r="B418">
        <v>232641773</v>
      </c>
      <c r="C418" t="s">
        <v>4252</v>
      </c>
      <c r="D418" t="s">
        <v>4253</v>
      </c>
      <c r="E418" t="s">
        <v>4254</v>
      </c>
      <c r="F418" t="s">
        <v>4255</v>
      </c>
      <c r="G418" t="s">
        <v>4191</v>
      </c>
      <c r="H418" t="s">
        <v>4192</v>
      </c>
      <c r="I418" t="s">
        <v>4193</v>
      </c>
      <c r="J418" t="s">
        <v>23</v>
      </c>
      <c r="L418" s="1">
        <v>43272</v>
      </c>
      <c r="M418" t="s">
        <v>33</v>
      </c>
      <c r="N418" t="s">
        <v>4256</v>
      </c>
      <c r="O418" t="s">
        <v>26</v>
      </c>
      <c r="P418" s="1">
        <v>42096</v>
      </c>
      <c r="Q418" s="1">
        <v>43969</v>
      </c>
    </row>
    <row r="419" spans="1:17" x14ac:dyDescent="0.2">
      <c r="A419" t="s">
        <v>4656</v>
      </c>
      <c r="B419">
        <v>230567266</v>
      </c>
      <c r="C419" t="s">
        <v>4657</v>
      </c>
      <c r="D419" t="s">
        <v>4658</v>
      </c>
      <c r="E419" t="s">
        <v>4659</v>
      </c>
      <c r="F419">
        <v>69253099</v>
      </c>
      <c r="G419" t="s">
        <v>4420</v>
      </c>
      <c r="H419">
        <v>184668794</v>
      </c>
      <c r="I419" t="s">
        <v>4475</v>
      </c>
      <c r="J419" t="s">
        <v>23</v>
      </c>
      <c r="L419" s="1">
        <v>43223</v>
      </c>
      <c r="M419" t="s">
        <v>33</v>
      </c>
      <c r="N419" t="s">
        <v>4660</v>
      </c>
      <c r="O419" t="s">
        <v>26</v>
      </c>
      <c r="P419" s="1">
        <v>43969</v>
      </c>
      <c r="Q419" s="1">
        <v>43977</v>
      </c>
    </row>
    <row r="420" spans="1:17" x14ac:dyDescent="0.2">
      <c r="A420" t="s">
        <v>4297</v>
      </c>
      <c r="B420">
        <v>229790992</v>
      </c>
      <c r="C420" t="s">
        <v>4298</v>
      </c>
      <c r="D420" t="s">
        <v>4299</v>
      </c>
      <c r="E420" t="s">
        <v>4300</v>
      </c>
      <c r="F420">
        <v>114389322</v>
      </c>
      <c r="G420" t="s">
        <v>4191</v>
      </c>
      <c r="H420" t="s">
        <v>4192</v>
      </c>
      <c r="I420" t="s">
        <v>4193</v>
      </c>
      <c r="J420" t="s">
        <v>23</v>
      </c>
      <c r="L420" s="1">
        <v>43210</v>
      </c>
      <c r="M420" t="s">
        <v>33</v>
      </c>
      <c r="N420" t="s">
        <v>4301</v>
      </c>
      <c r="O420" t="s">
        <v>26</v>
      </c>
      <c r="P420" s="1">
        <v>43279</v>
      </c>
      <c r="Q420" s="1">
        <v>43969</v>
      </c>
    </row>
    <row r="421" spans="1:17" x14ac:dyDescent="0.2">
      <c r="A421" t="s">
        <v>2307</v>
      </c>
      <c r="B421">
        <v>238256200</v>
      </c>
      <c r="C421" t="s">
        <v>2308</v>
      </c>
      <c r="D421" t="s">
        <v>2309</v>
      </c>
      <c r="E421" t="s">
        <v>2310</v>
      </c>
      <c r="F421">
        <v>77679172.120913893</v>
      </c>
      <c r="G421" t="s">
        <v>389</v>
      </c>
      <c r="H421">
        <v>26403447</v>
      </c>
      <c r="I421" t="s">
        <v>403</v>
      </c>
      <c r="J421" t="s">
        <v>23</v>
      </c>
      <c r="L421" s="1">
        <v>43187</v>
      </c>
      <c r="M421" t="s">
        <v>33</v>
      </c>
      <c r="N421" t="s">
        <v>2311</v>
      </c>
      <c r="O421" t="s">
        <v>92</v>
      </c>
      <c r="P421" s="1">
        <v>42046</v>
      </c>
      <c r="Q421" s="1">
        <v>43733</v>
      </c>
    </row>
    <row r="422" spans="1:17" x14ac:dyDescent="0.2">
      <c r="A422" t="s">
        <v>7819</v>
      </c>
      <c r="B422">
        <v>234836172</v>
      </c>
      <c r="C422" t="s">
        <v>7820</v>
      </c>
      <c r="D422" t="s">
        <v>7821</v>
      </c>
      <c r="E422" t="s">
        <v>7822</v>
      </c>
      <c r="F422">
        <v>84761598</v>
      </c>
      <c r="G422" t="s">
        <v>2475</v>
      </c>
      <c r="H422">
        <v>203592077</v>
      </c>
      <c r="I422" t="s">
        <v>572</v>
      </c>
      <c r="J422" t="s">
        <v>23</v>
      </c>
      <c r="L422" s="1">
        <v>43377</v>
      </c>
      <c r="M422" t="s">
        <v>33</v>
      </c>
      <c r="N422" t="s">
        <v>7823</v>
      </c>
      <c r="O422" t="s">
        <v>26</v>
      </c>
      <c r="P422" s="1">
        <v>43153</v>
      </c>
      <c r="Q422" s="1">
        <v>43985</v>
      </c>
    </row>
    <row r="423" spans="1:17" x14ac:dyDescent="0.2">
      <c r="A423" t="s">
        <v>8421</v>
      </c>
      <c r="B423">
        <v>234262931</v>
      </c>
      <c r="C423" t="s">
        <v>8422</v>
      </c>
      <c r="D423" t="s">
        <v>8423</v>
      </c>
      <c r="E423" t="s">
        <v>8424</v>
      </c>
      <c r="F423">
        <v>123102316.033039</v>
      </c>
      <c r="G423" t="s">
        <v>89</v>
      </c>
      <c r="H423">
        <v>190906332</v>
      </c>
      <c r="I423" t="s">
        <v>2823</v>
      </c>
      <c r="J423" t="s">
        <v>23</v>
      </c>
      <c r="L423" s="1">
        <v>43438</v>
      </c>
      <c r="M423" t="s">
        <v>33</v>
      </c>
      <c r="N423" t="s">
        <v>8425</v>
      </c>
      <c r="O423" t="s">
        <v>26</v>
      </c>
      <c r="P423" s="1">
        <v>42408</v>
      </c>
      <c r="Q423" s="1">
        <v>43535</v>
      </c>
    </row>
    <row r="424" spans="1:17" x14ac:dyDescent="0.2">
      <c r="A424" t="s">
        <v>7093</v>
      </c>
      <c r="B424">
        <v>241187435</v>
      </c>
      <c r="C424" t="s">
        <v>7094</v>
      </c>
      <c r="D424" t="s">
        <v>7095</v>
      </c>
      <c r="E424" t="s">
        <v>7096</v>
      </c>
      <c r="F424">
        <v>76550265</v>
      </c>
      <c r="G424" t="s">
        <v>2176</v>
      </c>
      <c r="H424">
        <v>35022116</v>
      </c>
      <c r="I424" t="s">
        <v>3293</v>
      </c>
      <c r="J424" t="s">
        <v>23</v>
      </c>
      <c r="L424" s="1">
        <v>43419</v>
      </c>
      <c r="M424" t="s">
        <v>24</v>
      </c>
      <c r="N424" t="s">
        <v>7097</v>
      </c>
      <c r="O424" t="s">
        <v>26</v>
      </c>
      <c r="P424" s="1">
        <v>43798</v>
      </c>
      <c r="Q424" s="1">
        <v>43816</v>
      </c>
    </row>
    <row r="425" spans="1:17" x14ac:dyDescent="0.2">
      <c r="A425" t="s">
        <v>2603</v>
      </c>
      <c r="B425">
        <v>240249658</v>
      </c>
      <c r="C425" t="s">
        <v>2604</v>
      </c>
      <c r="D425" t="s">
        <v>2605</v>
      </c>
      <c r="E425" t="s">
        <v>2606</v>
      </c>
      <c r="F425">
        <v>85700797.070300207</v>
      </c>
      <c r="G425" t="s">
        <v>119</v>
      </c>
      <c r="H425">
        <v>190915757</v>
      </c>
      <c r="I425" t="s">
        <v>2188</v>
      </c>
      <c r="J425" t="s">
        <v>23</v>
      </c>
      <c r="L425" s="1">
        <v>43370</v>
      </c>
      <c r="M425" t="s">
        <v>33</v>
      </c>
      <c r="N425" t="s">
        <v>2607</v>
      </c>
      <c r="O425" t="s">
        <v>26</v>
      </c>
      <c r="P425" s="1">
        <v>43766</v>
      </c>
      <c r="Q425" s="1">
        <v>43773</v>
      </c>
    </row>
    <row r="426" spans="1:17" x14ac:dyDescent="0.2">
      <c r="A426" t="s">
        <v>7188</v>
      </c>
      <c r="B426">
        <v>231406355</v>
      </c>
      <c r="C426" t="s">
        <v>7189</v>
      </c>
      <c r="D426" t="s">
        <v>7190</v>
      </c>
      <c r="E426" t="s">
        <v>7191</v>
      </c>
      <c r="F426">
        <v>85590258.159999996</v>
      </c>
      <c r="G426" t="s">
        <v>2930</v>
      </c>
      <c r="H426">
        <v>188120777</v>
      </c>
      <c r="I426" t="s">
        <v>7135</v>
      </c>
      <c r="J426" t="s">
        <v>23</v>
      </c>
      <c r="L426" s="1">
        <v>43388</v>
      </c>
      <c r="M426" t="s">
        <v>24</v>
      </c>
      <c r="N426" t="s">
        <v>7192</v>
      </c>
      <c r="O426" t="s">
        <v>26</v>
      </c>
      <c r="P426" s="1">
        <v>43863</v>
      </c>
      <c r="Q426" s="1">
        <v>43899</v>
      </c>
    </row>
    <row r="427" spans="1:17" x14ac:dyDescent="0.2">
      <c r="A427" t="s">
        <v>9530</v>
      </c>
      <c r="B427">
        <v>241045002</v>
      </c>
      <c r="C427" t="s">
        <v>9531</v>
      </c>
      <c r="D427" t="s">
        <v>9532</v>
      </c>
      <c r="E427" t="s">
        <v>9533</v>
      </c>
      <c r="F427">
        <v>184457165.19758201</v>
      </c>
      <c r="G427" t="s">
        <v>872</v>
      </c>
      <c r="H427" t="s">
        <v>873</v>
      </c>
      <c r="I427" t="s">
        <v>1752</v>
      </c>
      <c r="J427" t="s">
        <v>23</v>
      </c>
      <c r="L427" s="1">
        <v>43440</v>
      </c>
      <c r="M427" t="s">
        <v>33</v>
      </c>
      <c r="N427" t="s">
        <v>9534</v>
      </c>
      <c r="O427" t="s">
        <v>26</v>
      </c>
      <c r="P427" s="1">
        <v>43370</v>
      </c>
      <c r="Q427" s="1">
        <v>43843</v>
      </c>
    </row>
    <row r="428" spans="1:17" x14ac:dyDescent="0.2">
      <c r="A428" t="s">
        <v>2502</v>
      </c>
      <c r="B428" t="s">
        <v>2503</v>
      </c>
      <c r="C428" t="s">
        <v>2504</v>
      </c>
      <c r="D428" t="s">
        <v>2505</v>
      </c>
      <c r="E428" t="s">
        <v>2506</v>
      </c>
      <c r="F428">
        <v>121829936</v>
      </c>
      <c r="G428" t="s">
        <v>119</v>
      </c>
      <c r="H428">
        <v>190915757</v>
      </c>
      <c r="I428" t="s">
        <v>1415</v>
      </c>
      <c r="J428" t="s">
        <v>23</v>
      </c>
      <c r="L428" s="1">
        <v>43203</v>
      </c>
      <c r="M428" t="s">
        <v>24</v>
      </c>
      <c r="N428" t="s">
        <v>2507</v>
      </c>
      <c r="O428" t="s">
        <v>92</v>
      </c>
      <c r="P428" s="1">
        <v>43515</v>
      </c>
      <c r="Q428" s="1">
        <v>43764</v>
      </c>
    </row>
    <row r="429" spans="1:17" x14ac:dyDescent="0.2">
      <c r="A429" t="s">
        <v>2526</v>
      </c>
      <c r="B429">
        <v>237627310</v>
      </c>
      <c r="C429" t="s">
        <v>2527</v>
      </c>
      <c r="D429" t="s">
        <v>2528</v>
      </c>
      <c r="E429" t="s">
        <v>2529</v>
      </c>
      <c r="F429" t="s">
        <v>2530</v>
      </c>
      <c r="G429" t="s">
        <v>713</v>
      </c>
      <c r="H429" t="s">
        <v>714</v>
      </c>
      <c r="I429" t="s">
        <v>2531</v>
      </c>
      <c r="J429" t="s">
        <v>23</v>
      </c>
      <c r="L429" s="1">
        <v>43336</v>
      </c>
      <c r="M429" t="s">
        <v>33</v>
      </c>
      <c r="N429" t="s">
        <v>2532</v>
      </c>
      <c r="O429" t="s">
        <v>26</v>
      </c>
      <c r="P429" s="1">
        <v>43712</v>
      </c>
      <c r="Q429" s="1">
        <v>43712</v>
      </c>
    </row>
    <row r="430" spans="1:17" x14ac:dyDescent="0.2">
      <c r="A430" t="s">
        <v>9388</v>
      </c>
      <c r="B430">
        <v>241056233</v>
      </c>
      <c r="C430" t="s">
        <v>9389</v>
      </c>
      <c r="D430" t="s">
        <v>9390</v>
      </c>
      <c r="E430" t="s">
        <v>9391</v>
      </c>
      <c r="F430" t="s">
        <v>9392</v>
      </c>
      <c r="G430" t="s">
        <v>872</v>
      </c>
      <c r="H430" t="s">
        <v>873</v>
      </c>
      <c r="I430" t="s">
        <v>1752</v>
      </c>
      <c r="J430" t="s">
        <v>23</v>
      </c>
      <c r="L430" s="1">
        <v>43441</v>
      </c>
      <c r="M430" t="s">
        <v>33</v>
      </c>
      <c r="N430" t="s">
        <v>9393</v>
      </c>
      <c r="O430" t="s">
        <v>92</v>
      </c>
      <c r="P430" s="1">
        <v>41765</v>
      </c>
      <c r="Q430" s="1">
        <v>43843</v>
      </c>
    </row>
    <row r="431" spans="1:17" x14ac:dyDescent="0.2">
      <c r="A431" t="s">
        <v>4696</v>
      </c>
      <c r="B431">
        <v>231129599</v>
      </c>
      <c r="C431" t="s">
        <v>4697</v>
      </c>
      <c r="D431" t="s">
        <v>4698</v>
      </c>
      <c r="E431" t="s">
        <v>4699</v>
      </c>
      <c r="F431">
        <v>103605207</v>
      </c>
      <c r="G431" t="s">
        <v>4420</v>
      </c>
      <c r="H431">
        <v>184668794</v>
      </c>
      <c r="I431" t="s">
        <v>4475</v>
      </c>
      <c r="J431" t="s">
        <v>23</v>
      </c>
      <c r="L431" s="1">
        <v>43283</v>
      </c>
      <c r="M431" t="s">
        <v>33</v>
      </c>
      <c r="N431" t="s">
        <v>4700</v>
      </c>
      <c r="O431" t="s">
        <v>26</v>
      </c>
      <c r="P431" s="1">
        <v>43969</v>
      </c>
      <c r="Q431" s="1">
        <v>43977</v>
      </c>
    </row>
    <row r="432" spans="1:17" x14ac:dyDescent="0.2">
      <c r="A432" t="s">
        <v>1428</v>
      </c>
      <c r="B432">
        <v>233631879</v>
      </c>
      <c r="C432" t="s">
        <v>1429</v>
      </c>
      <c r="D432" t="s">
        <v>1430</v>
      </c>
      <c r="E432" t="s">
        <v>1431</v>
      </c>
      <c r="F432">
        <v>81777620</v>
      </c>
      <c r="G432" t="s">
        <v>89</v>
      </c>
      <c r="H432">
        <v>190906332</v>
      </c>
      <c r="I432" t="s">
        <v>1432</v>
      </c>
      <c r="J432" t="s">
        <v>23</v>
      </c>
      <c r="L432" s="1">
        <v>43367</v>
      </c>
      <c r="M432" t="s">
        <v>33</v>
      </c>
      <c r="N432" t="s">
        <v>1433</v>
      </c>
      <c r="O432" t="s">
        <v>92</v>
      </c>
      <c r="P432" s="1">
        <v>42353</v>
      </c>
      <c r="Q432" s="1">
        <v>43596</v>
      </c>
    </row>
    <row r="433" spans="1:17" x14ac:dyDescent="0.2">
      <c r="A433" t="s">
        <v>6214</v>
      </c>
      <c r="B433" t="s">
        <v>6215</v>
      </c>
      <c r="C433" t="s">
        <v>6216</v>
      </c>
      <c r="D433" t="s">
        <v>6217</v>
      </c>
      <c r="E433" t="s">
        <v>6218</v>
      </c>
      <c r="F433" t="s">
        <v>6219</v>
      </c>
      <c r="G433" t="s">
        <v>2032</v>
      </c>
      <c r="H433">
        <v>26404184</v>
      </c>
      <c r="I433" t="s">
        <v>2117</v>
      </c>
      <c r="J433" t="s">
        <v>23</v>
      </c>
      <c r="L433" s="1">
        <v>43410</v>
      </c>
      <c r="M433" t="s">
        <v>24</v>
      </c>
      <c r="N433" t="s">
        <v>6220</v>
      </c>
      <c r="O433" t="s">
        <v>26</v>
      </c>
      <c r="P433" s="1">
        <v>43544</v>
      </c>
      <c r="Q433" s="1">
        <v>43544</v>
      </c>
    </row>
    <row r="434" spans="1:17" x14ac:dyDescent="0.2">
      <c r="A434" t="s">
        <v>4737</v>
      </c>
      <c r="B434">
        <v>231480857</v>
      </c>
      <c r="C434" t="s">
        <v>4738</v>
      </c>
      <c r="D434" t="s">
        <v>4739</v>
      </c>
      <c r="E434" t="s">
        <v>4740</v>
      </c>
      <c r="F434" t="s">
        <v>4741</v>
      </c>
      <c r="G434" t="s">
        <v>4420</v>
      </c>
      <c r="H434">
        <v>184668794</v>
      </c>
      <c r="I434" t="s">
        <v>4434</v>
      </c>
      <c r="J434" t="s">
        <v>23</v>
      </c>
      <c r="L434" s="1">
        <v>43350</v>
      </c>
      <c r="M434" t="s">
        <v>24</v>
      </c>
      <c r="N434" t="s">
        <v>4742</v>
      </c>
      <c r="O434" t="s">
        <v>26</v>
      </c>
      <c r="P434" s="1">
        <v>43969</v>
      </c>
      <c r="Q434" s="1">
        <v>43977</v>
      </c>
    </row>
    <row r="435" spans="1:17" x14ac:dyDescent="0.2">
      <c r="A435" t="s">
        <v>4404</v>
      </c>
      <c r="B435">
        <v>231745591</v>
      </c>
      <c r="C435" t="s">
        <v>4405</v>
      </c>
      <c r="D435" t="s">
        <v>4406</v>
      </c>
      <c r="E435" t="s">
        <v>4407</v>
      </c>
      <c r="F435">
        <v>60765313</v>
      </c>
      <c r="G435" t="s">
        <v>4355</v>
      </c>
      <c r="H435">
        <v>185433669</v>
      </c>
      <c r="I435" t="s">
        <v>62</v>
      </c>
      <c r="J435" t="s">
        <v>23</v>
      </c>
      <c r="L435" s="1">
        <v>43209</v>
      </c>
      <c r="M435" t="s">
        <v>24</v>
      </c>
      <c r="N435" t="s">
        <v>4408</v>
      </c>
      <c r="O435" t="s">
        <v>26</v>
      </c>
      <c r="P435" s="1">
        <v>43976</v>
      </c>
      <c r="Q435" s="1">
        <v>43976</v>
      </c>
    </row>
    <row r="436" spans="1:17" x14ac:dyDescent="0.2">
      <c r="A436" t="s">
        <v>6917</v>
      </c>
      <c r="B436">
        <v>234131373</v>
      </c>
      <c r="C436" t="s">
        <v>6918</v>
      </c>
      <c r="D436" t="s">
        <v>6919</v>
      </c>
      <c r="E436" t="s">
        <v>6920</v>
      </c>
      <c r="F436">
        <v>76738205</v>
      </c>
      <c r="G436" t="s">
        <v>2930</v>
      </c>
      <c r="H436">
        <v>188120777</v>
      </c>
      <c r="I436" t="s">
        <v>3004</v>
      </c>
      <c r="J436" t="s">
        <v>23</v>
      </c>
      <c r="L436" s="1">
        <v>43431</v>
      </c>
      <c r="M436" t="s">
        <v>33</v>
      </c>
      <c r="N436" t="s">
        <v>6921</v>
      </c>
      <c r="O436" t="s">
        <v>26</v>
      </c>
      <c r="P436" s="1">
        <v>43863</v>
      </c>
      <c r="Q436" s="1">
        <v>43863</v>
      </c>
    </row>
    <row r="437" spans="1:17" x14ac:dyDescent="0.2">
      <c r="A437" t="s">
        <v>6160</v>
      </c>
      <c r="B437">
        <v>237083167</v>
      </c>
      <c r="C437" t="s">
        <v>6161</v>
      </c>
      <c r="D437" t="s">
        <v>6162</v>
      </c>
      <c r="E437" t="s">
        <v>6163</v>
      </c>
      <c r="F437" t="s">
        <v>6164</v>
      </c>
      <c r="G437" t="s">
        <v>1221</v>
      </c>
      <c r="H437">
        <v>26403714</v>
      </c>
      <c r="I437" t="s">
        <v>6165</v>
      </c>
      <c r="J437" t="s">
        <v>23</v>
      </c>
      <c r="L437" s="1">
        <v>43425</v>
      </c>
      <c r="M437" t="s">
        <v>33</v>
      </c>
      <c r="N437" t="s">
        <v>6166</v>
      </c>
      <c r="O437" t="s">
        <v>26</v>
      </c>
      <c r="P437" s="1">
        <v>42061</v>
      </c>
      <c r="Q437" s="1">
        <v>43661</v>
      </c>
    </row>
    <row r="438" spans="1:17" x14ac:dyDescent="0.2">
      <c r="A438" t="s">
        <v>4884</v>
      </c>
      <c r="B438">
        <v>228956552</v>
      </c>
      <c r="C438" t="s">
        <v>4885</v>
      </c>
      <c r="D438" t="s">
        <v>4886</v>
      </c>
      <c r="E438" t="s">
        <v>4887</v>
      </c>
      <c r="F438">
        <v>140389903.061131</v>
      </c>
      <c r="G438" t="s">
        <v>4420</v>
      </c>
      <c r="H438">
        <v>184668794</v>
      </c>
      <c r="I438" t="s">
        <v>4814</v>
      </c>
      <c r="J438" t="s">
        <v>23</v>
      </c>
      <c r="L438" s="1">
        <v>43118</v>
      </c>
      <c r="M438" t="s">
        <v>24</v>
      </c>
      <c r="N438" t="s">
        <v>4888</v>
      </c>
      <c r="O438" t="s">
        <v>26</v>
      </c>
      <c r="P438" s="1">
        <v>43968</v>
      </c>
      <c r="Q438" s="1">
        <v>43977</v>
      </c>
    </row>
    <row r="439" spans="1:17" x14ac:dyDescent="0.2">
      <c r="A439" t="s">
        <v>4021</v>
      </c>
      <c r="B439">
        <v>242783279</v>
      </c>
      <c r="C439" t="s">
        <v>4022</v>
      </c>
      <c r="D439" t="s">
        <v>4023</v>
      </c>
      <c r="E439" t="s">
        <v>4024</v>
      </c>
      <c r="F439">
        <v>73095672</v>
      </c>
      <c r="G439" t="s">
        <v>3972</v>
      </c>
      <c r="H439" t="s">
        <v>3973</v>
      </c>
      <c r="I439" t="s">
        <v>4025</v>
      </c>
      <c r="J439" t="s">
        <v>23</v>
      </c>
      <c r="L439" s="1">
        <v>43277</v>
      </c>
      <c r="M439" t="s">
        <v>24</v>
      </c>
      <c r="N439" t="s">
        <v>4026</v>
      </c>
      <c r="O439" t="s">
        <v>26</v>
      </c>
      <c r="P439" s="1">
        <v>43859</v>
      </c>
      <c r="Q439" s="1">
        <v>43895</v>
      </c>
    </row>
    <row r="440" spans="1:17" x14ac:dyDescent="0.2">
      <c r="A440" t="s">
        <v>6518</v>
      </c>
      <c r="B440">
        <v>234652888</v>
      </c>
      <c r="C440" t="s">
        <v>6519</v>
      </c>
      <c r="D440" t="s">
        <v>6520</v>
      </c>
      <c r="E440" t="s">
        <v>6521</v>
      </c>
      <c r="F440">
        <v>144157470</v>
      </c>
      <c r="G440" t="s">
        <v>423</v>
      </c>
      <c r="H440">
        <v>190456396</v>
      </c>
      <c r="I440" t="s">
        <v>692</v>
      </c>
      <c r="J440" t="s">
        <v>23</v>
      </c>
      <c r="L440" s="1">
        <v>43431</v>
      </c>
      <c r="M440" t="s">
        <v>24</v>
      </c>
      <c r="N440" t="s">
        <v>6522</v>
      </c>
      <c r="O440" t="s">
        <v>26</v>
      </c>
      <c r="P440" s="1">
        <v>42802</v>
      </c>
      <c r="Q440" s="1">
        <v>43555</v>
      </c>
    </row>
    <row r="441" spans="1:17" x14ac:dyDescent="0.2">
      <c r="A441" t="s">
        <v>9273</v>
      </c>
      <c r="B441">
        <v>240962583</v>
      </c>
      <c r="C441" t="s">
        <v>9274</v>
      </c>
      <c r="D441" t="s">
        <v>9275</v>
      </c>
      <c r="E441" t="s">
        <v>9276</v>
      </c>
      <c r="F441" t="s">
        <v>9277</v>
      </c>
      <c r="G441" t="s">
        <v>2458</v>
      </c>
      <c r="H441">
        <v>221333754</v>
      </c>
      <c r="I441" t="s">
        <v>9278</v>
      </c>
      <c r="J441" t="s">
        <v>23</v>
      </c>
      <c r="L441" s="1">
        <v>43444</v>
      </c>
      <c r="M441" t="s">
        <v>33</v>
      </c>
      <c r="N441" t="s">
        <v>9279</v>
      </c>
      <c r="O441" t="s">
        <v>26</v>
      </c>
      <c r="P441" s="1">
        <v>43777</v>
      </c>
      <c r="Q441" s="1">
        <v>43820</v>
      </c>
    </row>
    <row r="442" spans="1:17" x14ac:dyDescent="0.2">
      <c r="A442" t="s">
        <v>9116</v>
      </c>
      <c r="B442">
        <v>238477754</v>
      </c>
      <c r="C442" t="s">
        <v>9117</v>
      </c>
      <c r="D442" t="s">
        <v>9118</v>
      </c>
      <c r="E442" t="s">
        <v>9119</v>
      </c>
      <c r="F442">
        <v>99061007.076921895</v>
      </c>
      <c r="G442" t="s">
        <v>2612</v>
      </c>
      <c r="H442">
        <v>26404478</v>
      </c>
      <c r="I442" t="s">
        <v>470</v>
      </c>
      <c r="J442" t="s">
        <v>23</v>
      </c>
      <c r="L442" s="1">
        <v>43447</v>
      </c>
      <c r="M442" t="s">
        <v>33</v>
      </c>
      <c r="N442" t="s">
        <v>9120</v>
      </c>
      <c r="O442" t="s">
        <v>26</v>
      </c>
      <c r="P442" s="1">
        <v>43768</v>
      </c>
      <c r="Q442" s="1">
        <v>43768</v>
      </c>
    </row>
    <row r="443" spans="1:17" x14ac:dyDescent="0.2">
      <c r="A443" t="s">
        <v>1515</v>
      </c>
      <c r="B443">
        <v>227443500</v>
      </c>
      <c r="C443" t="s">
        <v>1516</v>
      </c>
      <c r="D443" t="s">
        <v>1517</v>
      </c>
      <c r="E443" t="s">
        <v>1518</v>
      </c>
      <c r="F443" t="s">
        <v>1519</v>
      </c>
      <c r="G443" t="s">
        <v>1443</v>
      </c>
      <c r="H443">
        <v>26404079</v>
      </c>
      <c r="I443" t="s">
        <v>1520</v>
      </c>
      <c r="J443" t="s">
        <v>23</v>
      </c>
      <c r="L443" s="1">
        <v>43150</v>
      </c>
      <c r="M443" t="s">
        <v>33</v>
      </c>
      <c r="N443" t="s">
        <v>1521</v>
      </c>
      <c r="O443" t="s">
        <v>26</v>
      </c>
      <c r="P443" s="1">
        <v>43285</v>
      </c>
      <c r="Q443" s="1">
        <v>43596</v>
      </c>
    </row>
    <row r="444" spans="1:17" x14ac:dyDescent="0.2">
      <c r="A444" t="s">
        <v>4785</v>
      </c>
      <c r="B444">
        <v>233564810</v>
      </c>
      <c r="C444" t="s">
        <v>4786</v>
      </c>
      <c r="D444" t="s">
        <v>4658</v>
      </c>
      <c r="E444" t="s">
        <v>4659</v>
      </c>
      <c r="F444">
        <v>69253099</v>
      </c>
      <c r="G444" t="s">
        <v>4420</v>
      </c>
      <c r="H444">
        <v>184668794</v>
      </c>
      <c r="I444" t="s">
        <v>4475</v>
      </c>
      <c r="J444" t="s">
        <v>23</v>
      </c>
      <c r="L444" s="1">
        <v>43371</v>
      </c>
      <c r="M444" t="s">
        <v>33</v>
      </c>
      <c r="N444" t="s">
        <v>4787</v>
      </c>
      <c r="O444" t="s">
        <v>26</v>
      </c>
      <c r="P444" s="1">
        <v>43969</v>
      </c>
      <c r="Q444" s="1">
        <v>43977</v>
      </c>
    </row>
    <row r="445" spans="1:17" x14ac:dyDescent="0.2">
      <c r="A445" t="s">
        <v>2556</v>
      </c>
      <c r="B445">
        <v>226926087</v>
      </c>
      <c r="C445" t="s">
        <v>2557</v>
      </c>
      <c r="D445" t="s">
        <v>2558</v>
      </c>
      <c r="E445" t="s">
        <v>2559</v>
      </c>
      <c r="F445">
        <v>73647993.168726102</v>
      </c>
      <c r="G445" t="s">
        <v>54</v>
      </c>
      <c r="H445">
        <v>26403315</v>
      </c>
      <c r="I445" t="s">
        <v>55</v>
      </c>
      <c r="J445" t="s">
        <v>23</v>
      </c>
      <c r="L445" s="1">
        <v>43182</v>
      </c>
      <c r="M445" t="s">
        <v>33</v>
      </c>
      <c r="N445" t="s">
        <v>2560</v>
      </c>
      <c r="O445" t="s">
        <v>26</v>
      </c>
      <c r="P445" s="1">
        <v>41957</v>
      </c>
      <c r="Q445" s="1">
        <v>43774</v>
      </c>
    </row>
    <row r="446" spans="1:17" x14ac:dyDescent="0.2">
      <c r="A446" t="s">
        <v>7304</v>
      </c>
      <c r="B446">
        <v>238543420</v>
      </c>
      <c r="C446" t="s">
        <v>7305</v>
      </c>
      <c r="D446" t="s">
        <v>7306</v>
      </c>
      <c r="E446" t="s">
        <v>7307</v>
      </c>
      <c r="F446" t="s">
        <v>7308</v>
      </c>
      <c r="G446" t="s">
        <v>1228</v>
      </c>
      <c r="H446">
        <v>26404672</v>
      </c>
      <c r="I446" t="s">
        <v>3365</v>
      </c>
      <c r="J446" t="s">
        <v>23</v>
      </c>
      <c r="L446" s="1">
        <v>43391</v>
      </c>
      <c r="M446" t="s">
        <v>33</v>
      </c>
      <c r="N446" t="s">
        <v>7309</v>
      </c>
      <c r="O446" t="s">
        <v>26</v>
      </c>
      <c r="P446" s="1">
        <v>43753</v>
      </c>
      <c r="Q446" s="1">
        <v>43895</v>
      </c>
    </row>
    <row r="447" spans="1:17" x14ac:dyDescent="0.2">
      <c r="A447" t="s">
        <v>9234</v>
      </c>
      <c r="B447">
        <v>240811372</v>
      </c>
      <c r="C447" t="s">
        <v>9235</v>
      </c>
      <c r="D447" t="s">
        <v>9236</v>
      </c>
      <c r="E447" t="s">
        <v>9237</v>
      </c>
      <c r="F447">
        <v>188145036</v>
      </c>
      <c r="G447" t="s">
        <v>669</v>
      </c>
      <c r="H447" t="s">
        <v>670</v>
      </c>
      <c r="I447" t="s">
        <v>844</v>
      </c>
      <c r="J447" t="s">
        <v>23</v>
      </c>
      <c r="L447" s="1">
        <v>43438</v>
      </c>
      <c r="M447" t="s">
        <v>33</v>
      </c>
      <c r="N447" t="s">
        <v>9238</v>
      </c>
      <c r="O447" t="s">
        <v>26</v>
      </c>
      <c r="P447" s="1">
        <v>43797</v>
      </c>
      <c r="Q447" s="1">
        <v>43797</v>
      </c>
    </row>
    <row r="448" spans="1:17" x14ac:dyDescent="0.2">
      <c r="A448" t="s">
        <v>2155</v>
      </c>
      <c r="B448">
        <v>237279452</v>
      </c>
      <c r="C448" t="s">
        <v>2156</v>
      </c>
      <c r="D448" t="s">
        <v>2157</v>
      </c>
      <c r="E448" t="s">
        <v>2158</v>
      </c>
      <c r="F448">
        <v>106974599.159789</v>
      </c>
      <c r="G448" t="s">
        <v>1234</v>
      </c>
      <c r="H448">
        <v>182292592</v>
      </c>
      <c r="I448" t="s">
        <v>2159</v>
      </c>
      <c r="J448" t="s">
        <v>23</v>
      </c>
      <c r="L448" s="1">
        <v>43300</v>
      </c>
      <c r="M448" t="s">
        <v>24</v>
      </c>
      <c r="N448" t="s">
        <v>2160</v>
      </c>
      <c r="O448" t="s">
        <v>26</v>
      </c>
      <c r="P448" s="1">
        <v>42419</v>
      </c>
      <c r="Q448" s="1">
        <v>43672</v>
      </c>
    </row>
    <row r="449" spans="1:17" x14ac:dyDescent="0.2">
      <c r="A449" t="s">
        <v>6425</v>
      </c>
      <c r="B449">
        <v>238241726</v>
      </c>
      <c r="C449" t="s">
        <v>6426</v>
      </c>
      <c r="D449" t="s">
        <v>6427</v>
      </c>
      <c r="E449" t="s">
        <v>6428</v>
      </c>
      <c r="F449">
        <v>75681145</v>
      </c>
      <c r="G449" t="s">
        <v>389</v>
      </c>
      <c r="H449">
        <v>26403447</v>
      </c>
      <c r="I449" t="s">
        <v>396</v>
      </c>
      <c r="J449" t="s">
        <v>23</v>
      </c>
      <c r="L449" s="1">
        <v>43434</v>
      </c>
      <c r="M449" t="s">
        <v>24</v>
      </c>
      <c r="N449" t="s">
        <v>6429</v>
      </c>
      <c r="O449" t="s">
        <v>26</v>
      </c>
      <c r="P449" s="1">
        <v>42537</v>
      </c>
      <c r="Q449" s="1">
        <v>43733</v>
      </c>
    </row>
    <row r="450" spans="1:17" x14ac:dyDescent="0.2">
      <c r="A450" t="s">
        <v>10517</v>
      </c>
      <c r="B450">
        <v>243198108</v>
      </c>
      <c r="C450" t="s">
        <v>10518</v>
      </c>
      <c r="D450" t="s">
        <v>10519</v>
      </c>
      <c r="E450" t="s">
        <v>10520</v>
      </c>
      <c r="F450">
        <v>69504687.193123102</v>
      </c>
      <c r="G450" t="s">
        <v>1234</v>
      </c>
      <c r="H450">
        <v>182292592</v>
      </c>
      <c r="I450" t="s">
        <v>1626</v>
      </c>
      <c r="J450" t="s">
        <v>23</v>
      </c>
      <c r="L450" s="1">
        <v>43438</v>
      </c>
      <c r="M450" t="s">
        <v>33</v>
      </c>
      <c r="N450" t="s">
        <v>10521</v>
      </c>
      <c r="O450" t="s">
        <v>92</v>
      </c>
      <c r="P450" s="1">
        <v>43612</v>
      </c>
      <c r="Q450" s="1">
        <v>44039</v>
      </c>
    </row>
    <row r="451" spans="1:17" x14ac:dyDescent="0.2">
      <c r="A451" t="s">
        <v>3459</v>
      </c>
      <c r="B451">
        <v>237622262</v>
      </c>
      <c r="C451" t="s">
        <v>3460</v>
      </c>
      <c r="D451" t="s">
        <v>3461</v>
      </c>
      <c r="E451" t="s">
        <v>3462</v>
      </c>
      <c r="F451">
        <v>69223718</v>
      </c>
      <c r="G451" t="s">
        <v>3463</v>
      </c>
      <c r="H451" t="s">
        <v>3464</v>
      </c>
      <c r="I451" t="s">
        <v>3465</v>
      </c>
      <c r="J451" t="s">
        <v>23</v>
      </c>
      <c r="L451" s="1">
        <v>43292</v>
      </c>
      <c r="M451" t="s">
        <v>24</v>
      </c>
      <c r="N451" t="s">
        <v>3466</v>
      </c>
      <c r="O451" t="s">
        <v>26</v>
      </c>
      <c r="P451" s="1">
        <v>41920</v>
      </c>
      <c r="Q451" s="1">
        <v>43883</v>
      </c>
    </row>
    <row r="452" spans="1:17" x14ac:dyDescent="0.2">
      <c r="A452" t="s">
        <v>7418</v>
      </c>
      <c r="B452">
        <v>241392543</v>
      </c>
      <c r="C452" t="s">
        <v>7419</v>
      </c>
      <c r="D452" t="s">
        <v>7420</v>
      </c>
      <c r="E452" t="s">
        <v>7421</v>
      </c>
      <c r="F452">
        <v>58603832.149999999</v>
      </c>
      <c r="G452" t="s">
        <v>2612</v>
      </c>
      <c r="H452">
        <v>26404478</v>
      </c>
      <c r="I452" t="s">
        <v>2705</v>
      </c>
      <c r="J452" t="s">
        <v>23</v>
      </c>
      <c r="L452" s="1">
        <v>43432</v>
      </c>
      <c r="M452" t="s">
        <v>33</v>
      </c>
      <c r="N452" t="s">
        <v>7422</v>
      </c>
      <c r="O452" t="s">
        <v>26</v>
      </c>
      <c r="P452" s="1">
        <v>43880</v>
      </c>
      <c r="Q452" s="1">
        <v>43880</v>
      </c>
    </row>
    <row r="453" spans="1:17" x14ac:dyDescent="0.2">
      <c r="A453" t="s">
        <v>3885</v>
      </c>
      <c r="B453">
        <v>226373762</v>
      </c>
      <c r="C453" t="s">
        <v>3886</v>
      </c>
      <c r="D453" t="s">
        <v>3887</v>
      </c>
      <c r="E453" t="s">
        <v>3888</v>
      </c>
      <c r="F453">
        <v>118575686.06907199</v>
      </c>
      <c r="G453" t="s">
        <v>89</v>
      </c>
      <c r="H453">
        <v>190906332</v>
      </c>
      <c r="I453" t="s">
        <v>2289</v>
      </c>
      <c r="J453" t="s">
        <v>23</v>
      </c>
      <c r="L453" s="1">
        <v>43157</v>
      </c>
      <c r="M453" t="s">
        <v>33</v>
      </c>
      <c r="N453" t="s">
        <v>3889</v>
      </c>
      <c r="O453" t="s">
        <v>26</v>
      </c>
      <c r="P453" s="1">
        <v>42027</v>
      </c>
      <c r="Q453" s="1">
        <v>43235</v>
      </c>
    </row>
    <row r="454" spans="1:17" x14ac:dyDescent="0.2">
      <c r="A454" t="s">
        <v>10595</v>
      </c>
      <c r="B454">
        <v>236066501</v>
      </c>
      <c r="C454" t="s">
        <v>10596</v>
      </c>
      <c r="D454" t="s">
        <v>10597</v>
      </c>
      <c r="E454" t="s">
        <v>10598</v>
      </c>
      <c r="F454">
        <v>157782174.18103299</v>
      </c>
      <c r="G454" t="s">
        <v>5196</v>
      </c>
      <c r="H454">
        <v>157040569</v>
      </c>
      <c r="I454" t="s">
        <v>470</v>
      </c>
      <c r="J454" t="s">
        <v>23</v>
      </c>
      <c r="L454" s="1">
        <v>43445</v>
      </c>
      <c r="M454" t="s">
        <v>24</v>
      </c>
      <c r="N454" t="s">
        <v>10599</v>
      </c>
      <c r="O454" t="s">
        <v>26</v>
      </c>
      <c r="P454" s="1">
        <v>42418</v>
      </c>
      <c r="Q454" s="1">
        <v>44070</v>
      </c>
    </row>
    <row r="455" spans="1:17" x14ac:dyDescent="0.2">
      <c r="A455" t="s">
        <v>4878</v>
      </c>
      <c r="B455">
        <v>233515747</v>
      </c>
      <c r="C455" t="s">
        <v>4879</v>
      </c>
      <c r="D455" t="s">
        <v>4880</v>
      </c>
      <c r="E455" t="s">
        <v>4881</v>
      </c>
      <c r="F455">
        <v>184547245</v>
      </c>
      <c r="G455" t="s">
        <v>119</v>
      </c>
      <c r="H455">
        <v>190915757</v>
      </c>
      <c r="I455" t="s">
        <v>4882</v>
      </c>
      <c r="J455" t="s">
        <v>23</v>
      </c>
      <c r="L455" s="1">
        <v>43272</v>
      </c>
      <c r="M455" t="s">
        <v>33</v>
      </c>
      <c r="N455" t="s">
        <v>4883</v>
      </c>
      <c r="O455" t="s">
        <v>26</v>
      </c>
      <c r="P455" s="1">
        <v>43490</v>
      </c>
      <c r="Q455" s="1">
        <v>43721</v>
      </c>
    </row>
    <row r="456" spans="1:17" x14ac:dyDescent="0.2">
      <c r="A456" t="s">
        <v>1580</v>
      </c>
      <c r="B456">
        <v>228224276</v>
      </c>
      <c r="C456" t="s">
        <v>1581</v>
      </c>
      <c r="D456" t="s">
        <v>1582</v>
      </c>
      <c r="E456" t="s">
        <v>1583</v>
      </c>
      <c r="F456">
        <v>30328934.140503202</v>
      </c>
      <c r="G456" t="s">
        <v>61</v>
      </c>
      <c r="H456">
        <v>175206562</v>
      </c>
      <c r="I456" t="s">
        <v>464</v>
      </c>
      <c r="J456" t="s">
        <v>23</v>
      </c>
      <c r="L456" s="1">
        <v>43245</v>
      </c>
      <c r="M456" t="s">
        <v>33</v>
      </c>
      <c r="N456" t="s">
        <v>1584</v>
      </c>
      <c r="O456" t="s">
        <v>26</v>
      </c>
      <c r="P456" s="1">
        <v>43390</v>
      </c>
      <c r="Q456" s="1">
        <v>43599</v>
      </c>
    </row>
    <row r="457" spans="1:17" x14ac:dyDescent="0.2">
      <c r="A457" t="s">
        <v>6106</v>
      </c>
      <c r="B457">
        <v>234119225</v>
      </c>
      <c r="C457" t="s">
        <v>6107</v>
      </c>
      <c r="D457" t="s">
        <v>6108</v>
      </c>
      <c r="E457" t="s">
        <v>6109</v>
      </c>
      <c r="F457">
        <v>102426368</v>
      </c>
      <c r="G457" t="s">
        <v>119</v>
      </c>
      <c r="H457">
        <v>190915757</v>
      </c>
      <c r="I457" t="s">
        <v>2211</v>
      </c>
      <c r="J457" t="s">
        <v>23</v>
      </c>
      <c r="L457" s="1">
        <v>43430</v>
      </c>
      <c r="M457" t="s">
        <v>33</v>
      </c>
      <c r="N457" t="s">
        <v>6110</v>
      </c>
      <c r="O457" t="s">
        <v>26</v>
      </c>
      <c r="P457" s="1">
        <v>43515</v>
      </c>
      <c r="Q457" s="1">
        <v>43606</v>
      </c>
    </row>
    <row r="458" spans="1:17" x14ac:dyDescent="0.2">
      <c r="A458" t="s">
        <v>7799</v>
      </c>
      <c r="B458">
        <v>236059254</v>
      </c>
      <c r="C458" t="s">
        <v>7800</v>
      </c>
      <c r="D458" t="s">
        <v>7688</v>
      </c>
      <c r="E458" t="s">
        <v>7689</v>
      </c>
      <c r="F458">
        <v>114719330</v>
      </c>
      <c r="G458" t="s">
        <v>4420</v>
      </c>
      <c r="H458">
        <v>184668794</v>
      </c>
      <c r="I458" t="s">
        <v>4475</v>
      </c>
      <c r="J458" t="s">
        <v>23</v>
      </c>
      <c r="L458" s="1">
        <v>43397</v>
      </c>
      <c r="M458" t="s">
        <v>33</v>
      </c>
      <c r="N458" t="s">
        <v>7801</v>
      </c>
      <c r="O458" t="s">
        <v>26</v>
      </c>
      <c r="P458" s="1">
        <v>43979</v>
      </c>
      <c r="Q458" s="1">
        <v>43977</v>
      </c>
    </row>
    <row r="459" spans="1:17" x14ac:dyDescent="0.2">
      <c r="A459" t="s">
        <v>7555</v>
      </c>
      <c r="B459">
        <v>237272822</v>
      </c>
      <c r="C459" t="s">
        <v>7556</v>
      </c>
      <c r="D459" t="s">
        <v>7557</v>
      </c>
      <c r="E459" t="s">
        <v>7558</v>
      </c>
      <c r="F459" t="s">
        <v>7559</v>
      </c>
      <c r="G459" t="s">
        <v>4191</v>
      </c>
      <c r="H459" t="s">
        <v>4192</v>
      </c>
      <c r="I459" t="s">
        <v>2211</v>
      </c>
      <c r="J459" t="s">
        <v>23</v>
      </c>
      <c r="L459" s="1">
        <v>43430</v>
      </c>
      <c r="M459" t="s">
        <v>33</v>
      </c>
      <c r="N459" t="s">
        <v>7560</v>
      </c>
      <c r="O459" t="s">
        <v>26</v>
      </c>
      <c r="P459" s="1">
        <v>43641</v>
      </c>
      <c r="Q459" s="1">
        <v>43969</v>
      </c>
    </row>
    <row r="460" spans="1:17" x14ac:dyDescent="0.2">
      <c r="A460" t="s">
        <v>805</v>
      </c>
      <c r="B460">
        <v>175086885</v>
      </c>
      <c r="C460" t="s">
        <v>806</v>
      </c>
      <c r="D460" t="s">
        <v>807</v>
      </c>
      <c r="E460" t="s">
        <v>808</v>
      </c>
      <c r="F460" t="s">
        <v>809</v>
      </c>
      <c r="G460" t="s">
        <v>525</v>
      </c>
      <c r="H460">
        <v>26403765</v>
      </c>
      <c r="I460" t="s">
        <v>810</v>
      </c>
      <c r="J460" t="s">
        <v>23</v>
      </c>
      <c r="L460" s="1">
        <v>43112</v>
      </c>
      <c r="M460" t="s">
        <v>33</v>
      </c>
      <c r="N460" t="s">
        <v>811</v>
      </c>
      <c r="O460" t="s">
        <v>26</v>
      </c>
      <c r="P460" s="1">
        <v>42549</v>
      </c>
      <c r="Q460" s="1">
        <v>43480</v>
      </c>
    </row>
    <row r="461" spans="1:17" x14ac:dyDescent="0.2">
      <c r="A461" t="s">
        <v>10327</v>
      </c>
      <c r="B461">
        <v>234839228</v>
      </c>
      <c r="C461" t="s">
        <v>10328</v>
      </c>
      <c r="D461" t="s">
        <v>10329</v>
      </c>
      <c r="E461" t="s">
        <v>10330</v>
      </c>
      <c r="F461">
        <v>33473161</v>
      </c>
      <c r="G461" t="s">
        <v>2475</v>
      </c>
      <c r="H461">
        <v>203592077</v>
      </c>
      <c r="I461">
        <v>420015</v>
      </c>
      <c r="J461" t="s">
        <v>23</v>
      </c>
      <c r="L461" s="1">
        <v>43455</v>
      </c>
      <c r="M461" t="s">
        <v>33</v>
      </c>
      <c r="N461" t="s">
        <v>10331</v>
      </c>
      <c r="O461" t="s">
        <v>26</v>
      </c>
      <c r="P461" s="1">
        <v>43118</v>
      </c>
      <c r="Q461" s="1">
        <v>43985</v>
      </c>
    </row>
    <row r="462" spans="1:17" x14ac:dyDescent="0.2">
      <c r="A462" t="s">
        <v>6619</v>
      </c>
      <c r="B462">
        <v>240942752</v>
      </c>
      <c r="C462" t="s">
        <v>6620</v>
      </c>
      <c r="D462" t="s">
        <v>6621</v>
      </c>
      <c r="E462" t="s">
        <v>6622</v>
      </c>
      <c r="F462">
        <v>27142590</v>
      </c>
      <c r="G462" t="s">
        <v>423</v>
      </c>
      <c r="H462">
        <v>190456396</v>
      </c>
      <c r="I462" t="s">
        <v>692</v>
      </c>
      <c r="J462" t="s">
        <v>23</v>
      </c>
      <c r="L462" s="1">
        <v>43434</v>
      </c>
      <c r="M462" t="s">
        <v>24</v>
      </c>
      <c r="N462" t="s">
        <v>6623</v>
      </c>
      <c r="O462" t="s">
        <v>26</v>
      </c>
      <c r="P462" s="1">
        <v>42311</v>
      </c>
      <c r="Q462" s="1">
        <v>43796</v>
      </c>
    </row>
    <row r="463" spans="1:17" x14ac:dyDescent="0.2">
      <c r="A463" t="s">
        <v>10002</v>
      </c>
      <c r="B463">
        <v>236743627</v>
      </c>
      <c r="C463" t="s">
        <v>10003</v>
      </c>
      <c r="D463" t="s">
        <v>10004</v>
      </c>
      <c r="E463" t="s">
        <v>10005</v>
      </c>
      <c r="F463">
        <v>67161731.196782604</v>
      </c>
      <c r="G463" t="s">
        <v>4191</v>
      </c>
      <c r="H463" t="s">
        <v>4192</v>
      </c>
      <c r="I463" t="s">
        <v>4214</v>
      </c>
      <c r="J463" t="s">
        <v>23</v>
      </c>
      <c r="L463" s="1">
        <v>43448</v>
      </c>
      <c r="M463" t="s">
        <v>33</v>
      </c>
      <c r="N463" t="s">
        <v>10006</v>
      </c>
      <c r="O463" t="s">
        <v>26</v>
      </c>
      <c r="P463" s="1">
        <v>42096</v>
      </c>
      <c r="Q463" s="1">
        <v>43969</v>
      </c>
    </row>
    <row r="464" spans="1:17" x14ac:dyDescent="0.2">
      <c r="A464" t="s">
        <v>7571</v>
      </c>
      <c r="B464">
        <v>233949453</v>
      </c>
      <c r="C464" t="s">
        <v>7572</v>
      </c>
      <c r="D464" t="s">
        <v>7573</v>
      </c>
      <c r="E464" t="s">
        <v>7574</v>
      </c>
      <c r="F464">
        <v>150653077</v>
      </c>
      <c r="G464" t="s">
        <v>4355</v>
      </c>
      <c r="H464">
        <v>185433669</v>
      </c>
      <c r="I464" t="s">
        <v>7575</v>
      </c>
      <c r="J464" t="s">
        <v>23</v>
      </c>
      <c r="L464" s="1">
        <v>43397</v>
      </c>
      <c r="M464" t="s">
        <v>33</v>
      </c>
      <c r="N464" t="s">
        <v>7576</v>
      </c>
      <c r="O464" t="s">
        <v>26</v>
      </c>
      <c r="P464" s="1">
        <v>43976</v>
      </c>
      <c r="Q464" s="1">
        <v>43976</v>
      </c>
    </row>
    <row r="465" spans="1:17" x14ac:dyDescent="0.2">
      <c r="A465" t="s">
        <v>6640</v>
      </c>
      <c r="B465">
        <v>232363307</v>
      </c>
      <c r="C465" t="s">
        <v>6641</v>
      </c>
      <c r="D465" t="s">
        <v>6642</v>
      </c>
      <c r="E465" t="s">
        <v>6643</v>
      </c>
      <c r="F465">
        <v>190712317</v>
      </c>
      <c r="G465" t="s">
        <v>89</v>
      </c>
      <c r="H465">
        <v>190906332</v>
      </c>
      <c r="I465" t="s">
        <v>198</v>
      </c>
      <c r="J465" t="s">
        <v>23</v>
      </c>
      <c r="L465" s="1">
        <v>43377</v>
      </c>
      <c r="M465" t="s">
        <v>33</v>
      </c>
      <c r="N465" t="s">
        <v>6644</v>
      </c>
      <c r="O465" t="s">
        <v>26</v>
      </c>
      <c r="P465" s="1">
        <v>42026</v>
      </c>
      <c r="Q465" s="1">
        <v>43808</v>
      </c>
    </row>
    <row r="466" spans="1:17" x14ac:dyDescent="0.2">
      <c r="A466" t="s">
        <v>7667</v>
      </c>
      <c r="B466">
        <v>231741898</v>
      </c>
      <c r="C466" t="s">
        <v>7668</v>
      </c>
      <c r="D466" t="s">
        <v>4500</v>
      </c>
      <c r="E466" t="s">
        <v>4501</v>
      </c>
      <c r="F466">
        <v>70418217</v>
      </c>
      <c r="G466" t="s">
        <v>4420</v>
      </c>
      <c r="H466">
        <v>184668794</v>
      </c>
      <c r="I466" t="s">
        <v>4421</v>
      </c>
      <c r="J466" t="s">
        <v>23</v>
      </c>
      <c r="L466" s="1">
        <v>43384</v>
      </c>
      <c r="M466" t="s">
        <v>33</v>
      </c>
      <c r="N466" t="s">
        <v>7669</v>
      </c>
      <c r="O466" t="s">
        <v>26</v>
      </c>
      <c r="P466" s="1">
        <v>43969</v>
      </c>
      <c r="Q466" s="1">
        <v>43977</v>
      </c>
    </row>
    <row r="467" spans="1:17" x14ac:dyDescent="0.2">
      <c r="A467" t="s">
        <v>7041</v>
      </c>
      <c r="B467">
        <v>238335623</v>
      </c>
      <c r="C467" t="s">
        <v>7042</v>
      </c>
      <c r="D467" t="s">
        <v>7043</v>
      </c>
      <c r="E467" t="s">
        <v>7044</v>
      </c>
      <c r="F467">
        <v>129352276</v>
      </c>
      <c r="G467" t="s">
        <v>1228</v>
      </c>
      <c r="H467">
        <v>26404672</v>
      </c>
      <c r="I467" t="s">
        <v>784</v>
      </c>
      <c r="J467" t="s">
        <v>23</v>
      </c>
      <c r="L467" s="1">
        <v>43382</v>
      </c>
      <c r="M467" t="s">
        <v>24</v>
      </c>
      <c r="N467" t="s">
        <v>7045</v>
      </c>
      <c r="O467" t="s">
        <v>26</v>
      </c>
      <c r="P467" s="1">
        <v>43745</v>
      </c>
      <c r="Q467" s="1">
        <v>43881</v>
      </c>
    </row>
    <row r="468" spans="1:17" x14ac:dyDescent="0.2">
      <c r="A468" t="s">
        <v>1181</v>
      </c>
      <c r="B468">
        <v>232696128</v>
      </c>
      <c r="C468" t="s">
        <v>1182</v>
      </c>
      <c r="D468" t="s">
        <v>1183</v>
      </c>
      <c r="E468" t="s">
        <v>1184</v>
      </c>
      <c r="F468" t="s">
        <v>1185</v>
      </c>
      <c r="G468" t="s">
        <v>669</v>
      </c>
      <c r="H468" t="s">
        <v>670</v>
      </c>
      <c r="I468" t="s">
        <v>879</v>
      </c>
      <c r="J468" t="s">
        <v>23</v>
      </c>
      <c r="L468" s="1">
        <v>43144</v>
      </c>
      <c r="M468" t="s">
        <v>24</v>
      </c>
      <c r="N468" t="s">
        <v>1186</v>
      </c>
      <c r="O468" t="s">
        <v>26</v>
      </c>
      <c r="P468" s="1">
        <v>43452</v>
      </c>
      <c r="Q468" s="1">
        <v>43567</v>
      </c>
    </row>
    <row r="469" spans="1:17" x14ac:dyDescent="0.2">
      <c r="A469" t="s">
        <v>4666</v>
      </c>
      <c r="B469">
        <v>230238130</v>
      </c>
      <c r="C469" t="s">
        <v>4667</v>
      </c>
      <c r="D469" t="s">
        <v>4668</v>
      </c>
      <c r="E469" t="s">
        <v>4669</v>
      </c>
      <c r="F469" t="s">
        <v>4670</v>
      </c>
      <c r="G469" t="s">
        <v>4420</v>
      </c>
      <c r="H469">
        <v>184668794</v>
      </c>
      <c r="I469" t="s">
        <v>4434</v>
      </c>
      <c r="J469" t="s">
        <v>23</v>
      </c>
      <c r="L469" s="1">
        <v>43266</v>
      </c>
      <c r="M469" t="s">
        <v>24</v>
      </c>
      <c r="N469" t="s">
        <v>4671</v>
      </c>
      <c r="O469" t="s">
        <v>26</v>
      </c>
      <c r="P469" s="1">
        <v>43969</v>
      </c>
      <c r="Q469" s="1">
        <v>43977</v>
      </c>
    </row>
    <row r="470" spans="1:17" x14ac:dyDescent="0.2">
      <c r="A470" t="s">
        <v>7441</v>
      </c>
      <c r="B470">
        <v>241773539</v>
      </c>
      <c r="C470" t="s">
        <v>7442</v>
      </c>
      <c r="D470" t="s">
        <v>7443</v>
      </c>
      <c r="E470" t="s">
        <v>7444</v>
      </c>
      <c r="F470">
        <v>96146915.140000001</v>
      </c>
      <c r="G470" t="s">
        <v>1443</v>
      </c>
      <c r="H470">
        <v>26404079</v>
      </c>
      <c r="I470" t="s">
        <v>1502</v>
      </c>
      <c r="J470" t="s">
        <v>23</v>
      </c>
      <c r="L470" s="1">
        <v>43430</v>
      </c>
      <c r="M470" t="s">
        <v>33</v>
      </c>
      <c r="N470" t="s">
        <v>7445</v>
      </c>
      <c r="O470" t="s">
        <v>26</v>
      </c>
      <c r="P470" s="1">
        <v>42440</v>
      </c>
      <c r="Q470" s="1">
        <v>43915</v>
      </c>
    </row>
    <row r="471" spans="1:17" x14ac:dyDescent="0.2">
      <c r="A471" t="s">
        <v>792</v>
      </c>
      <c r="B471">
        <v>233092447</v>
      </c>
      <c r="C471" t="s">
        <v>793</v>
      </c>
      <c r="D471" t="s">
        <v>794</v>
      </c>
      <c r="E471" t="s">
        <v>795</v>
      </c>
      <c r="F471">
        <v>132136503.08723301</v>
      </c>
      <c r="G471" t="s">
        <v>713</v>
      </c>
      <c r="H471" t="s">
        <v>714</v>
      </c>
      <c r="I471" t="s">
        <v>796</v>
      </c>
      <c r="J471" t="s">
        <v>23</v>
      </c>
      <c r="L471" s="1">
        <v>43207</v>
      </c>
      <c r="M471" t="s">
        <v>33</v>
      </c>
      <c r="N471" t="s">
        <v>797</v>
      </c>
      <c r="O471" t="s">
        <v>26</v>
      </c>
      <c r="P471" s="1">
        <v>43476</v>
      </c>
      <c r="Q471" s="1">
        <v>43476</v>
      </c>
    </row>
    <row r="472" spans="1:17" x14ac:dyDescent="0.2">
      <c r="A472" t="s">
        <v>6823</v>
      </c>
      <c r="B472">
        <v>235513296</v>
      </c>
      <c r="C472" t="s">
        <v>6824</v>
      </c>
      <c r="D472" t="s">
        <v>6825</v>
      </c>
      <c r="E472" t="s">
        <v>6826</v>
      </c>
      <c r="F472">
        <v>83810390</v>
      </c>
      <c r="G472" t="s">
        <v>119</v>
      </c>
      <c r="H472">
        <v>190915757</v>
      </c>
      <c r="I472" t="s">
        <v>2880</v>
      </c>
      <c r="J472" t="s">
        <v>23</v>
      </c>
      <c r="L472" s="1">
        <v>43430</v>
      </c>
      <c r="M472" t="s">
        <v>24</v>
      </c>
      <c r="N472" t="s">
        <v>6827</v>
      </c>
      <c r="O472" t="s">
        <v>26</v>
      </c>
      <c r="P472" s="1">
        <v>43591</v>
      </c>
      <c r="Q472" s="1">
        <v>43594</v>
      </c>
    </row>
    <row r="473" spans="1:17" x14ac:dyDescent="0.2">
      <c r="A473" t="s">
        <v>1486</v>
      </c>
      <c r="B473">
        <v>229648088</v>
      </c>
      <c r="C473" t="s">
        <v>1487</v>
      </c>
      <c r="D473" t="s">
        <v>1488</v>
      </c>
      <c r="E473" t="s">
        <v>1489</v>
      </c>
      <c r="F473" t="s">
        <v>1490</v>
      </c>
      <c r="G473" t="s">
        <v>1443</v>
      </c>
      <c r="H473">
        <v>26404079</v>
      </c>
      <c r="I473" t="s">
        <v>692</v>
      </c>
      <c r="J473" t="s">
        <v>23</v>
      </c>
      <c r="L473" s="1">
        <v>43146</v>
      </c>
      <c r="M473" t="s">
        <v>33</v>
      </c>
      <c r="N473" t="s">
        <v>1491</v>
      </c>
      <c r="O473" t="s">
        <v>92</v>
      </c>
      <c r="P473" s="1">
        <v>42088</v>
      </c>
      <c r="Q473" s="1">
        <v>43596</v>
      </c>
    </row>
    <row r="474" spans="1:17" x14ac:dyDescent="0.2">
      <c r="A474" t="s">
        <v>6892</v>
      </c>
      <c r="B474">
        <v>231489293</v>
      </c>
      <c r="C474" t="s">
        <v>6893</v>
      </c>
      <c r="D474" t="s">
        <v>6894</v>
      </c>
      <c r="E474" t="s">
        <v>6895</v>
      </c>
      <c r="F474">
        <v>166301388.09999999</v>
      </c>
      <c r="G474" t="s">
        <v>2930</v>
      </c>
      <c r="H474">
        <v>188120777</v>
      </c>
      <c r="I474" t="s">
        <v>3503</v>
      </c>
      <c r="J474" t="s">
        <v>23</v>
      </c>
      <c r="L474" s="1">
        <v>43385</v>
      </c>
      <c r="M474" t="s">
        <v>33</v>
      </c>
      <c r="N474" t="s">
        <v>6896</v>
      </c>
      <c r="O474" t="s">
        <v>26</v>
      </c>
      <c r="P474" s="1">
        <v>43863</v>
      </c>
      <c r="Q474" s="1">
        <v>43864</v>
      </c>
    </row>
    <row r="475" spans="1:17" x14ac:dyDescent="0.2">
      <c r="A475" t="s">
        <v>2707</v>
      </c>
      <c r="B475">
        <v>228390591</v>
      </c>
      <c r="C475" t="s">
        <v>2708</v>
      </c>
      <c r="D475" t="s">
        <v>2709</v>
      </c>
      <c r="E475" t="s">
        <v>2710</v>
      </c>
      <c r="F475" t="s">
        <v>2711</v>
      </c>
      <c r="G475" t="s">
        <v>365</v>
      </c>
      <c r="H475">
        <v>27404978</v>
      </c>
      <c r="I475" t="s">
        <v>331</v>
      </c>
      <c r="J475" t="s">
        <v>23</v>
      </c>
      <c r="L475" s="1">
        <v>43276</v>
      </c>
      <c r="M475" t="s">
        <v>24</v>
      </c>
      <c r="N475" t="s">
        <v>2712</v>
      </c>
      <c r="O475" t="s">
        <v>26</v>
      </c>
      <c r="P475" s="1">
        <v>43280</v>
      </c>
      <c r="Q475" s="1">
        <v>43820</v>
      </c>
    </row>
    <row r="476" spans="1:17" x14ac:dyDescent="0.2">
      <c r="A476" t="s">
        <v>10062</v>
      </c>
      <c r="B476">
        <v>235394831</v>
      </c>
      <c r="C476" t="s">
        <v>10063</v>
      </c>
      <c r="D476" t="s">
        <v>10064</v>
      </c>
      <c r="E476" t="s">
        <v>10065</v>
      </c>
      <c r="F476">
        <v>96124385.109262899</v>
      </c>
      <c r="G476" t="s">
        <v>119</v>
      </c>
      <c r="H476">
        <v>190915757</v>
      </c>
      <c r="I476" t="s">
        <v>803</v>
      </c>
      <c r="J476" t="s">
        <v>23</v>
      </c>
      <c r="L476" s="1">
        <v>43444</v>
      </c>
      <c r="M476" t="s">
        <v>33</v>
      </c>
      <c r="N476" t="s">
        <v>10066</v>
      </c>
      <c r="O476" t="s">
        <v>26</v>
      </c>
      <c r="P476" s="1">
        <v>43532</v>
      </c>
      <c r="Q476" s="1">
        <v>43969</v>
      </c>
    </row>
    <row r="477" spans="1:17" x14ac:dyDescent="0.2">
      <c r="A477" t="s">
        <v>7847</v>
      </c>
      <c r="B477">
        <v>235306754</v>
      </c>
      <c r="C477" t="s">
        <v>7848</v>
      </c>
      <c r="D477" t="s">
        <v>7849</v>
      </c>
      <c r="E477" t="s">
        <v>7850</v>
      </c>
      <c r="F477">
        <v>87810298.060000002</v>
      </c>
      <c r="G477" t="s">
        <v>4420</v>
      </c>
      <c r="H477">
        <v>184668794</v>
      </c>
      <c r="I477" t="s">
        <v>4814</v>
      </c>
      <c r="J477" t="s">
        <v>23</v>
      </c>
      <c r="L477" s="1">
        <v>43417</v>
      </c>
      <c r="M477" t="s">
        <v>24</v>
      </c>
      <c r="N477" t="s">
        <v>7851</v>
      </c>
      <c r="O477" t="s">
        <v>26</v>
      </c>
      <c r="P477" s="1">
        <v>43969</v>
      </c>
      <c r="Q477" s="1">
        <v>43977</v>
      </c>
    </row>
    <row r="478" spans="1:17" x14ac:dyDescent="0.2">
      <c r="A478" t="s">
        <v>5886</v>
      </c>
      <c r="B478">
        <v>235240249</v>
      </c>
      <c r="C478" t="s">
        <v>5887</v>
      </c>
      <c r="D478" t="s">
        <v>5888</v>
      </c>
      <c r="E478" t="s">
        <v>5889</v>
      </c>
      <c r="F478">
        <v>78817374</v>
      </c>
      <c r="G478" t="s">
        <v>766</v>
      </c>
      <c r="H478">
        <v>26402971</v>
      </c>
      <c r="I478" t="s">
        <v>331</v>
      </c>
      <c r="J478" t="s">
        <v>23</v>
      </c>
      <c r="L478" s="1">
        <v>43430</v>
      </c>
      <c r="M478" t="s">
        <v>33</v>
      </c>
      <c r="N478" t="s">
        <v>5890</v>
      </c>
      <c r="O478" t="s">
        <v>26</v>
      </c>
      <c r="P478" s="1">
        <v>43570</v>
      </c>
      <c r="Q478" s="1">
        <v>43594</v>
      </c>
    </row>
    <row r="479" spans="1:17" x14ac:dyDescent="0.2">
      <c r="A479" t="s">
        <v>1338</v>
      </c>
      <c r="B479">
        <v>228923417</v>
      </c>
      <c r="C479" t="s">
        <v>1339</v>
      </c>
      <c r="D479" t="s">
        <v>1340</v>
      </c>
      <c r="E479" t="s">
        <v>1341</v>
      </c>
      <c r="F479">
        <v>127170790.110173</v>
      </c>
      <c r="G479" t="s">
        <v>350</v>
      </c>
      <c r="H479" t="s">
        <v>351</v>
      </c>
      <c r="I479" t="s">
        <v>352</v>
      </c>
      <c r="J479" t="s">
        <v>23</v>
      </c>
      <c r="L479" s="1">
        <v>43196</v>
      </c>
      <c r="M479" t="s">
        <v>24</v>
      </c>
      <c r="N479" t="s">
        <v>1342</v>
      </c>
      <c r="O479" t="s">
        <v>26</v>
      </c>
      <c r="P479" s="1">
        <v>43119</v>
      </c>
      <c r="Q479" s="1">
        <v>43588</v>
      </c>
    </row>
    <row r="480" spans="1:17" x14ac:dyDescent="0.2">
      <c r="A480" t="s">
        <v>7609</v>
      </c>
      <c r="B480" t="s">
        <v>7610</v>
      </c>
      <c r="C480" t="s">
        <v>7611</v>
      </c>
      <c r="D480" t="s">
        <v>7612</v>
      </c>
      <c r="E480" t="s">
        <v>7613</v>
      </c>
      <c r="F480" t="s">
        <v>7614</v>
      </c>
      <c r="G480" t="s">
        <v>4420</v>
      </c>
      <c r="H480">
        <v>184668794</v>
      </c>
      <c r="I480" t="s">
        <v>4475</v>
      </c>
      <c r="J480" t="s">
        <v>23</v>
      </c>
      <c r="L480" s="1">
        <v>43376</v>
      </c>
      <c r="M480" t="s">
        <v>24</v>
      </c>
      <c r="N480" t="s">
        <v>7615</v>
      </c>
      <c r="O480" t="s">
        <v>26</v>
      </c>
      <c r="P480" s="1">
        <v>43969</v>
      </c>
      <c r="Q480" s="1">
        <v>43977</v>
      </c>
    </row>
    <row r="481" spans="1:17" x14ac:dyDescent="0.2">
      <c r="A481" t="s">
        <v>4559</v>
      </c>
      <c r="B481">
        <v>229908608</v>
      </c>
      <c r="C481" t="s">
        <v>4560</v>
      </c>
      <c r="D481" t="s">
        <v>4561</v>
      </c>
      <c r="E481" t="s">
        <v>4562</v>
      </c>
      <c r="F481">
        <v>70519404.111392498</v>
      </c>
      <c r="G481" t="s">
        <v>4420</v>
      </c>
      <c r="H481">
        <v>184668794</v>
      </c>
      <c r="I481" t="s">
        <v>173</v>
      </c>
      <c r="J481" t="s">
        <v>23</v>
      </c>
      <c r="L481" s="1">
        <v>43165</v>
      </c>
      <c r="M481" t="s">
        <v>33</v>
      </c>
      <c r="N481" t="s">
        <v>4563</v>
      </c>
      <c r="O481" t="s">
        <v>26</v>
      </c>
      <c r="P481" s="1">
        <v>43969</v>
      </c>
      <c r="Q481" s="1">
        <v>43977</v>
      </c>
    </row>
    <row r="482" spans="1:17" x14ac:dyDescent="0.2">
      <c r="A482" t="s">
        <v>10337</v>
      </c>
      <c r="B482">
        <v>237485974</v>
      </c>
      <c r="C482" t="s">
        <v>10338</v>
      </c>
      <c r="D482" t="s">
        <v>10339</v>
      </c>
      <c r="E482" t="s">
        <v>10340</v>
      </c>
      <c r="F482" t="s">
        <v>10341</v>
      </c>
      <c r="G482" t="s">
        <v>1234</v>
      </c>
      <c r="H482">
        <v>182292592</v>
      </c>
      <c r="I482" t="s">
        <v>1235</v>
      </c>
      <c r="J482" t="s">
        <v>23</v>
      </c>
      <c r="L482" s="1">
        <v>43439</v>
      </c>
      <c r="M482" t="s">
        <v>24</v>
      </c>
      <c r="N482" t="s">
        <v>10342</v>
      </c>
      <c r="O482" t="s">
        <v>26</v>
      </c>
      <c r="P482" s="1">
        <v>42419</v>
      </c>
      <c r="Q482" s="1">
        <v>43706</v>
      </c>
    </row>
    <row r="483" spans="1:17" x14ac:dyDescent="0.2">
      <c r="A483" t="s">
        <v>9292</v>
      </c>
      <c r="B483">
        <v>234164964</v>
      </c>
      <c r="C483" t="s">
        <v>9293</v>
      </c>
      <c r="D483" t="s">
        <v>9294</v>
      </c>
      <c r="E483" t="s">
        <v>9295</v>
      </c>
      <c r="F483" t="s">
        <v>9296</v>
      </c>
      <c r="G483" t="s">
        <v>54</v>
      </c>
      <c r="H483">
        <v>26403315</v>
      </c>
      <c r="I483" t="s">
        <v>105</v>
      </c>
      <c r="J483" t="s">
        <v>23</v>
      </c>
      <c r="L483" s="1">
        <v>43454</v>
      </c>
      <c r="M483" t="s">
        <v>24</v>
      </c>
      <c r="N483" t="s">
        <v>9297</v>
      </c>
      <c r="O483" t="s">
        <v>26</v>
      </c>
      <c r="P483" s="1">
        <v>42280</v>
      </c>
      <c r="Q483" s="1">
        <v>43836</v>
      </c>
    </row>
    <row r="484" spans="1:17" x14ac:dyDescent="0.2">
      <c r="A484" t="s">
        <v>1718</v>
      </c>
      <c r="B484">
        <v>235855111</v>
      </c>
      <c r="C484" t="s">
        <v>1719</v>
      </c>
      <c r="D484" t="s">
        <v>1720</v>
      </c>
      <c r="E484" t="s">
        <v>1721</v>
      </c>
      <c r="F484">
        <v>94305072.034215495</v>
      </c>
      <c r="G484" t="s">
        <v>1221</v>
      </c>
      <c r="H484">
        <v>26403714</v>
      </c>
      <c r="I484" t="s">
        <v>1722</v>
      </c>
      <c r="J484" t="s">
        <v>23</v>
      </c>
      <c r="L484" s="1">
        <v>43118</v>
      </c>
      <c r="M484" t="s">
        <v>33</v>
      </c>
      <c r="N484" t="s">
        <v>1723</v>
      </c>
      <c r="O484" t="s">
        <v>26</v>
      </c>
      <c r="P484" s="1">
        <v>41813</v>
      </c>
      <c r="Q484" s="1">
        <v>43606</v>
      </c>
    </row>
    <row r="485" spans="1:17" x14ac:dyDescent="0.2">
      <c r="A485" t="s">
        <v>3361</v>
      </c>
      <c r="B485">
        <v>228350972</v>
      </c>
      <c r="C485" t="s">
        <v>3362</v>
      </c>
      <c r="D485" t="s">
        <v>3363</v>
      </c>
      <c r="E485" t="s">
        <v>3364</v>
      </c>
      <c r="F485">
        <v>73491276</v>
      </c>
      <c r="G485" t="s">
        <v>204</v>
      </c>
      <c r="H485">
        <v>26388820</v>
      </c>
      <c r="I485" t="s">
        <v>3365</v>
      </c>
      <c r="J485" t="s">
        <v>23</v>
      </c>
      <c r="L485" s="1">
        <v>43249</v>
      </c>
      <c r="M485" t="s">
        <v>33</v>
      </c>
      <c r="N485" t="s">
        <v>3366</v>
      </c>
      <c r="O485" t="s">
        <v>26</v>
      </c>
      <c r="P485" s="1">
        <v>43173</v>
      </c>
      <c r="Q485" s="1">
        <v>43881</v>
      </c>
    </row>
    <row r="486" spans="1:17" x14ac:dyDescent="0.2">
      <c r="A486" t="s">
        <v>7412</v>
      </c>
      <c r="B486">
        <v>240930525</v>
      </c>
      <c r="C486" t="s">
        <v>7413</v>
      </c>
      <c r="D486" t="s">
        <v>7414</v>
      </c>
      <c r="E486" t="s">
        <v>7415</v>
      </c>
      <c r="F486" t="s">
        <v>7416</v>
      </c>
      <c r="G486" t="s">
        <v>2596</v>
      </c>
      <c r="H486">
        <v>177263660</v>
      </c>
      <c r="I486" t="s">
        <v>844</v>
      </c>
      <c r="J486" t="s">
        <v>23</v>
      </c>
      <c r="L486" s="1">
        <v>43423</v>
      </c>
      <c r="M486" t="s">
        <v>24</v>
      </c>
      <c r="N486" t="s">
        <v>7417</v>
      </c>
      <c r="O486" t="s">
        <v>26</v>
      </c>
      <c r="P486" s="1">
        <v>43734</v>
      </c>
      <c r="Q486" s="1">
        <v>43789</v>
      </c>
    </row>
    <row r="487" spans="1:17" x14ac:dyDescent="0.2">
      <c r="A487" t="s">
        <v>5747</v>
      </c>
      <c r="B487">
        <v>231963998</v>
      </c>
      <c r="C487" t="s">
        <v>5748</v>
      </c>
      <c r="D487" t="s">
        <v>5749</v>
      </c>
      <c r="E487" t="s">
        <v>5750</v>
      </c>
      <c r="F487">
        <v>136676960</v>
      </c>
      <c r="G487" t="s">
        <v>69</v>
      </c>
      <c r="H487">
        <v>131056549</v>
      </c>
      <c r="I487" t="s">
        <v>312</v>
      </c>
      <c r="J487" t="s">
        <v>23</v>
      </c>
      <c r="L487" s="1">
        <v>43376</v>
      </c>
      <c r="M487" t="s">
        <v>489</v>
      </c>
      <c r="N487" t="s">
        <v>5751</v>
      </c>
      <c r="O487" t="s">
        <v>92</v>
      </c>
      <c r="P487" s="1">
        <v>42284</v>
      </c>
      <c r="Q487" s="1">
        <v>43571</v>
      </c>
    </row>
    <row r="488" spans="1:17" x14ac:dyDescent="0.2">
      <c r="A488" t="s">
        <v>10162</v>
      </c>
      <c r="B488">
        <v>235638129</v>
      </c>
      <c r="C488" t="s">
        <v>10163</v>
      </c>
      <c r="D488" t="s">
        <v>10164</v>
      </c>
      <c r="E488" t="s">
        <v>10165</v>
      </c>
      <c r="F488">
        <v>106980130</v>
      </c>
      <c r="G488" t="s">
        <v>4420</v>
      </c>
      <c r="H488">
        <v>184668794</v>
      </c>
      <c r="I488" t="s">
        <v>4814</v>
      </c>
      <c r="J488" t="s">
        <v>23</v>
      </c>
      <c r="L488" s="1">
        <v>43444</v>
      </c>
      <c r="M488" t="s">
        <v>24</v>
      </c>
      <c r="N488" t="s">
        <v>10166</v>
      </c>
      <c r="O488" t="s">
        <v>26</v>
      </c>
      <c r="P488" s="1">
        <v>43969</v>
      </c>
      <c r="Q488" s="1">
        <v>43977</v>
      </c>
    </row>
    <row r="489" spans="1:17" x14ac:dyDescent="0.2">
      <c r="A489" t="s">
        <v>1604</v>
      </c>
      <c r="B489" t="s">
        <v>1605</v>
      </c>
      <c r="C489" t="s">
        <v>1606</v>
      </c>
      <c r="D489" t="s">
        <v>1607</v>
      </c>
      <c r="E489" t="s">
        <v>1608</v>
      </c>
      <c r="F489">
        <v>113430604.13215999</v>
      </c>
      <c r="G489" t="s">
        <v>783</v>
      </c>
      <c r="H489">
        <v>26388766</v>
      </c>
      <c r="I489" t="s">
        <v>1125</v>
      </c>
      <c r="J489" t="s">
        <v>23</v>
      </c>
      <c r="L489" s="1">
        <v>43188</v>
      </c>
      <c r="M489" t="s">
        <v>24</v>
      </c>
      <c r="N489" t="s">
        <v>1609</v>
      </c>
      <c r="O489" t="s">
        <v>26</v>
      </c>
      <c r="P489" s="1">
        <v>43551</v>
      </c>
      <c r="Q489" s="1">
        <v>43600</v>
      </c>
    </row>
    <row r="490" spans="1:17" x14ac:dyDescent="0.2">
      <c r="A490" t="s">
        <v>5527</v>
      </c>
      <c r="B490">
        <v>232931534</v>
      </c>
      <c r="C490" t="s">
        <v>5528</v>
      </c>
      <c r="D490" t="s">
        <v>5529</v>
      </c>
      <c r="E490" t="s">
        <v>5530</v>
      </c>
      <c r="F490">
        <v>115695443.09999999</v>
      </c>
      <c r="G490" t="s">
        <v>31</v>
      </c>
      <c r="H490">
        <v>26403692</v>
      </c>
      <c r="I490" t="s">
        <v>5516</v>
      </c>
      <c r="J490" t="s">
        <v>23</v>
      </c>
      <c r="L490" s="1">
        <v>43431</v>
      </c>
      <c r="M490" t="s">
        <v>33</v>
      </c>
      <c r="N490" t="s">
        <v>5531</v>
      </c>
      <c r="O490" t="s">
        <v>26</v>
      </c>
      <c r="P490" s="1">
        <v>42544</v>
      </c>
      <c r="Q490" s="1">
        <v>43455</v>
      </c>
    </row>
    <row r="491" spans="1:17" x14ac:dyDescent="0.2">
      <c r="A491" t="s">
        <v>5793</v>
      </c>
      <c r="B491">
        <v>234133325</v>
      </c>
      <c r="C491" t="s">
        <v>5794</v>
      </c>
      <c r="D491" t="s">
        <v>5795</v>
      </c>
      <c r="E491" t="s">
        <v>5796</v>
      </c>
      <c r="F491">
        <v>88948293.120000005</v>
      </c>
      <c r="G491" t="s">
        <v>525</v>
      </c>
      <c r="H491">
        <v>26403765</v>
      </c>
      <c r="I491" t="s">
        <v>5797</v>
      </c>
      <c r="J491" t="s">
        <v>23</v>
      </c>
      <c r="L491" s="1">
        <v>43389</v>
      </c>
      <c r="M491" t="s">
        <v>33</v>
      </c>
      <c r="N491" t="s">
        <v>5798</v>
      </c>
      <c r="O491" t="s">
        <v>26</v>
      </c>
      <c r="P491" s="1">
        <v>42571</v>
      </c>
      <c r="Q491" s="1">
        <v>43594</v>
      </c>
    </row>
    <row r="492" spans="1:17" x14ac:dyDescent="0.2">
      <c r="A492" t="s">
        <v>3333</v>
      </c>
      <c r="B492">
        <v>227311299</v>
      </c>
      <c r="C492" t="s">
        <v>3334</v>
      </c>
      <c r="D492" t="s">
        <v>3335</v>
      </c>
      <c r="E492" t="s">
        <v>3336</v>
      </c>
      <c r="F492">
        <v>73775282.085221797</v>
      </c>
      <c r="G492" t="s">
        <v>2930</v>
      </c>
      <c r="H492">
        <v>188120777</v>
      </c>
      <c r="I492" t="s">
        <v>312</v>
      </c>
      <c r="J492" t="s">
        <v>23</v>
      </c>
      <c r="L492" s="1">
        <v>43188</v>
      </c>
      <c r="M492" t="s">
        <v>33</v>
      </c>
      <c r="N492" t="s">
        <v>3337</v>
      </c>
      <c r="O492" t="s">
        <v>26</v>
      </c>
      <c r="P492" s="1">
        <v>43864</v>
      </c>
      <c r="Q492" s="1">
        <v>43864</v>
      </c>
    </row>
    <row r="493" spans="1:17" x14ac:dyDescent="0.2">
      <c r="A493" t="s">
        <v>8555</v>
      </c>
      <c r="B493">
        <v>234159308</v>
      </c>
      <c r="C493" t="s">
        <v>8556</v>
      </c>
      <c r="D493" t="s">
        <v>8557</v>
      </c>
      <c r="E493" t="s">
        <v>8558</v>
      </c>
      <c r="F493">
        <v>145672735</v>
      </c>
      <c r="G493" t="s">
        <v>61</v>
      </c>
      <c r="H493">
        <v>175206562</v>
      </c>
      <c r="I493" t="s">
        <v>692</v>
      </c>
      <c r="J493" t="s">
        <v>23</v>
      </c>
      <c r="L493" s="1">
        <v>43438</v>
      </c>
      <c r="M493" t="s">
        <v>33</v>
      </c>
      <c r="N493" t="s">
        <v>8559</v>
      </c>
      <c r="O493" t="s">
        <v>26</v>
      </c>
      <c r="P493" s="1">
        <v>43479</v>
      </c>
      <c r="Q493" s="1">
        <v>43599</v>
      </c>
    </row>
    <row r="494" spans="1:17" x14ac:dyDescent="0.2">
      <c r="A494" t="s">
        <v>10549</v>
      </c>
      <c r="B494">
        <v>236046772</v>
      </c>
      <c r="C494" t="s">
        <v>10550</v>
      </c>
      <c r="D494" t="s">
        <v>10551</v>
      </c>
      <c r="E494" t="s">
        <v>10552</v>
      </c>
      <c r="F494">
        <v>155705458</v>
      </c>
      <c r="G494" t="s">
        <v>69</v>
      </c>
      <c r="H494">
        <v>131056549</v>
      </c>
      <c r="I494" t="s">
        <v>2289</v>
      </c>
      <c r="J494" t="s">
        <v>23</v>
      </c>
      <c r="L494" s="1">
        <v>43453</v>
      </c>
      <c r="M494" t="s">
        <v>1091</v>
      </c>
      <c r="N494" t="s">
        <v>10553</v>
      </c>
      <c r="O494" t="s">
        <v>26</v>
      </c>
      <c r="P494" s="1">
        <v>42269</v>
      </c>
      <c r="Q494" s="1">
        <v>43766</v>
      </c>
    </row>
    <row r="495" spans="1:17" x14ac:dyDescent="0.2">
      <c r="A495" t="s">
        <v>8049</v>
      </c>
      <c r="B495">
        <v>232613966</v>
      </c>
      <c r="C495" t="s">
        <v>8050</v>
      </c>
      <c r="D495" t="s">
        <v>8051</v>
      </c>
      <c r="E495" t="s">
        <v>8052</v>
      </c>
      <c r="F495">
        <v>32330820</v>
      </c>
      <c r="G495" t="s">
        <v>5196</v>
      </c>
      <c r="H495">
        <v>157040569</v>
      </c>
      <c r="I495" t="s">
        <v>5256</v>
      </c>
      <c r="J495" t="s">
        <v>23</v>
      </c>
      <c r="L495" s="1">
        <v>43434</v>
      </c>
      <c r="M495" t="s">
        <v>33</v>
      </c>
      <c r="N495" t="s">
        <v>8053</v>
      </c>
      <c r="O495" t="s">
        <v>26</v>
      </c>
      <c r="P495" s="1">
        <v>42920</v>
      </c>
      <c r="Q495" s="1">
        <v>44070</v>
      </c>
    </row>
    <row r="496" spans="1:17" x14ac:dyDescent="0.2">
      <c r="A496" t="s">
        <v>5293</v>
      </c>
      <c r="B496">
        <v>231456190</v>
      </c>
      <c r="C496" t="s">
        <v>5294</v>
      </c>
      <c r="D496" t="s">
        <v>5295</v>
      </c>
      <c r="E496" t="s">
        <v>5296</v>
      </c>
      <c r="F496">
        <v>83830227.137122095</v>
      </c>
      <c r="G496" t="s">
        <v>5196</v>
      </c>
      <c r="H496">
        <v>157040569</v>
      </c>
      <c r="I496" t="s">
        <v>470</v>
      </c>
      <c r="J496" t="s">
        <v>23</v>
      </c>
      <c r="L496" s="1">
        <v>43370</v>
      </c>
      <c r="M496" t="s">
        <v>33</v>
      </c>
      <c r="N496" t="s">
        <v>5297</v>
      </c>
      <c r="O496" t="s">
        <v>26</v>
      </c>
      <c r="P496" s="1">
        <v>43020</v>
      </c>
      <c r="Q496" s="1">
        <v>44070</v>
      </c>
    </row>
    <row r="497" spans="1:17" x14ac:dyDescent="0.2">
      <c r="A497" t="s">
        <v>4927</v>
      </c>
      <c r="B497">
        <v>224816233</v>
      </c>
      <c r="C497" t="s">
        <v>4928</v>
      </c>
      <c r="D497" t="s">
        <v>4929</v>
      </c>
      <c r="E497" t="s">
        <v>4930</v>
      </c>
      <c r="F497">
        <v>81673795</v>
      </c>
      <c r="G497" t="s">
        <v>2930</v>
      </c>
      <c r="H497">
        <v>188120777</v>
      </c>
      <c r="I497" t="s">
        <v>173</v>
      </c>
      <c r="J497" t="s">
        <v>23</v>
      </c>
      <c r="L497" s="1">
        <v>43133</v>
      </c>
      <c r="M497" t="s">
        <v>33</v>
      </c>
      <c r="N497" t="s">
        <v>4931</v>
      </c>
      <c r="O497" t="s">
        <v>26</v>
      </c>
      <c r="P497" s="1">
        <v>43863</v>
      </c>
      <c r="Q497" s="1">
        <v>43992</v>
      </c>
    </row>
    <row r="498" spans="1:17" x14ac:dyDescent="0.2">
      <c r="A498" t="s">
        <v>7707</v>
      </c>
      <c r="B498">
        <v>234258934</v>
      </c>
      <c r="C498" t="s">
        <v>7708</v>
      </c>
      <c r="D498" t="s">
        <v>7709</v>
      </c>
      <c r="E498" t="s">
        <v>7710</v>
      </c>
      <c r="F498">
        <v>33792135</v>
      </c>
      <c r="G498" t="s">
        <v>4420</v>
      </c>
      <c r="H498">
        <v>184668794</v>
      </c>
      <c r="I498" t="s">
        <v>4621</v>
      </c>
      <c r="J498" t="s">
        <v>23</v>
      </c>
      <c r="L498" s="1">
        <v>43395</v>
      </c>
      <c r="M498" t="s">
        <v>24</v>
      </c>
      <c r="N498" t="s">
        <v>7711</v>
      </c>
      <c r="O498" t="s">
        <v>26</v>
      </c>
      <c r="P498" s="1">
        <v>43969</v>
      </c>
      <c r="Q498" s="1">
        <v>43977</v>
      </c>
    </row>
    <row r="499" spans="1:17" x14ac:dyDescent="0.2">
      <c r="A499" t="s">
        <v>1823</v>
      </c>
      <c r="B499">
        <v>236349465</v>
      </c>
      <c r="C499" t="s">
        <v>1824</v>
      </c>
      <c r="D499" t="s">
        <v>1825</v>
      </c>
      <c r="E499" t="s">
        <v>1826</v>
      </c>
      <c r="F499">
        <v>152940073</v>
      </c>
      <c r="G499" t="s">
        <v>1827</v>
      </c>
      <c r="H499">
        <v>26403838</v>
      </c>
      <c r="I499" t="s">
        <v>1828</v>
      </c>
      <c r="J499" t="s">
        <v>23</v>
      </c>
      <c r="L499" s="1">
        <v>43292</v>
      </c>
      <c r="M499" t="s">
        <v>33</v>
      </c>
      <c r="N499" t="s">
        <v>1829</v>
      </c>
      <c r="O499" t="s">
        <v>92</v>
      </c>
      <c r="P499" s="1">
        <v>42153</v>
      </c>
      <c r="Q499" s="1">
        <v>43627</v>
      </c>
    </row>
    <row r="500" spans="1:17" x14ac:dyDescent="0.2">
      <c r="A500" t="s">
        <v>5836</v>
      </c>
      <c r="B500" t="s">
        <v>5837</v>
      </c>
      <c r="C500" t="s">
        <v>5838</v>
      </c>
      <c r="D500" t="s">
        <v>5839</v>
      </c>
      <c r="E500" t="s">
        <v>5840</v>
      </c>
      <c r="F500">
        <v>122467736</v>
      </c>
      <c r="G500" t="s">
        <v>766</v>
      </c>
      <c r="H500">
        <v>26402971</v>
      </c>
      <c r="I500" t="s">
        <v>312</v>
      </c>
      <c r="J500" t="s">
        <v>23</v>
      </c>
      <c r="L500" s="1">
        <v>43411</v>
      </c>
      <c r="M500" t="s">
        <v>33</v>
      </c>
      <c r="N500" t="s">
        <v>5841</v>
      </c>
      <c r="O500" t="s">
        <v>26</v>
      </c>
      <c r="P500" s="1">
        <v>43573</v>
      </c>
      <c r="Q500" s="1">
        <v>43596</v>
      </c>
    </row>
    <row r="501" spans="1:17" x14ac:dyDescent="0.2">
      <c r="A501" t="s">
        <v>824</v>
      </c>
      <c r="B501">
        <v>233177825</v>
      </c>
      <c r="C501" t="s">
        <v>825</v>
      </c>
      <c r="D501" t="s">
        <v>826</v>
      </c>
      <c r="E501" t="s">
        <v>827</v>
      </c>
      <c r="F501">
        <v>77596021</v>
      </c>
      <c r="G501" t="s">
        <v>423</v>
      </c>
      <c r="H501">
        <v>190456396</v>
      </c>
      <c r="I501" t="s">
        <v>113</v>
      </c>
      <c r="J501" t="s">
        <v>23</v>
      </c>
      <c r="L501" s="1">
        <v>43277</v>
      </c>
      <c r="M501" t="s">
        <v>33</v>
      </c>
      <c r="N501" t="s">
        <v>828</v>
      </c>
      <c r="O501" t="s">
        <v>26</v>
      </c>
      <c r="P501" s="1">
        <v>43209</v>
      </c>
      <c r="Q501" s="1">
        <v>43480</v>
      </c>
    </row>
    <row r="502" spans="1:17" x14ac:dyDescent="0.2">
      <c r="A502" t="s">
        <v>10543</v>
      </c>
      <c r="B502">
        <v>248521330</v>
      </c>
      <c r="C502" t="s">
        <v>10544</v>
      </c>
      <c r="D502" t="s">
        <v>10545</v>
      </c>
      <c r="E502" t="s">
        <v>10546</v>
      </c>
      <c r="F502">
        <v>71459308</v>
      </c>
      <c r="G502" t="s">
        <v>423</v>
      </c>
      <c r="H502">
        <v>190456396</v>
      </c>
      <c r="I502" t="s">
        <v>10547</v>
      </c>
      <c r="J502" t="s">
        <v>23</v>
      </c>
      <c r="L502" s="1">
        <v>43452</v>
      </c>
      <c r="M502" t="s">
        <v>33</v>
      </c>
      <c r="N502" t="s">
        <v>10548</v>
      </c>
      <c r="O502" t="s">
        <v>26</v>
      </c>
      <c r="P502" s="1">
        <v>42279</v>
      </c>
      <c r="Q502" s="1">
        <v>44062</v>
      </c>
    </row>
    <row r="503" spans="1:17" x14ac:dyDescent="0.2">
      <c r="A503" t="s">
        <v>4311</v>
      </c>
      <c r="B503">
        <v>231702949</v>
      </c>
      <c r="C503" t="s">
        <v>4312</v>
      </c>
      <c r="D503" t="s">
        <v>4313</v>
      </c>
      <c r="E503" t="s">
        <v>4314</v>
      </c>
      <c r="F503">
        <v>94639264</v>
      </c>
      <c r="G503" t="s">
        <v>4191</v>
      </c>
      <c r="H503" t="s">
        <v>4192</v>
      </c>
      <c r="I503" t="s">
        <v>4193</v>
      </c>
      <c r="J503" t="s">
        <v>23</v>
      </c>
      <c r="L503" s="1">
        <v>43368</v>
      </c>
      <c r="M503" t="s">
        <v>33</v>
      </c>
      <c r="N503" t="s">
        <v>4315</v>
      </c>
      <c r="O503" t="s">
        <v>26</v>
      </c>
      <c r="P503" s="1">
        <v>43388</v>
      </c>
      <c r="Q503" s="1">
        <v>43969</v>
      </c>
    </row>
    <row r="504" spans="1:17" x14ac:dyDescent="0.2">
      <c r="A504" t="s">
        <v>708</v>
      </c>
      <c r="B504">
        <v>232866104</v>
      </c>
      <c r="C504" t="s">
        <v>709</v>
      </c>
      <c r="D504" t="s">
        <v>710</v>
      </c>
      <c r="E504" t="s">
        <v>711</v>
      </c>
      <c r="F504" t="s">
        <v>712</v>
      </c>
      <c r="G504" t="s">
        <v>713</v>
      </c>
      <c r="H504" t="s">
        <v>714</v>
      </c>
      <c r="I504" t="s">
        <v>231</v>
      </c>
      <c r="J504" t="s">
        <v>23</v>
      </c>
      <c r="L504" s="1">
        <v>43123</v>
      </c>
      <c r="M504" t="s">
        <v>33</v>
      </c>
      <c r="N504" t="s">
        <v>715</v>
      </c>
      <c r="O504" t="s">
        <v>26</v>
      </c>
      <c r="P504" s="1">
        <v>43453</v>
      </c>
      <c r="Q504" s="1">
        <v>43453</v>
      </c>
    </row>
    <row r="505" spans="1:17" x14ac:dyDescent="0.2">
      <c r="A505" t="s">
        <v>10630</v>
      </c>
      <c r="B505">
        <v>234470976</v>
      </c>
      <c r="C505" t="s">
        <v>10631</v>
      </c>
      <c r="D505" t="s">
        <v>10632</v>
      </c>
      <c r="E505" t="s">
        <v>10633</v>
      </c>
      <c r="F505">
        <v>131410873.131935</v>
      </c>
      <c r="G505" t="s">
        <v>5196</v>
      </c>
      <c r="H505">
        <v>157040569</v>
      </c>
      <c r="I505" t="s">
        <v>5323</v>
      </c>
      <c r="J505" t="s">
        <v>23</v>
      </c>
      <c r="L505" s="1">
        <v>43454</v>
      </c>
      <c r="M505" t="s">
        <v>33</v>
      </c>
      <c r="N505" t="s">
        <v>10634</v>
      </c>
      <c r="O505" t="s">
        <v>26</v>
      </c>
      <c r="P505" s="1">
        <v>43020</v>
      </c>
      <c r="Q505" s="1">
        <v>44070</v>
      </c>
    </row>
    <row r="506" spans="1:17" x14ac:dyDescent="0.2">
      <c r="A506" t="s">
        <v>7991</v>
      </c>
      <c r="B506">
        <v>228223253</v>
      </c>
      <c r="C506" t="s">
        <v>7992</v>
      </c>
      <c r="D506" t="s">
        <v>7993</v>
      </c>
      <c r="E506" t="s">
        <v>7994</v>
      </c>
      <c r="F506">
        <v>63468832</v>
      </c>
      <c r="G506" t="s">
        <v>61</v>
      </c>
      <c r="H506">
        <v>175206562</v>
      </c>
      <c r="I506" t="s">
        <v>692</v>
      </c>
      <c r="J506" t="s">
        <v>23</v>
      </c>
      <c r="L506" s="1">
        <v>43434</v>
      </c>
      <c r="M506" t="s">
        <v>33</v>
      </c>
      <c r="N506" t="s">
        <v>7995</v>
      </c>
      <c r="O506" t="s">
        <v>26</v>
      </c>
      <c r="P506" s="1">
        <v>43237</v>
      </c>
      <c r="Q506" s="1">
        <v>44063</v>
      </c>
    </row>
    <row r="507" spans="1:17" x14ac:dyDescent="0.2">
      <c r="A507" t="s">
        <v>1368</v>
      </c>
      <c r="B507">
        <v>229922783</v>
      </c>
      <c r="C507" t="s">
        <v>1369</v>
      </c>
      <c r="D507" t="s">
        <v>1370</v>
      </c>
      <c r="E507" t="s">
        <v>1371</v>
      </c>
      <c r="F507">
        <v>60937599.163700402</v>
      </c>
      <c r="G507" t="s">
        <v>446</v>
      </c>
      <c r="H507">
        <v>26403021</v>
      </c>
      <c r="I507" t="s">
        <v>47</v>
      </c>
      <c r="J507" t="s">
        <v>23</v>
      </c>
      <c r="L507" s="1">
        <v>43130</v>
      </c>
      <c r="M507" t="s">
        <v>24</v>
      </c>
      <c r="N507" t="s">
        <v>1372</v>
      </c>
      <c r="O507" t="s">
        <v>26</v>
      </c>
      <c r="P507" s="1">
        <v>41660</v>
      </c>
      <c r="Q507" s="1">
        <v>43589</v>
      </c>
    </row>
    <row r="508" spans="1:17" x14ac:dyDescent="0.2">
      <c r="A508" t="s">
        <v>10695</v>
      </c>
      <c r="B508">
        <v>234600683</v>
      </c>
      <c r="C508" t="s">
        <v>10696</v>
      </c>
      <c r="D508" t="s">
        <v>10697</v>
      </c>
      <c r="E508" t="s">
        <v>10698</v>
      </c>
      <c r="F508">
        <v>79225454.031823307</v>
      </c>
      <c r="G508" t="s">
        <v>5196</v>
      </c>
      <c r="H508">
        <v>157040569</v>
      </c>
      <c r="I508" t="s">
        <v>5214</v>
      </c>
      <c r="J508" t="s">
        <v>23</v>
      </c>
      <c r="L508" s="1">
        <v>43454</v>
      </c>
      <c r="M508" t="s">
        <v>33</v>
      </c>
      <c r="N508" t="s">
        <v>10699</v>
      </c>
      <c r="O508" t="s">
        <v>26</v>
      </c>
      <c r="P508" s="1">
        <v>43020</v>
      </c>
      <c r="Q508" s="1">
        <v>44070</v>
      </c>
    </row>
    <row r="509" spans="1:17" x14ac:dyDescent="0.2">
      <c r="A509" t="s">
        <v>6224</v>
      </c>
      <c r="B509">
        <v>234602562</v>
      </c>
      <c r="C509" t="s">
        <v>6225</v>
      </c>
      <c r="D509" t="s">
        <v>6226</v>
      </c>
      <c r="E509" t="s">
        <v>6227</v>
      </c>
      <c r="F509">
        <v>69418861.060000002</v>
      </c>
      <c r="G509" t="s">
        <v>2032</v>
      </c>
      <c r="H509">
        <v>26404184</v>
      </c>
      <c r="I509" t="s">
        <v>173</v>
      </c>
      <c r="J509" t="s">
        <v>23</v>
      </c>
      <c r="L509" s="1">
        <v>43416</v>
      </c>
      <c r="M509" t="s">
        <v>24</v>
      </c>
      <c r="N509" t="s">
        <v>6228</v>
      </c>
      <c r="O509" t="s">
        <v>92</v>
      </c>
      <c r="P509" s="1">
        <v>43544</v>
      </c>
      <c r="Q509" s="1">
        <v>43544</v>
      </c>
    </row>
    <row r="510" spans="1:17" x14ac:dyDescent="0.2">
      <c r="A510" t="s">
        <v>4944</v>
      </c>
      <c r="B510">
        <v>244867852</v>
      </c>
      <c r="C510" t="s">
        <v>4945</v>
      </c>
      <c r="D510" t="s">
        <v>4946</v>
      </c>
      <c r="E510" t="s">
        <v>4947</v>
      </c>
      <c r="F510" t="s">
        <v>4948</v>
      </c>
      <c r="G510" t="s">
        <v>4413</v>
      </c>
      <c r="H510">
        <v>184443237</v>
      </c>
      <c r="I510" t="s">
        <v>4949</v>
      </c>
      <c r="J510" t="s">
        <v>23</v>
      </c>
      <c r="L510" s="1">
        <v>43353</v>
      </c>
      <c r="M510" t="s">
        <v>24</v>
      </c>
      <c r="N510" t="s">
        <v>4950</v>
      </c>
      <c r="O510" t="s">
        <v>26</v>
      </c>
      <c r="P510" s="1">
        <v>43990</v>
      </c>
      <c r="Q510" s="1">
        <v>43990</v>
      </c>
    </row>
    <row r="511" spans="1:17" x14ac:dyDescent="0.2">
      <c r="A511" t="s">
        <v>580</v>
      </c>
      <c r="B511">
        <v>231494408</v>
      </c>
      <c r="C511" t="s">
        <v>581</v>
      </c>
      <c r="D511" t="s">
        <v>252</v>
      </c>
      <c r="E511" t="s">
        <v>253</v>
      </c>
      <c r="F511">
        <v>166435295</v>
      </c>
      <c r="G511" t="s">
        <v>212</v>
      </c>
      <c r="H511">
        <v>26403587</v>
      </c>
      <c r="I511" t="s">
        <v>213</v>
      </c>
      <c r="J511" t="s">
        <v>23</v>
      </c>
      <c r="L511" s="1">
        <v>43293</v>
      </c>
      <c r="M511" t="s">
        <v>33</v>
      </c>
      <c r="N511" t="s">
        <v>582</v>
      </c>
      <c r="O511" t="s">
        <v>26</v>
      </c>
      <c r="P511" s="1">
        <v>42123</v>
      </c>
      <c r="Q511" s="1">
        <v>43419</v>
      </c>
    </row>
    <row r="512" spans="1:17" x14ac:dyDescent="0.2">
      <c r="A512" t="s">
        <v>2585</v>
      </c>
      <c r="B512">
        <v>237846004</v>
      </c>
      <c r="C512" t="s">
        <v>2586</v>
      </c>
      <c r="D512" t="s">
        <v>2587</v>
      </c>
      <c r="E512" t="s">
        <v>2588</v>
      </c>
      <c r="F512">
        <v>28295730</v>
      </c>
      <c r="G512" t="s">
        <v>2589</v>
      </c>
      <c r="H512">
        <v>26404451</v>
      </c>
      <c r="I512" t="s">
        <v>2590</v>
      </c>
      <c r="J512" t="s">
        <v>23</v>
      </c>
      <c r="L512" s="1">
        <v>43300</v>
      </c>
      <c r="M512" t="s">
        <v>33</v>
      </c>
      <c r="N512" t="s">
        <v>2591</v>
      </c>
      <c r="O512" t="s">
        <v>26</v>
      </c>
      <c r="P512" s="1">
        <v>42475</v>
      </c>
      <c r="Q512" s="1">
        <v>43752</v>
      </c>
    </row>
    <row r="513" spans="1:17" x14ac:dyDescent="0.2">
      <c r="A513" t="s">
        <v>9195</v>
      </c>
      <c r="B513">
        <v>234110147</v>
      </c>
      <c r="C513" t="s">
        <v>9196</v>
      </c>
      <c r="D513" t="s">
        <v>2549</v>
      </c>
      <c r="E513" t="s">
        <v>2550</v>
      </c>
      <c r="F513">
        <v>35716290</v>
      </c>
      <c r="G513" t="s">
        <v>669</v>
      </c>
      <c r="H513" t="s">
        <v>670</v>
      </c>
      <c r="I513" t="s">
        <v>4427</v>
      </c>
      <c r="J513" t="s">
        <v>23</v>
      </c>
      <c r="L513" s="1">
        <v>43455</v>
      </c>
      <c r="M513" t="s">
        <v>24</v>
      </c>
      <c r="N513" t="s">
        <v>9197</v>
      </c>
      <c r="O513" t="s">
        <v>26</v>
      </c>
      <c r="P513" s="1">
        <v>43801</v>
      </c>
      <c r="Q513" s="1">
        <v>43801</v>
      </c>
    </row>
    <row r="514" spans="1:17" x14ac:dyDescent="0.2">
      <c r="A514" t="s">
        <v>9641</v>
      </c>
      <c r="B514">
        <v>234215771</v>
      </c>
      <c r="C514" t="s">
        <v>9642</v>
      </c>
      <c r="D514" t="s">
        <v>9643</v>
      </c>
      <c r="E514" t="s">
        <v>9644</v>
      </c>
      <c r="F514" t="s">
        <v>9645</v>
      </c>
      <c r="G514" t="s">
        <v>2930</v>
      </c>
      <c r="H514">
        <v>188120777</v>
      </c>
      <c r="I514" t="s">
        <v>3984</v>
      </c>
      <c r="J514" t="s">
        <v>23</v>
      </c>
      <c r="L514" s="1">
        <v>43453</v>
      </c>
      <c r="M514" t="s">
        <v>489</v>
      </c>
      <c r="N514" t="s">
        <v>9646</v>
      </c>
      <c r="O514" t="s">
        <v>26</v>
      </c>
      <c r="P514" s="1">
        <v>43863</v>
      </c>
      <c r="Q514" s="1">
        <v>43863</v>
      </c>
    </row>
    <row r="515" spans="1:17" x14ac:dyDescent="0.2">
      <c r="A515" t="s">
        <v>7722</v>
      </c>
      <c r="B515">
        <v>233783733</v>
      </c>
      <c r="C515" t="s">
        <v>7723</v>
      </c>
      <c r="D515" t="s">
        <v>7724</v>
      </c>
      <c r="E515" t="s">
        <v>7725</v>
      </c>
      <c r="F515">
        <v>71347275</v>
      </c>
      <c r="G515" t="s">
        <v>4420</v>
      </c>
      <c r="H515">
        <v>184668794</v>
      </c>
      <c r="I515" t="s">
        <v>4434</v>
      </c>
      <c r="J515" t="s">
        <v>23</v>
      </c>
      <c r="L515" s="1">
        <v>43433</v>
      </c>
      <c r="M515" t="s">
        <v>24</v>
      </c>
      <c r="N515" t="s">
        <v>7726</v>
      </c>
      <c r="O515" t="s">
        <v>26</v>
      </c>
      <c r="P515" s="1">
        <v>43969</v>
      </c>
      <c r="Q515" s="1">
        <v>43977</v>
      </c>
    </row>
    <row r="516" spans="1:17" x14ac:dyDescent="0.2">
      <c r="A516" t="s">
        <v>10131</v>
      </c>
      <c r="B516">
        <v>237587890</v>
      </c>
      <c r="C516" t="s">
        <v>10132</v>
      </c>
      <c r="D516" t="s">
        <v>10133</v>
      </c>
      <c r="E516" t="s">
        <v>10134</v>
      </c>
      <c r="F516">
        <v>78632781.068759903</v>
      </c>
      <c r="G516" t="s">
        <v>4355</v>
      </c>
      <c r="H516">
        <v>185433669</v>
      </c>
      <c r="I516" t="s">
        <v>344</v>
      </c>
      <c r="J516" t="s">
        <v>23</v>
      </c>
      <c r="L516" s="1">
        <v>43446</v>
      </c>
      <c r="M516" t="s">
        <v>24</v>
      </c>
      <c r="N516" t="s">
        <v>10135</v>
      </c>
      <c r="O516" t="s">
        <v>26</v>
      </c>
      <c r="P516" s="1">
        <v>43976</v>
      </c>
      <c r="Q516" s="1">
        <v>43976</v>
      </c>
    </row>
    <row r="517" spans="1:17" x14ac:dyDescent="0.2">
      <c r="A517" t="s">
        <v>9806</v>
      </c>
      <c r="B517">
        <v>235597589</v>
      </c>
      <c r="C517" t="s">
        <v>9807</v>
      </c>
      <c r="D517" t="s">
        <v>9808</v>
      </c>
      <c r="E517" t="s">
        <v>9809</v>
      </c>
      <c r="F517">
        <v>84629258.112452999</v>
      </c>
      <c r="G517" t="s">
        <v>119</v>
      </c>
      <c r="H517">
        <v>190915757</v>
      </c>
      <c r="I517" t="s">
        <v>692</v>
      </c>
      <c r="J517" t="s">
        <v>23</v>
      </c>
      <c r="L517" s="1">
        <v>43444</v>
      </c>
      <c r="M517" t="s">
        <v>24</v>
      </c>
      <c r="N517" t="s">
        <v>9810</v>
      </c>
      <c r="O517" t="s">
        <v>26</v>
      </c>
      <c r="P517" s="1">
        <v>43591</v>
      </c>
      <c r="Q517" s="1">
        <v>43594</v>
      </c>
    </row>
    <row r="518" spans="1:17" x14ac:dyDescent="0.2">
      <c r="A518" t="s">
        <v>6858</v>
      </c>
      <c r="B518">
        <v>232529329</v>
      </c>
      <c r="C518" t="s">
        <v>6859</v>
      </c>
      <c r="D518" t="s">
        <v>6860</v>
      </c>
      <c r="E518" t="s">
        <v>6861</v>
      </c>
      <c r="F518">
        <v>34375201</v>
      </c>
      <c r="G518" t="s">
        <v>2930</v>
      </c>
      <c r="H518">
        <v>188120777</v>
      </c>
      <c r="I518" t="s">
        <v>173</v>
      </c>
      <c r="J518" t="s">
        <v>23</v>
      </c>
      <c r="L518" s="1">
        <v>43399</v>
      </c>
      <c r="M518" t="s">
        <v>33</v>
      </c>
      <c r="N518" t="s">
        <v>6862</v>
      </c>
      <c r="O518" t="s">
        <v>26</v>
      </c>
      <c r="P518" s="1">
        <v>43863</v>
      </c>
      <c r="Q518" s="1">
        <v>43863</v>
      </c>
    </row>
    <row r="519" spans="1:17" x14ac:dyDescent="0.2">
      <c r="A519" t="s">
        <v>1644</v>
      </c>
      <c r="B519" t="s">
        <v>1645</v>
      </c>
      <c r="C519" t="s">
        <v>1646</v>
      </c>
      <c r="D519" t="s">
        <v>1647</v>
      </c>
      <c r="E519" t="s">
        <v>1648</v>
      </c>
      <c r="F519">
        <v>78641349.146686196</v>
      </c>
      <c r="G519" t="s">
        <v>1228</v>
      </c>
      <c r="H519">
        <v>26404672</v>
      </c>
      <c r="I519" t="s">
        <v>532</v>
      </c>
      <c r="J519" t="s">
        <v>23</v>
      </c>
      <c r="L519" s="1">
        <v>43294</v>
      </c>
      <c r="M519" t="s">
        <v>24</v>
      </c>
      <c r="N519" t="s">
        <v>1649</v>
      </c>
      <c r="O519" t="s">
        <v>92</v>
      </c>
      <c r="P519" s="1">
        <v>43591</v>
      </c>
      <c r="Q519" s="1">
        <v>43591</v>
      </c>
    </row>
    <row r="520" spans="1:17" x14ac:dyDescent="0.2">
      <c r="A520" t="s">
        <v>8769</v>
      </c>
      <c r="B520">
        <v>236095609</v>
      </c>
      <c r="C520" t="s">
        <v>8770</v>
      </c>
      <c r="D520" t="s">
        <v>8771</v>
      </c>
      <c r="E520" t="s">
        <v>8772</v>
      </c>
      <c r="F520" t="s">
        <v>8773</v>
      </c>
      <c r="G520" t="s">
        <v>1005</v>
      </c>
      <c r="H520">
        <v>30969379</v>
      </c>
      <c r="I520" t="s">
        <v>134</v>
      </c>
      <c r="J520" t="s">
        <v>23</v>
      </c>
      <c r="L520" s="1">
        <v>43448</v>
      </c>
      <c r="M520" t="s">
        <v>33</v>
      </c>
      <c r="N520" t="s">
        <v>8774</v>
      </c>
      <c r="O520" t="s">
        <v>26</v>
      </c>
      <c r="P520" s="1">
        <v>42404</v>
      </c>
      <c r="Q520" s="1">
        <v>43662</v>
      </c>
    </row>
    <row r="521" spans="1:17" x14ac:dyDescent="0.2">
      <c r="A521" t="s">
        <v>10468</v>
      </c>
      <c r="B521">
        <v>234464135</v>
      </c>
      <c r="C521" t="s">
        <v>10469</v>
      </c>
      <c r="D521" t="s">
        <v>10470</v>
      </c>
      <c r="E521" t="s">
        <v>10471</v>
      </c>
      <c r="F521">
        <v>50353616.132118799</v>
      </c>
      <c r="G521" t="s">
        <v>7969</v>
      </c>
      <c r="H521" t="s">
        <v>7970</v>
      </c>
      <c r="I521" t="s">
        <v>120</v>
      </c>
      <c r="J521" t="s">
        <v>23</v>
      </c>
      <c r="L521" s="1">
        <v>43441</v>
      </c>
      <c r="M521" t="s">
        <v>33</v>
      </c>
      <c r="N521" t="s">
        <v>10472</v>
      </c>
      <c r="O521" t="s">
        <v>26</v>
      </c>
      <c r="P521" s="1">
        <v>43392</v>
      </c>
      <c r="Q521" s="1">
        <v>44027</v>
      </c>
    </row>
    <row r="522" spans="1:17" x14ac:dyDescent="0.2">
      <c r="A522" t="s">
        <v>7756</v>
      </c>
      <c r="B522">
        <v>235418455</v>
      </c>
      <c r="C522" t="s">
        <v>7757</v>
      </c>
      <c r="D522" t="s">
        <v>7612</v>
      </c>
      <c r="E522" t="s">
        <v>7613</v>
      </c>
      <c r="F522" t="s">
        <v>7614</v>
      </c>
      <c r="G522" t="s">
        <v>4420</v>
      </c>
      <c r="H522">
        <v>184668794</v>
      </c>
      <c r="I522" t="s">
        <v>4475</v>
      </c>
      <c r="J522" t="s">
        <v>23</v>
      </c>
      <c r="L522" s="1">
        <v>43419</v>
      </c>
      <c r="M522" t="s">
        <v>24</v>
      </c>
      <c r="N522" t="s">
        <v>7758</v>
      </c>
      <c r="O522" t="s">
        <v>26</v>
      </c>
      <c r="P522" s="1">
        <v>43969</v>
      </c>
      <c r="Q522" s="1">
        <v>43977</v>
      </c>
    </row>
    <row r="523" spans="1:17" x14ac:dyDescent="0.2">
      <c r="A523" t="s">
        <v>1034</v>
      </c>
      <c r="B523">
        <v>228906040</v>
      </c>
      <c r="C523" t="s">
        <v>1035</v>
      </c>
      <c r="D523" t="s">
        <v>1036</v>
      </c>
      <c r="E523" t="s">
        <v>1037</v>
      </c>
      <c r="F523">
        <v>32495447.071075398</v>
      </c>
      <c r="G523" t="s">
        <v>783</v>
      </c>
      <c r="H523">
        <v>26388766</v>
      </c>
      <c r="I523" t="s">
        <v>120</v>
      </c>
      <c r="J523" t="s">
        <v>23</v>
      </c>
      <c r="L523" s="1">
        <v>43287</v>
      </c>
      <c r="M523" t="s">
        <v>33</v>
      </c>
      <c r="N523" t="s">
        <v>1038</v>
      </c>
      <c r="O523" t="s">
        <v>26</v>
      </c>
      <c r="P523" s="1">
        <v>43293</v>
      </c>
      <c r="Q523" s="1">
        <v>43293</v>
      </c>
    </row>
    <row r="524" spans="1:17" x14ac:dyDescent="0.2">
      <c r="A524" t="s">
        <v>6747</v>
      </c>
      <c r="B524">
        <v>231739907</v>
      </c>
      <c r="C524" t="s">
        <v>6748</v>
      </c>
      <c r="D524" t="s">
        <v>6749</v>
      </c>
      <c r="E524" t="s">
        <v>6750</v>
      </c>
      <c r="F524">
        <v>84518987</v>
      </c>
      <c r="G524" t="s">
        <v>365</v>
      </c>
      <c r="H524">
        <v>27404978</v>
      </c>
      <c r="I524" t="s">
        <v>331</v>
      </c>
      <c r="J524" t="s">
        <v>23</v>
      </c>
      <c r="L524" s="1">
        <v>43383</v>
      </c>
      <c r="M524" t="s">
        <v>24</v>
      </c>
      <c r="N524" t="s">
        <v>6751</v>
      </c>
      <c r="O524" t="s">
        <v>26</v>
      </c>
      <c r="P524" s="1">
        <v>43368</v>
      </c>
      <c r="Q524" s="1">
        <v>43820</v>
      </c>
    </row>
    <row r="525" spans="1:17" x14ac:dyDescent="0.2">
      <c r="A525" t="s">
        <v>1187</v>
      </c>
      <c r="B525">
        <v>228477700</v>
      </c>
      <c r="C525" t="s">
        <v>1188</v>
      </c>
      <c r="D525" t="s">
        <v>1189</v>
      </c>
      <c r="E525" t="s">
        <v>1190</v>
      </c>
      <c r="F525">
        <v>127971173</v>
      </c>
      <c r="G525" t="s">
        <v>69</v>
      </c>
      <c r="H525">
        <v>131056549</v>
      </c>
      <c r="I525" t="s">
        <v>416</v>
      </c>
      <c r="J525" t="s">
        <v>23</v>
      </c>
      <c r="L525" s="1">
        <v>43195</v>
      </c>
      <c r="M525" t="s">
        <v>24</v>
      </c>
      <c r="N525" t="s">
        <v>1191</v>
      </c>
      <c r="O525" t="s">
        <v>26</v>
      </c>
      <c r="P525" s="1">
        <v>41961</v>
      </c>
      <c r="Q525" s="1">
        <v>43570</v>
      </c>
    </row>
    <row r="526" spans="1:17" x14ac:dyDescent="0.2">
      <c r="A526" t="s">
        <v>6818</v>
      </c>
      <c r="B526">
        <v>235602698</v>
      </c>
      <c r="C526" t="s">
        <v>6819</v>
      </c>
      <c r="D526" t="s">
        <v>6820</v>
      </c>
      <c r="E526" t="s">
        <v>6821</v>
      </c>
      <c r="F526">
        <v>57172463</v>
      </c>
      <c r="G526" t="s">
        <v>119</v>
      </c>
      <c r="H526">
        <v>190915757</v>
      </c>
      <c r="I526" t="s">
        <v>2211</v>
      </c>
      <c r="J526" t="s">
        <v>23</v>
      </c>
      <c r="L526" s="1">
        <v>43434</v>
      </c>
      <c r="M526" t="s">
        <v>33</v>
      </c>
      <c r="N526" t="s">
        <v>6822</v>
      </c>
      <c r="O526" t="s">
        <v>92</v>
      </c>
      <c r="P526" s="1">
        <v>43591</v>
      </c>
      <c r="Q526" s="1">
        <v>43594</v>
      </c>
    </row>
    <row r="527" spans="1:17" x14ac:dyDescent="0.2">
      <c r="A527" t="s">
        <v>3265</v>
      </c>
      <c r="B527">
        <v>241798892</v>
      </c>
      <c r="C527" t="s">
        <v>3266</v>
      </c>
      <c r="D527" t="s">
        <v>3267</v>
      </c>
      <c r="E527" t="s">
        <v>3268</v>
      </c>
      <c r="F527">
        <v>31898777</v>
      </c>
      <c r="G527" t="s">
        <v>204</v>
      </c>
      <c r="H527">
        <v>26388820</v>
      </c>
      <c r="I527" t="s">
        <v>276</v>
      </c>
      <c r="J527" t="s">
        <v>23</v>
      </c>
      <c r="L527" s="1">
        <v>43293</v>
      </c>
      <c r="M527" t="s">
        <v>33</v>
      </c>
      <c r="N527" t="s">
        <v>3269</v>
      </c>
      <c r="O527" t="s">
        <v>26</v>
      </c>
      <c r="P527" s="1">
        <v>42290</v>
      </c>
      <c r="Q527" s="1">
        <v>43875</v>
      </c>
    </row>
    <row r="528" spans="1:17" x14ac:dyDescent="0.2">
      <c r="A528" t="s">
        <v>5657</v>
      </c>
      <c r="B528" t="s">
        <v>5658</v>
      </c>
      <c r="C528" t="s">
        <v>5659</v>
      </c>
      <c r="D528" t="s">
        <v>5660</v>
      </c>
      <c r="E528" t="s">
        <v>5661</v>
      </c>
      <c r="F528">
        <v>80788920</v>
      </c>
      <c r="G528" t="s">
        <v>69</v>
      </c>
      <c r="H528">
        <v>131056549</v>
      </c>
      <c r="I528" t="s">
        <v>488</v>
      </c>
      <c r="J528" t="s">
        <v>23</v>
      </c>
      <c r="L528" s="1">
        <v>43418</v>
      </c>
      <c r="M528" t="s">
        <v>33</v>
      </c>
      <c r="N528" t="s">
        <v>5662</v>
      </c>
      <c r="O528" t="s">
        <v>26</v>
      </c>
      <c r="P528" s="1">
        <v>42262</v>
      </c>
      <c r="Q528" s="1">
        <v>43551</v>
      </c>
    </row>
    <row r="529" spans="1:17" x14ac:dyDescent="0.2">
      <c r="A529" t="s">
        <v>4822</v>
      </c>
      <c r="B529">
        <v>227100352</v>
      </c>
      <c r="C529" t="s">
        <v>4823</v>
      </c>
      <c r="D529" t="s">
        <v>4824</v>
      </c>
      <c r="E529" t="s">
        <v>4825</v>
      </c>
      <c r="F529">
        <v>106992503</v>
      </c>
      <c r="G529" t="s">
        <v>4420</v>
      </c>
      <c r="H529">
        <v>184668794</v>
      </c>
      <c r="I529" t="s">
        <v>4535</v>
      </c>
      <c r="J529" t="s">
        <v>23</v>
      </c>
      <c r="L529" s="1">
        <v>43147</v>
      </c>
      <c r="M529" t="s">
        <v>33</v>
      </c>
      <c r="N529" t="s">
        <v>4826</v>
      </c>
      <c r="O529" t="s">
        <v>92</v>
      </c>
      <c r="P529" s="1">
        <v>43968</v>
      </c>
      <c r="Q529" s="1">
        <v>43977</v>
      </c>
    </row>
    <row r="530" spans="1:17" x14ac:dyDescent="0.2">
      <c r="A530" t="s">
        <v>7061</v>
      </c>
      <c r="B530">
        <v>240310896</v>
      </c>
      <c r="C530" t="s">
        <v>7062</v>
      </c>
      <c r="D530" t="s">
        <v>7063</v>
      </c>
      <c r="E530" t="s">
        <v>7064</v>
      </c>
      <c r="F530">
        <v>95113460.079999998</v>
      </c>
      <c r="G530" t="s">
        <v>204</v>
      </c>
      <c r="H530">
        <v>26388820</v>
      </c>
      <c r="I530" t="s">
        <v>3293</v>
      </c>
      <c r="J530" t="s">
        <v>23</v>
      </c>
      <c r="L530" s="1">
        <v>43417</v>
      </c>
      <c r="M530" t="s">
        <v>33</v>
      </c>
      <c r="N530" t="s">
        <v>7065</v>
      </c>
      <c r="O530" t="s">
        <v>26</v>
      </c>
      <c r="P530" s="1">
        <v>43355</v>
      </c>
      <c r="Q530" s="1">
        <v>43881</v>
      </c>
    </row>
    <row r="531" spans="1:17" x14ac:dyDescent="0.2">
      <c r="A531" t="s">
        <v>7814</v>
      </c>
      <c r="B531">
        <v>234725915</v>
      </c>
      <c r="C531" t="s">
        <v>7815</v>
      </c>
      <c r="D531" t="s">
        <v>7816</v>
      </c>
      <c r="E531" t="s">
        <v>7817</v>
      </c>
      <c r="F531">
        <v>159277027</v>
      </c>
      <c r="G531" t="s">
        <v>4355</v>
      </c>
      <c r="H531">
        <v>185433669</v>
      </c>
      <c r="I531" t="s">
        <v>62</v>
      </c>
      <c r="J531" t="s">
        <v>23</v>
      </c>
      <c r="L531" s="1">
        <v>43409</v>
      </c>
      <c r="M531" t="s">
        <v>24</v>
      </c>
      <c r="N531" t="s">
        <v>7818</v>
      </c>
      <c r="O531" t="s">
        <v>26</v>
      </c>
      <c r="P531" s="1">
        <v>43976</v>
      </c>
      <c r="Q531" s="1">
        <v>43976</v>
      </c>
    </row>
    <row r="532" spans="1:17" x14ac:dyDescent="0.2">
      <c r="A532" t="s">
        <v>7056</v>
      </c>
      <c r="B532">
        <v>219971293</v>
      </c>
      <c r="C532" t="s">
        <v>7057</v>
      </c>
      <c r="D532" t="s">
        <v>7058</v>
      </c>
      <c r="E532" t="s">
        <v>7059</v>
      </c>
      <c r="F532">
        <v>32234902.109999999</v>
      </c>
      <c r="G532" t="s">
        <v>204</v>
      </c>
      <c r="H532">
        <v>26388820</v>
      </c>
      <c r="I532" t="s">
        <v>3293</v>
      </c>
      <c r="J532" t="s">
        <v>23</v>
      </c>
      <c r="L532" s="1">
        <v>43392</v>
      </c>
      <c r="M532" t="s">
        <v>33</v>
      </c>
      <c r="N532" t="s">
        <v>7060</v>
      </c>
      <c r="O532" t="s">
        <v>26</v>
      </c>
      <c r="P532" s="1">
        <v>42272</v>
      </c>
      <c r="Q532" s="1">
        <v>43881</v>
      </c>
    </row>
    <row r="533" spans="1:17" x14ac:dyDescent="0.2">
      <c r="A533" t="s">
        <v>9519</v>
      </c>
      <c r="B533">
        <v>241464250</v>
      </c>
      <c r="C533" t="s">
        <v>9520</v>
      </c>
      <c r="D533" t="s">
        <v>9521</v>
      </c>
      <c r="E533" t="s">
        <v>9522</v>
      </c>
      <c r="F533">
        <v>114351430.076684</v>
      </c>
      <c r="G533" t="s">
        <v>1998</v>
      </c>
      <c r="H533">
        <v>27964361</v>
      </c>
      <c r="I533" t="s">
        <v>173</v>
      </c>
      <c r="J533" t="s">
        <v>23</v>
      </c>
      <c r="L533" s="1">
        <v>43447</v>
      </c>
      <c r="M533" t="s">
        <v>24</v>
      </c>
      <c r="N533" t="s">
        <v>9523</v>
      </c>
      <c r="O533" t="s">
        <v>26</v>
      </c>
      <c r="P533" s="1">
        <v>43126</v>
      </c>
      <c r="Q533" s="1">
        <v>43847</v>
      </c>
    </row>
    <row r="534" spans="1:17" x14ac:dyDescent="0.2">
      <c r="A534" t="s">
        <v>7788</v>
      </c>
      <c r="B534">
        <v>244276862</v>
      </c>
      <c r="C534" t="s">
        <v>7789</v>
      </c>
      <c r="D534" t="s">
        <v>7790</v>
      </c>
      <c r="E534" t="s">
        <v>7791</v>
      </c>
      <c r="F534">
        <v>147699614</v>
      </c>
      <c r="G534" t="s">
        <v>7606</v>
      </c>
      <c r="H534">
        <v>139408088</v>
      </c>
      <c r="I534" t="s">
        <v>7792</v>
      </c>
      <c r="J534" t="s">
        <v>23</v>
      </c>
      <c r="L534" s="1">
        <v>43430</v>
      </c>
      <c r="M534" t="s">
        <v>33</v>
      </c>
      <c r="N534" t="s">
        <v>7793</v>
      </c>
      <c r="O534" t="s">
        <v>26</v>
      </c>
      <c r="P534" s="1">
        <v>43969</v>
      </c>
      <c r="Q534" s="1">
        <v>43978</v>
      </c>
    </row>
    <row r="535" spans="1:17" x14ac:dyDescent="0.2">
      <c r="A535" t="s">
        <v>852</v>
      </c>
      <c r="B535">
        <v>232888647</v>
      </c>
      <c r="C535" t="s">
        <v>853</v>
      </c>
      <c r="D535" t="s">
        <v>854</v>
      </c>
      <c r="E535" t="s">
        <v>855</v>
      </c>
      <c r="F535">
        <v>60396644.178732298</v>
      </c>
      <c r="G535" t="s">
        <v>713</v>
      </c>
      <c r="H535" t="s">
        <v>714</v>
      </c>
      <c r="I535" t="s">
        <v>127</v>
      </c>
      <c r="J535" t="s">
        <v>23</v>
      </c>
      <c r="L535" s="1">
        <v>43133</v>
      </c>
      <c r="M535" t="s">
        <v>33</v>
      </c>
      <c r="N535" t="s">
        <v>856</v>
      </c>
      <c r="O535" t="s">
        <v>26</v>
      </c>
      <c r="P535" s="1">
        <v>43453</v>
      </c>
      <c r="Q535" s="1">
        <v>43487</v>
      </c>
    </row>
    <row r="536" spans="1:17" x14ac:dyDescent="0.2">
      <c r="A536" t="s">
        <v>4027</v>
      </c>
      <c r="B536">
        <v>243206933</v>
      </c>
      <c r="C536" t="s">
        <v>4028</v>
      </c>
      <c r="D536" t="s">
        <v>4029</v>
      </c>
      <c r="E536" t="s">
        <v>4030</v>
      </c>
      <c r="F536">
        <v>169586170.24320701</v>
      </c>
      <c r="G536" t="s">
        <v>2730</v>
      </c>
      <c r="H536">
        <v>26375273</v>
      </c>
      <c r="I536" t="s">
        <v>2742</v>
      </c>
      <c r="J536" t="s">
        <v>23</v>
      </c>
      <c r="L536" s="1">
        <v>43119</v>
      </c>
      <c r="M536" t="s">
        <v>24</v>
      </c>
      <c r="N536" t="s">
        <v>4031</v>
      </c>
      <c r="O536" t="s">
        <v>26</v>
      </c>
      <c r="P536" s="1">
        <v>43922</v>
      </c>
      <c r="Q536" s="1">
        <v>43922</v>
      </c>
    </row>
    <row r="537" spans="1:17" x14ac:dyDescent="0.2">
      <c r="A537" t="s">
        <v>4195</v>
      </c>
      <c r="B537" t="s">
        <v>4196</v>
      </c>
      <c r="C537" t="s">
        <v>4197</v>
      </c>
      <c r="D537" t="s">
        <v>4198</v>
      </c>
      <c r="E537" t="s">
        <v>4199</v>
      </c>
      <c r="F537" t="s">
        <v>4200</v>
      </c>
      <c r="G537" t="s">
        <v>4191</v>
      </c>
      <c r="H537" t="s">
        <v>4192</v>
      </c>
      <c r="I537" t="s">
        <v>4201</v>
      </c>
      <c r="J537" t="s">
        <v>23</v>
      </c>
      <c r="L537" s="1">
        <v>43200</v>
      </c>
      <c r="M537" t="s">
        <v>33</v>
      </c>
      <c r="N537" t="s">
        <v>4202</v>
      </c>
      <c r="O537" t="s">
        <v>26</v>
      </c>
      <c r="P537" s="1">
        <v>42096</v>
      </c>
      <c r="Q537" s="1">
        <v>43969</v>
      </c>
    </row>
    <row r="538" spans="1:17" x14ac:dyDescent="0.2">
      <c r="A538" t="s">
        <v>10051</v>
      </c>
      <c r="B538">
        <v>234598603</v>
      </c>
      <c r="C538" t="s">
        <v>10052</v>
      </c>
      <c r="D538" t="s">
        <v>10053</v>
      </c>
      <c r="E538" t="s">
        <v>10054</v>
      </c>
      <c r="F538" t="s">
        <v>10055</v>
      </c>
      <c r="G538" t="s">
        <v>4191</v>
      </c>
      <c r="H538" t="s">
        <v>4192</v>
      </c>
      <c r="I538" t="s">
        <v>198</v>
      </c>
      <c r="J538" t="s">
        <v>23</v>
      </c>
      <c r="L538" s="1">
        <v>43454</v>
      </c>
      <c r="M538" t="s">
        <v>33</v>
      </c>
      <c r="N538" t="s">
        <v>10056</v>
      </c>
      <c r="O538" t="s">
        <v>26</v>
      </c>
      <c r="P538" s="1">
        <v>43501</v>
      </c>
      <c r="Q538" s="1">
        <v>43969</v>
      </c>
    </row>
    <row r="539" spans="1:17" x14ac:dyDescent="0.2">
      <c r="A539" t="s">
        <v>7539</v>
      </c>
      <c r="B539">
        <v>175899983</v>
      </c>
      <c r="C539" t="s">
        <v>7540</v>
      </c>
      <c r="D539" t="s">
        <v>7541</v>
      </c>
      <c r="E539" t="s">
        <v>7542</v>
      </c>
      <c r="F539" t="s">
        <v>7543</v>
      </c>
      <c r="G539" t="s">
        <v>4191</v>
      </c>
      <c r="H539" t="s">
        <v>4192</v>
      </c>
      <c r="I539" t="s">
        <v>4232</v>
      </c>
      <c r="J539" t="s">
        <v>23</v>
      </c>
      <c r="L539" s="1">
        <v>43419</v>
      </c>
      <c r="M539" t="s">
        <v>33</v>
      </c>
      <c r="N539" t="s">
        <v>7544</v>
      </c>
      <c r="O539" t="s">
        <v>26</v>
      </c>
      <c r="P539" s="1">
        <v>43503</v>
      </c>
      <c r="Q539" s="1">
        <v>43969</v>
      </c>
    </row>
    <row r="540" spans="1:17" x14ac:dyDescent="0.2">
      <c r="A540" t="s">
        <v>4339</v>
      </c>
      <c r="B540">
        <v>230155154</v>
      </c>
      <c r="C540" t="s">
        <v>4340</v>
      </c>
      <c r="D540" t="s">
        <v>4341</v>
      </c>
      <c r="E540" t="s">
        <v>4342</v>
      </c>
      <c r="F540" t="s">
        <v>4343</v>
      </c>
      <c r="G540" t="s">
        <v>4191</v>
      </c>
      <c r="H540" t="s">
        <v>4192</v>
      </c>
      <c r="I540" t="s">
        <v>4193</v>
      </c>
      <c r="J540" t="s">
        <v>23</v>
      </c>
      <c r="L540" s="1">
        <v>43147</v>
      </c>
      <c r="M540" t="s">
        <v>33</v>
      </c>
      <c r="N540" t="s">
        <v>4344</v>
      </c>
      <c r="O540" t="s">
        <v>92</v>
      </c>
      <c r="P540" s="1">
        <v>43349</v>
      </c>
      <c r="Q540" s="1">
        <v>43969</v>
      </c>
    </row>
    <row r="541" spans="1:17" x14ac:dyDescent="0.2">
      <c r="A541" t="s">
        <v>7435</v>
      </c>
      <c r="B541" t="s">
        <v>7436</v>
      </c>
      <c r="C541" t="s">
        <v>7437</v>
      </c>
      <c r="D541" t="s">
        <v>7438</v>
      </c>
      <c r="E541" t="s">
        <v>7439</v>
      </c>
      <c r="F541">
        <v>79135196.140000001</v>
      </c>
      <c r="G541" t="s">
        <v>270</v>
      </c>
      <c r="H541">
        <v>183316401</v>
      </c>
      <c r="I541" t="s">
        <v>1834</v>
      </c>
      <c r="J541" t="s">
        <v>23</v>
      </c>
      <c r="L541" s="1">
        <v>43409</v>
      </c>
      <c r="M541" t="s">
        <v>24</v>
      </c>
      <c r="N541" t="s">
        <v>7440</v>
      </c>
      <c r="O541" t="s">
        <v>26</v>
      </c>
      <c r="P541" s="1">
        <v>42788</v>
      </c>
      <c r="Q541" s="1">
        <v>43918</v>
      </c>
    </row>
    <row r="542" spans="1:17" x14ac:dyDescent="0.2">
      <c r="A542" t="s">
        <v>7864</v>
      </c>
      <c r="B542">
        <v>242601308</v>
      </c>
      <c r="C542" t="s">
        <v>7865</v>
      </c>
      <c r="D542" t="s">
        <v>7866</v>
      </c>
      <c r="E542" t="s">
        <v>7867</v>
      </c>
      <c r="F542">
        <v>70358540.060000002</v>
      </c>
      <c r="G542" t="s">
        <v>172</v>
      </c>
      <c r="H542">
        <v>200716271</v>
      </c>
      <c r="I542" t="s">
        <v>219</v>
      </c>
      <c r="J542" t="s">
        <v>23</v>
      </c>
      <c r="L542" s="1">
        <v>43388</v>
      </c>
      <c r="M542" t="s">
        <v>33</v>
      </c>
      <c r="N542" t="s">
        <v>7868</v>
      </c>
      <c r="O542" t="s">
        <v>26</v>
      </c>
      <c r="P542" s="1">
        <v>43194</v>
      </c>
      <c r="Q542" s="1">
        <v>43991</v>
      </c>
    </row>
    <row r="543" spans="1:17" x14ac:dyDescent="0.2">
      <c r="A543" t="s">
        <v>6043</v>
      </c>
      <c r="B543">
        <v>236039903</v>
      </c>
      <c r="C543" t="s">
        <v>6044</v>
      </c>
      <c r="D543" t="s">
        <v>6045</v>
      </c>
      <c r="E543" t="s">
        <v>6046</v>
      </c>
      <c r="F543" t="s">
        <v>6047</v>
      </c>
      <c r="G543" t="s">
        <v>270</v>
      </c>
      <c r="H543">
        <v>183316401</v>
      </c>
      <c r="I543" t="s">
        <v>1834</v>
      </c>
      <c r="J543" t="s">
        <v>23</v>
      </c>
      <c r="L543" s="1">
        <v>43431</v>
      </c>
      <c r="M543" t="s">
        <v>24</v>
      </c>
      <c r="N543" t="s">
        <v>6048</v>
      </c>
      <c r="O543" t="s">
        <v>26</v>
      </c>
      <c r="P543" s="1">
        <v>42788</v>
      </c>
      <c r="Q543" s="1">
        <v>43628</v>
      </c>
    </row>
    <row r="544" spans="1:17" x14ac:dyDescent="0.2">
      <c r="A544" t="s">
        <v>8501</v>
      </c>
      <c r="B544" t="s">
        <v>8502</v>
      </c>
      <c r="C544" t="s">
        <v>8503</v>
      </c>
      <c r="D544" t="s">
        <v>7360</v>
      </c>
      <c r="E544" t="s">
        <v>7361</v>
      </c>
      <c r="F544">
        <v>81489269</v>
      </c>
      <c r="G544" t="s">
        <v>119</v>
      </c>
      <c r="H544">
        <v>190915757</v>
      </c>
      <c r="I544" t="s">
        <v>127</v>
      </c>
      <c r="J544" t="s">
        <v>23</v>
      </c>
      <c r="L544" s="1">
        <v>43438</v>
      </c>
      <c r="M544" t="s">
        <v>33</v>
      </c>
      <c r="N544" t="s">
        <v>8504</v>
      </c>
      <c r="O544" t="s">
        <v>26</v>
      </c>
      <c r="P544" s="1">
        <v>43472</v>
      </c>
      <c r="Q544" s="1">
        <v>43592</v>
      </c>
    </row>
    <row r="545" spans="1:17" x14ac:dyDescent="0.2">
      <c r="A545" t="s">
        <v>1394</v>
      </c>
      <c r="B545">
        <v>233625909</v>
      </c>
      <c r="C545" t="s">
        <v>1395</v>
      </c>
      <c r="D545" t="s">
        <v>1396</v>
      </c>
      <c r="E545" t="s">
        <v>1397</v>
      </c>
      <c r="F545">
        <v>168999560.134215</v>
      </c>
      <c r="G545" t="s">
        <v>119</v>
      </c>
      <c r="H545">
        <v>190915757</v>
      </c>
      <c r="I545" t="s">
        <v>120</v>
      </c>
      <c r="J545" t="s">
        <v>23</v>
      </c>
      <c r="L545" s="1">
        <v>43368</v>
      </c>
      <c r="M545" t="s">
        <v>33</v>
      </c>
      <c r="N545" t="s">
        <v>1398</v>
      </c>
      <c r="O545" t="s">
        <v>26</v>
      </c>
      <c r="P545" s="1">
        <v>42393</v>
      </c>
      <c r="Q545" s="1">
        <v>43592</v>
      </c>
    </row>
    <row r="546" spans="1:17" x14ac:dyDescent="0.2">
      <c r="A546" t="s">
        <v>7088</v>
      </c>
      <c r="B546">
        <v>232908648</v>
      </c>
      <c r="C546" t="s">
        <v>7089</v>
      </c>
      <c r="D546" t="s">
        <v>7090</v>
      </c>
      <c r="E546" t="s">
        <v>7091</v>
      </c>
      <c r="F546">
        <v>76494950</v>
      </c>
      <c r="G546" t="s">
        <v>2930</v>
      </c>
      <c r="H546">
        <v>188120777</v>
      </c>
      <c r="I546" t="s">
        <v>3004</v>
      </c>
      <c r="J546" t="s">
        <v>23</v>
      </c>
      <c r="L546" s="1">
        <v>43396</v>
      </c>
      <c r="M546" t="s">
        <v>33</v>
      </c>
      <c r="N546" t="s">
        <v>7092</v>
      </c>
      <c r="O546" t="s">
        <v>26</v>
      </c>
      <c r="P546" s="1">
        <v>43454</v>
      </c>
      <c r="Q546" s="1">
        <v>43864</v>
      </c>
    </row>
    <row r="547" spans="1:17" x14ac:dyDescent="0.2">
      <c r="A547" t="s">
        <v>9745</v>
      </c>
      <c r="B547">
        <v>236622641</v>
      </c>
      <c r="C547" t="s">
        <v>9746</v>
      </c>
      <c r="D547" t="s">
        <v>9747</v>
      </c>
      <c r="E547" t="s">
        <v>9748</v>
      </c>
      <c r="F547">
        <v>75537990</v>
      </c>
      <c r="G547" t="s">
        <v>119</v>
      </c>
      <c r="H547">
        <v>190915757</v>
      </c>
      <c r="I547" t="s">
        <v>692</v>
      </c>
      <c r="J547" t="s">
        <v>23</v>
      </c>
      <c r="L547" s="1">
        <v>43451</v>
      </c>
      <c r="M547" t="s">
        <v>33</v>
      </c>
      <c r="N547" t="s">
        <v>9749</v>
      </c>
      <c r="O547" t="s">
        <v>26</v>
      </c>
      <c r="P547" s="1">
        <v>43662</v>
      </c>
      <c r="Q547" s="1">
        <v>43663</v>
      </c>
    </row>
    <row r="548" spans="1:17" x14ac:dyDescent="0.2">
      <c r="A548" t="s">
        <v>5187</v>
      </c>
      <c r="B548">
        <v>248631136</v>
      </c>
      <c r="C548" t="s">
        <v>5188</v>
      </c>
      <c r="D548" t="s">
        <v>5189</v>
      </c>
      <c r="E548" t="s">
        <v>5190</v>
      </c>
      <c r="F548">
        <v>184945364</v>
      </c>
      <c r="G548" t="s">
        <v>2458</v>
      </c>
      <c r="H548">
        <v>221333754</v>
      </c>
      <c r="I548" t="s">
        <v>331</v>
      </c>
      <c r="J548" t="s">
        <v>23</v>
      </c>
      <c r="L548" s="1">
        <v>43357</v>
      </c>
      <c r="M548" t="s">
        <v>33</v>
      </c>
      <c r="N548" t="s">
        <v>5191</v>
      </c>
      <c r="O548" t="s">
        <v>26</v>
      </c>
      <c r="P548" s="1">
        <v>43833</v>
      </c>
      <c r="Q548" s="1">
        <v>44071</v>
      </c>
    </row>
    <row r="549" spans="1:17" x14ac:dyDescent="0.2">
      <c r="A549" t="s">
        <v>2236</v>
      </c>
      <c r="B549">
        <v>235180874</v>
      </c>
      <c r="C549" t="s">
        <v>2237</v>
      </c>
      <c r="D549" t="s">
        <v>2238</v>
      </c>
      <c r="E549" t="s">
        <v>2239</v>
      </c>
      <c r="F549" t="s">
        <v>2240</v>
      </c>
      <c r="G549" t="s">
        <v>766</v>
      </c>
      <c r="H549">
        <v>26402971</v>
      </c>
      <c r="I549" t="s">
        <v>2241</v>
      </c>
      <c r="J549" t="s">
        <v>23</v>
      </c>
      <c r="L549" s="1">
        <v>43257</v>
      </c>
      <c r="M549" t="s">
        <v>33</v>
      </c>
      <c r="N549" t="s">
        <v>2242</v>
      </c>
      <c r="O549" t="s">
        <v>26</v>
      </c>
      <c r="P549" s="1">
        <v>43566</v>
      </c>
      <c r="Q549" s="1">
        <v>43714</v>
      </c>
    </row>
    <row r="550" spans="1:17" x14ac:dyDescent="0.2">
      <c r="A550" t="s">
        <v>6507</v>
      </c>
      <c r="B550">
        <v>228324416</v>
      </c>
      <c r="C550" t="s">
        <v>6508</v>
      </c>
      <c r="D550" t="s">
        <v>6509</v>
      </c>
      <c r="E550" t="s">
        <v>6510</v>
      </c>
      <c r="F550">
        <v>164460357</v>
      </c>
      <c r="G550" t="s">
        <v>61</v>
      </c>
      <c r="H550">
        <v>175206562</v>
      </c>
      <c r="I550" t="s">
        <v>692</v>
      </c>
      <c r="J550" t="s">
        <v>23</v>
      </c>
      <c r="L550" s="1">
        <v>43420</v>
      </c>
      <c r="M550" t="s">
        <v>33</v>
      </c>
      <c r="N550" t="s">
        <v>6511</v>
      </c>
      <c r="O550" t="s">
        <v>26</v>
      </c>
      <c r="P550" s="1">
        <v>43237</v>
      </c>
      <c r="Q550" s="1">
        <v>43759</v>
      </c>
    </row>
    <row r="551" spans="1:17" x14ac:dyDescent="0.2">
      <c r="A551" t="s">
        <v>4873</v>
      </c>
      <c r="B551">
        <v>244889597</v>
      </c>
      <c r="C551" t="s">
        <v>4874</v>
      </c>
      <c r="D551" t="s">
        <v>4875</v>
      </c>
      <c r="E551" t="s">
        <v>4876</v>
      </c>
      <c r="F551">
        <v>70373973</v>
      </c>
      <c r="G551" t="s">
        <v>119</v>
      </c>
      <c r="H551">
        <v>190915757</v>
      </c>
      <c r="I551" t="s">
        <v>289</v>
      </c>
      <c r="J551" t="s">
        <v>23</v>
      </c>
      <c r="L551" s="1">
        <v>43195</v>
      </c>
      <c r="M551" t="s">
        <v>33</v>
      </c>
      <c r="N551" t="s">
        <v>4877</v>
      </c>
      <c r="O551" t="s">
        <v>92</v>
      </c>
      <c r="P551" s="1">
        <v>43990</v>
      </c>
      <c r="Q551" s="1">
        <v>43990</v>
      </c>
    </row>
    <row r="552" spans="1:17" x14ac:dyDescent="0.2">
      <c r="A552" t="s">
        <v>3919</v>
      </c>
      <c r="B552">
        <v>229836763</v>
      </c>
      <c r="C552" t="s">
        <v>3920</v>
      </c>
      <c r="D552" t="s">
        <v>3921</v>
      </c>
      <c r="E552" t="s">
        <v>3922</v>
      </c>
      <c r="F552">
        <v>87223279.221429005</v>
      </c>
      <c r="G552" t="s">
        <v>119</v>
      </c>
      <c r="H552">
        <v>190915757</v>
      </c>
      <c r="I552" t="s">
        <v>1415</v>
      </c>
      <c r="J552" t="s">
        <v>23</v>
      </c>
      <c r="L552" s="1">
        <v>43122</v>
      </c>
      <c r="M552" t="s">
        <v>33</v>
      </c>
      <c r="N552" t="s">
        <v>3923</v>
      </c>
      <c r="O552" t="s">
        <v>26</v>
      </c>
      <c r="P552" s="1">
        <v>43287</v>
      </c>
      <c r="Q552" s="1">
        <v>43592</v>
      </c>
    </row>
    <row r="553" spans="1:17" x14ac:dyDescent="0.2">
      <c r="A553" t="s">
        <v>2968</v>
      </c>
      <c r="B553">
        <v>227620305</v>
      </c>
      <c r="C553" t="s">
        <v>2969</v>
      </c>
      <c r="D553" t="s">
        <v>2970</v>
      </c>
      <c r="E553" t="s">
        <v>2971</v>
      </c>
      <c r="F553">
        <v>145563073.11558399</v>
      </c>
      <c r="G553" t="s">
        <v>2930</v>
      </c>
      <c r="H553">
        <v>188120777</v>
      </c>
      <c r="I553" t="s">
        <v>1881</v>
      </c>
      <c r="J553" t="s">
        <v>23</v>
      </c>
      <c r="L553" s="1">
        <v>43238</v>
      </c>
      <c r="M553" t="s">
        <v>1091</v>
      </c>
      <c r="N553" t="s">
        <v>2972</v>
      </c>
      <c r="O553" t="s">
        <v>26</v>
      </c>
      <c r="P553" s="1">
        <v>43863</v>
      </c>
      <c r="Q553" s="1">
        <v>43866</v>
      </c>
    </row>
    <row r="554" spans="1:17" x14ac:dyDescent="0.2">
      <c r="A554" t="s">
        <v>1639</v>
      </c>
      <c r="B554">
        <v>235572373</v>
      </c>
      <c r="C554" t="s">
        <v>1640</v>
      </c>
      <c r="D554" t="s">
        <v>1641</v>
      </c>
      <c r="E554" t="s">
        <v>1642</v>
      </c>
      <c r="F554">
        <v>32026366</v>
      </c>
      <c r="G554" t="s">
        <v>119</v>
      </c>
      <c r="H554">
        <v>190915757</v>
      </c>
      <c r="I554" t="s">
        <v>173</v>
      </c>
      <c r="J554" t="s">
        <v>23</v>
      </c>
      <c r="L554" s="1">
        <v>43367</v>
      </c>
      <c r="M554" t="s">
        <v>33</v>
      </c>
      <c r="N554" t="s">
        <v>1643</v>
      </c>
      <c r="O554" t="s">
        <v>92</v>
      </c>
      <c r="P554" s="1">
        <v>43413</v>
      </c>
      <c r="Q554" s="1">
        <v>43592</v>
      </c>
    </row>
    <row r="555" spans="1:17" x14ac:dyDescent="0.2">
      <c r="A555" t="s">
        <v>3034</v>
      </c>
      <c r="B555" t="s">
        <v>3035</v>
      </c>
      <c r="C555" t="s">
        <v>3036</v>
      </c>
      <c r="D555" t="s">
        <v>3037</v>
      </c>
      <c r="E555" t="s">
        <v>3038</v>
      </c>
      <c r="F555">
        <v>200311859</v>
      </c>
      <c r="G555" t="s">
        <v>2930</v>
      </c>
      <c r="H555">
        <v>188120777</v>
      </c>
      <c r="I555" t="s">
        <v>3039</v>
      </c>
      <c r="J555" t="s">
        <v>23</v>
      </c>
      <c r="L555" s="1">
        <v>43161</v>
      </c>
      <c r="M555" t="s">
        <v>1091</v>
      </c>
      <c r="N555" t="s">
        <v>3040</v>
      </c>
      <c r="O555" t="s">
        <v>92</v>
      </c>
      <c r="P555" s="1">
        <v>43863</v>
      </c>
      <c r="Q555" s="1">
        <v>43863</v>
      </c>
    </row>
    <row r="556" spans="1:17" x14ac:dyDescent="0.2">
      <c r="A556" t="s">
        <v>8726</v>
      </c>
      <c r="B556" t="s">
        <v>8727</v>
      </c>
      <c r="C556" t="s">
        <v>8728</v>
      </c>
      <c r="D556" t="s">
        <v>8729</v>
      </c>
      <c r="E556" t="s">
        <v>8730</v>
      </c>
      <c r="F556" t="s">
        <v>8731</v>
      </c>
      <c r="G556" t="s">
        <v>248</v>
      </c>
      <c r="H556">
        <v>26402920</v>
      </c>
      <c r="I556" t="s">
        <v>1620</v>
      </c>
      <c r="J556" t="s">
        <v>23</v>
      </c>
      <c r="L556" s="1">
        <v>43448</v>
      </c>
      <c r="M556" t="s">
        <v>33</v>
      </c>
      <c r="N556" t="s">
        <v>8732</v>
      </c>
      <c r="O556" t="s">
        <v>26</v>
      </c>
      <c r="P556" s="1">
        <v>42311</v>
      </c>
      <c r="Q556" s="1">
        <v>43633</v>
      </c>
    </row>
    <row r="557" spans="1:17" x14ac:dyDescent="0.2">
      <c r="A557" t="s">
        <v>4807</v>
      </c>
      <c r="B557">
        <v>230604668</v>
      </c>
      <c r="C557" t="s">
        <v>4808</v>
      </c>
      <c r="D557" t="s">
        <v>4495</v>
      </c>
      <c r="E557" t="s">
        <v>4496</v>
      </c>
      <c r="F557">
        <v>83737839</v>
      </c>
      <c r="G557" t="s">
        <v>4420</v>
      </c>
      <c r="H557">
        <v>184668794</v>
      </c>
      <c r="I557" t="s">
        <v>4475</v>
      </c>
      <c r="J557" t="s">
        <v>23</v>
      </c>
      <c r="L557" s="1">
        <v>43238</v>
      </c>
      <c r="M557" t="s">
        <v>33</v>
      </c>
      <c r="N557" t="s">
        <v>4809</v>
      </c>
      <c r="O557" t="s">
        <v>26</v>
      </c>
      <c r="P557" s="1">
        <v>43979</v>
      </c>
      <c r="Q557" s="1">
        <v>43977</v>
      </c>
    </row>
    <row r="558" spans="1:17" x14ac:dyDescent="0.2">
      <c r="A558" t="s">
        <v>9786</v>
      </c>
      <c r="B558">
        <v>241101700</v>
      </c>
      <c r="C558" t="s">
        <v>9787</v>
      </c>
      <c r="D558" t="s">
        <v>9788</v>
      </c>
      <c r="E558" t="s">
        <v>9789</v>
      </c>
      <c r="F558">
        <v>161581188</v>
      </c>
      <c r="G558" t="s">
        <v>1228</v>
      </c>
      <c r="H558">
        <v>26404672</v>
      </c>
      <c r="I558" t="s">
        <v>1758</v>
      </c>
      <c r="J558" t="s">
        <v>23</v>
      </c>
      <c r="L558" s="1">
        <v>43445</v>
      </c>
      <c r="M558" t="s">
        <v>33</v>
      </c>
      <c r="N558" t="s">
        <v>9790</v>
      </c>
      <c r="O558" t="s">
        <v>26</v>
      </c>
      <c r="P558" s="1">
        <v>43795</v>
      </c>
      <c r="Q558" s="1">
        <v>43895</v>
      </c>
    </row>
    <row r="559" spans="1:17" x14ac:dyDescent="0.2">
      <c r="A559" t="s">
        <v>9083</v>
      </c>
      <c r="B559">
        <v>240475399</v>
      </c>
      <c r="C559" t="s">
        <v>9084</v>
      </c>
      <c r="D559" t="s">
        <v>9085</v>
      </c>
      <c r="E559" t="s">
        <v>9086</v>
      </c>
      <c r="F559">
        <v>114132038</v>
      </c>
      <c r="G559" t="s">
        <v>1234</v>
      </c>
      <c r="H559">
        <v>182292592</v>
      </c>
      <c r="I559" t="s">
        <v>2159</v>
      </c>
      <c r="J559" t="s">
        <v>23</v>
      </c>
      <c r="L559" s="1">
        <v>43453</v>
      </c>
      <c r="M559" t="s">
        <v>24</v>
      </c>
      <c r="N559" t="s">
        <v>9087</v>
      </c>
      <c r="O559" t="s">
        <v>26</v>
      </c>
      <c r="P559" s="1">
        <v>42419</v>
      </c>
      <c r="Q559" s="1">
        <v>43775</v>
      </c>
    </row>
    <row r="560" spans="1:17" x14ac:dyDescent="0.2">
      <c r="A560" t="s">
        <v>1237</v>
      </c>
      <c r="B560" t="s">
        <v>1238</v>
      </c>
      <c r="C560" t="s">
        <v>1239</v>
      </c>
      <c r="D560" t="s">
        <v>1240</v>
      </c>
      <c r="E560" t="s">
        <v>1241</v>
      </c>
      <c r="F560">
        <v>151920060.08010501</v>
      </c>
      <c r="G560" t="s">
        <v>1234</v>
      </c>
      <c r="H560">
        <v>182292592</v>
      </c>
      <c r="I560" t="s">
        <v>1242</v>
      </c>
      <c r="J560" t="s">
        <v>23</v>
      </c>
      <c r="L560" s="1">
        <v>43181</v>
      </c>
      <c r="M560" t="s">
        <v>33</v>
      </c>
      <c r="N560" t="s">
        <v>1243</v>
      </c>
      <c r="O560" t="s">
        <v>26</v>
      </c>
      <c r="P560" s="1">
        <v>42419</v>
      </c>
      <c r="Q560" s="1">
        <v>43580</v>
      </c>
    </row>
    <row r="561" spans="1:17" x14ac:dyDescent="0.2">
      <c r="A561" t="s">
        <v>1577</v>
      </c>
      <c r="B561">
        <v>228223946</v>
      </c>
      <c r="C561" t="s">
        <v>1578</v>
      </c>
      <c r="D561" t="s">
        <v>1574</v>
      </c>
      <c r="E561" t="s">
        <v>1575</v>
      </c>
      <c r="F561">
        <v>102459827</v>
      </c>
      <c r="G561" t="s">
        <v>61</v>
      </c>
      <c r="H561">
        <v>175206562</v>
      </c>
      <c r="I561" t="s">
        <v>62</v>
      </c>
      <c r="J561" t="s">
        <v>23</v>
      </c>
      <c r="L561" s="1">
        <v>43250</v>
      </c>
      <c r="M561" t="s">
        <v>33</v>
      </c>
      <c r="N561" t="s">
        <v>1579</v>
      </c>
      <c r="O561" t="s">
        <v>26</v>
      </c>
      <c r="P561" s="1">
        <v>43390</v>
      </c>
      <c r="Q561" s="1">
        <v>43599</v>
      </c>
    </row>
    <row r="562" spans="1:17" x14ac:dyDescent="0.2">
      <c r="A562" t="s">
        <v>3356</v>
      </c>
      <c r="B562">
        <v>228388368</v>
      </c>
      <c r="C562" t="s">
        <v>3357</v>
      </c>
      <c r="D562" t="s">
        <v>3358</v>
      </c>
      <c r="E562" t="s">
        <v>3359</v>
      </c>
      <c r="F562">
        <v>111337801.116739</v>
      </c>
      <c r="G562" t="s">
        <v>531</v>
      </c>
      <c r="H562">
        <v>159330114</v>
      </c>
      <c r="I562" t="s">
        <v>2211</v>
      </c>
      <c r="J562" t="s">
        <v>23</v>
      </c>
      <c r="L562" s="1">
        <v>43126</v>
      </c>
      <c r="M562" t="s">
        <v>24</v>
      </c>
      <c r="N562" t="s">
        <v>3360</v>
      </c>
      <c r="O562" t="s">
        <v>26</v>
      </c>
      <c r="P562" s="1">
        <v>43298</v>
      </c>
      <c r="Q562" s="1">
        <v>43881</v>
      </c>
    </row>
    <row r="563" spans="1:17" x14ac:dyDescent="0.2">
      <c r="A563" t="s">
        <v>5415</v>
      </c>
      <c r="B563">
        <v>228878748</v>
      </c>
      <c r="C563" t="s">
        <v>5416</v>
      </c>
      <c r="D563" t="s">
        <v>5417</v>
      </c>
      <c r="E563" t="s">
        <v>5418</v>
      </c>
      <c r="F563">
        <v>69293996.190929502</v>
      </c>
      <c r="G563" t="s">
        <v>5196</v>
      </c>
      <c r="H563">
        <v>157040569</v>
      </c>
      <c r="I563" t="s">
        <v>5238</v>
      </c>
      <c r="J563" t="s">
        <v>23</v>
      </c>
      <c r="L563" s="1">
        <v>43119</v>
      </c>
      <c r="M563" t="s">
        <v>33</v>
      </c>
      <c r="N563" t="s">
        <v>5419</v>
      </c>
      <c r="O563" t="s">
        <v>26</v>
      </c>
      <c r="P563" s="1">
        <v>43292</v>
      </c>
      <c r="Q563" s="1">
        <v>44070</v>
      </c>
    </row>
    <row r="564" spans="1:17" x14ac:dyDescent="0.2">
      <c r="A564" t="s">
        <v>4448</v>
      </c>
      <c r="B564">
        <v>226555976</v>
      </c>
      <c r="C564" t="s">
        <v>4449</v>
      </c>
      <c r="D564" t="s">
        <v>4450</v>
      </c>
      <c r="E564" t="s">
        <v>4451</v>
      </c>
      <c r="F564">
        <v>34243259.069772802</v>
      </c>
      <c r="G564" t="s">
        <v>4420</v>
      </c>
      <c r="H564">
        <v>184668794</v>
      </c>
      <c r="I564" t="s">
        <v>4421</v>
      </c>
      <c r="J564" t="s">
        <v>23</v>
      </c>
      <c r="L564" s="1">
        <v>43112</v>
      </c>
      <c r="M564" t="s">
        <v>24</v>
      </c>
      <c r="N564" t="s">
        <v>4452</v>
      </c>
      <c r="O564" t="s">
        <v>92</v>
      </c>
      <c r="P564" s="1">
        <v>43968</v>
      </c>
      <c r="Q564" s="1">
        <v>43977</v>
      </c>
    </row>
    <row r="565" spans="1:17" x14ac:dyDescent="0.2">
      <c r="A565" t="s">
        <v>9009</v>
      </c>
      <c r="B565">
        <v>235929891</v>
      </c>
      <c r="C565" t="s">
        <v>9010</v>
      </c>
      <c r="D565" t="s">
        <v>9011</v>
      </c>
      <c r="E565" t="s">
        <v>9012</v>
      </c>
      <c r="F565">
        <v>168047853.224482</v>
      </c>
      <c r="G565" t="s">
        <v>2032</v>
      </c>
      <c r="H565">
        <v>26404184</v>
      </c>
      <c r="I565" t="s">
        <v>9013</v>
      </c>
      <c r="J565" t="s">
        <v>23</v>
      </c>
      <c r="L565" s="1">
        <v>43448</v>
      </c>
      <c r="M565" t="s">
        <v>24</v>
      </c>
      <c r="N565" t="s">
        <v>9014</v>
      </c>
      <c r="O565" t="s">
        <v>26</v>
      </c>
      <c r="P565" s="1">
        <v>43633</v>
      </c>
      <c r="Q565" s="1">
        <v>43633</v>
      </c>
    </row>
    <row r="566" spans="1:17" x14ac:dyDescent="0.2">
      <c r="A566" t="s">
        <v>5896</v>
      </c>
      <c r="B566">
        <v>235924326</v>
      </c>
      <c r="C566" t="s">
        <v>5897</v>
      </c>
      <c r="D566" t="s">
        <v>5898</v>
      </c>
      <c r="E566" t="s">
        <v>5899</v>
      </c>
      <c r="F566">
        <v>161470068</v>
      </c>
      <c r="G566" t="s">
        <v>423</v>
      </c>
      <c r="H566">
        <v>190456396</v>
      </c>
      <c r="I566" t="s">
        <v>416</v>
      </c>
      <c r="J566" t="s">
        <v>23</v>
      </c>
      <c r="L566" s="1">
        <v>43427</v>
      </c>
      <c r="M566" t="s">
        <v>24</v>
      </c>
      <c r="N566" t="s">
        <v>5900</v>
      </c>
      <c r="O566" t="s">
        <v>26</v>
      </c>
      <c r="P566" s="1">
        <v>42345</v>
      </c>
      <c r="Q566" s="1">
        <v>43605</v>
      </c>
    </row>
    <row r="567" spans="1:17" x14ac:dyDescent="0.2">
      <c r="A567" t="s">
        <v>9902</v>
      </c>
      <c r="B567">
        <v>238692515</v>
      </c>
      <c r="C567" t="s">
        <v>9903</v>
      </c>
      <c r="D567" t="s">
        <v>9904</v>
      </c>
      <c r="E567" t="s">
        <v>9905</v>
      </c>
      <c r="F567">
        <v>93397798</v>
      </c>
      <c r="G567" t="s">
        <v>2612</v>
      </c>
      <c r="H567">
        <v>26404478</v>
      </c>
      <c r="I567" t="s">
        <v>416</v>
      </c>
      <c r="J567" t="s">
        <v>23</v>
      </c>
      <c r="L567" s="1">
        <v>43448</v>
      </c>
      <c r="M567" t="s">
        <v>33</v>
      </c>
      <c r="N567" t="s">
        <v>9906</v>
      </c>
      <c r="O567" t="s">
        <v>26</v>
      </c>
      <c r="P567" s="1">
        <v>43880</v>
      </c>
      <c r="Q567" s="1">
        <v>43880</v>
      </c>
    </row>
    <row r="568" spans="1:17" x14ac:dyDescent="0.2">
      <c r="A568" t="s">
        <v>4901</v>
      </c>
      <c r="B568">
        <v>226991830</v>
      </c>
      <c r="C568" t="s">
        <v>4902</v>
      </c>
      <c r="D568" t="s">
        <v>4903</v>
      </c>
      <c r="E568" t="s">
        <v>4904</v>
      </c>
      <c r="F568">
        <v>33890439</v>
      </c>
      <c r="G568" t="s">
        <v>2930</v>
      </c>
      <c r="H568">
        <v>188120777</v>
      </c>
      <c r="I568" t="s">
        <v>173</v>
      </c>
      <c r="J568" t="s">
        <v>23</v>
      </c>
      <c r="L568" s="1">
        <v>43129</v>
      </c>
      <c r="M568" t="s">
        <v>24</v>
      </c>
      <c r="N568" t="s">
        <v>4905</v>
      </c>
      <c r="O568" t="s">
        <v>26</v>
      </c>
      <c r="P568" s="1">
        <v>43863</v>
      </c>
      <c r="Q568" s="1">
        <v>43992</v>
      </c>
    </row>
    <row r="569" spans="1:17" x14ac:dyDescent="0.2">
      <c r="A569" t="s">
        <v>7174</v>
      </c>
      <c r="B569">
        <v>233812636</v>
      </c>
      <c r="C569" t="s">
        <v>7175</v>
      </c>
      <c r="D569" t="s">
        <v>7176</v>
      </c>
      <c r="E569" t="s">
        <v>7177</v>
      </c>
      <c r="F569" t="s">
        <v>7178</v>
      </c>
      <c r="G569" t="s">
        <v>1443</v>
      </c>
      <c r="H569">
        <v>26404079</v>
      </c>
      <c r="I569" t="s">
        <v>331</v>
      </c>
      <c r="J569" t="s">
        <v>23</v>
      </c>
      <c r="L569" s="1">
        <v>43423</v>
      </c>
      <c r="M569" t="s">
        <v>33</v>
      </c>
      <c r="N569" t="s">
        <v>7179</v>
      </c>
      <c r="O569" t="s">
        <v>26</v>
      </c>
      <c r="P569" s="1">
        <v>42074</v>
      </c>
      <c r="Q569" s="1">
        <v>43894</v>
      </c>
    </row>
    <row r="570" spans="1:17" x14ac:dyDescent="0.2">
      <c r="A570" t="s">
        <v>8479</v>
      </c>
      <c r="B570" t="s">
        <v>8480</v>
      </c>
      <c r="C570" t="s">
        <v>8481</v>
      </c>
      <c r="D570" t="s">
        <v>8482</v>
      </c>
      <c r="E570" t="s">
        <v>8483</v>
      </c>
      <c r="F570">
        <v>193205130</v>
      </c>
      <c r="G570" t="s">
        <v>669</v>
      </c>
      <c r="H570" t="s">
        <v>670</v>
      </c>
      <c r="I570" t="s">
        <v>352</v>
      </c>
      <c r="J570" t="s">
        <v>23</v>
      </c>
      <c r="L570" s="1">
        <v>43444</v>
      </c>
      <c r="M570" t="s">
        <v>33</v>
      </c>
      <c r="N570" t="s">
        <v>8484</v>
      </c>
      <c r="O570" t="s">
        <v>26</v>
      </c>
      <c r="P570" s="1">
        <v>43588</v>
      </c>
      <c r="Q570" s="1">
        <v>43588</v>
      </c>
    </row>
    <row r="571" spans="1:17" x14ac:dyDescent="0.2">
      <c r="A571" t="s">
        <v>2340</v>
      </c>
      <c r="B571">
        <v>189247053</v>
      </c>
      <c r="C571" t="s">
        <v>2341</v>
      </c>
      <c r="D571" t="s">
        <v>2342</v>
      </c>
      <c r="E571" t="s">
        <v>2343</v>
      </c>
      <c r="F571" t="s">
        <v>2344</v>
      </c>
      <c r="G571" t="s">
        <v>172</v>
      </c>
      <c r="H571">
        <v>200716271</v>
      </c>
      <c r="I571" t="s">
        <v>2345</v>
      </c>
      <c r="J571" t="s">
        <v>23</v>
      </c>
      <c r="L571" s="1">
        <v>43293</v>
      </c>
      <c r="M571" t="s">
        <v>24</v>
      </c>
      <c r="N571" t="s">
        <v>2346</v>
      </c>
      <c r="O571" t="s">
        <v>26</v>
      </c>
      <c r="P571" s="1">
        <v>43145</v>
      </c>
      <c r="Q571" s="1">
        <v>43739</v>
      </c>
    </row>
    <row r="572" spans="1:17" x14ac:dyDescent="0.2">
      <c r="A572" t="s">
        <v>3095</v>
      </c>
      <c r="B572">
        <v>230047696</v>
      </c>
      <c r="C572" t="s">
        <v>3096</v>
      </c>
      <c r="D572" t="s">
        <v>3097</v>
      </c>
      <c r="E572" t="s">
        <v>3098</v>
      </c>
      <c r="F572">
        <v>71540156</v>
      </c>
      <c r="G572" t="s">
        <v>2930</v>
      </c>
      <c r="H572">
        <v>188120777</v>
      </c>
      <c r="I572" t="s">
        <v>173</v>
      </c>
      <c r="J572" t="s">
        <v>23</v>
      </c>
      <c r="L572" s="1">
        <v>43276</v>
      </c>
      <c r="M572" t="s">
        <v>1091</v>
      </c>
      <c r="N572" t="s">
        <v>3099</v>
      </c>
      <c r="O572" t="s">
        <v>26</v>
      </c>
      <c r="P572" s="1">
        <v>43863</v>
      </c>
      <c r="Q572" s="1">
        <v>43863</v>
      </c>
    </row>
    <row r="573" spans="1:17" x14ac:dyDescent="0.2">
      <c r="A573" t="s">
        <v>965</v>
      </c>
      <c r="B573" t="s">
        <v>966</v>
      </c>
      <c r="C573" t="s">
        <v>967</v>
      </c>
      <c r="D573" t="s">
        <v>968</v>
      </c>
      <c r="E573" t="s">
        <v>969</v>
      </c>
      <c r="F573">
        <v>74284487.233416095</v>
      </c>
      <c r="G573" t="s">
        <v>940</v>
      </c>
      <c r="H573">
        <v>35375043</v>
      </c>
      <c r="I573" t="s">
        <v>970</v>
      </c>
      <c r="J573" t="s">
        <v>23</v>
      </c>
      <c r="L573" s="1">
        <v>43154</v>
      </c>
      <c r="M573" t="s">
        <v>24</v>
      </c>
      <c r="N573" t="s">
        <v>971</v>
      </c>
      <c r="O573" t="s">
        <v>26</v>
      </c>
      <c r="P573" s="1">
        <v>43502</v>
      </c>
      <c r="Q573" s="1">
        <v>43502</v>
      </c>
    </row>
    <row r="574" spans="1:17" x14ac:dyDescent="0.2">
      <c r="A574" t="s">
        <v>3420</v>
      </c>
      <c r="B574">
        <v>228228417</v>
      </c>
      <c r="C574" t="s">
        <v>3421</v>
      </c>
      <c r="D574" t="s">
        <v>3422</v>
      </c>
      <c r="E574" t="s">
        <v>3423</v>
      </c>
      <c r="F574">
        <v>79156002.084597006</v>
      </c>
      <c r="G574" t="s">
        <v>204</v>
      </c>
      <c r="H574">
        <v>26388820</v>
      </c>
      <c r="I574" t="s">
        <v>1758</v>
      </c>
      <c r="J574" t="s">
        <v>23</v>
      </c>
      <c r="L574" s="1">
        <v>43124</v>
      </c>
      <c r="M574" t="s">
        <v>24</v>
      </c>
      <c r="N574" t="s">
        <v>3424</v>
      </c>
      <c r="O574" t="s">
        <v>26</v>
      </c>
      <c r="P574" s="1">
        <v>42265</v>
      </c>
      <c r="Q574" s="1">
        <v>43881</v>
      </c>
    </row>
    <row r="575" spans="1:17" x14ac:dyDescent="0.2">
      <c r="A575" t="s">
        <v>2938</v>
      </c>
      <c r="B575">
        <v>224631330</v>
      </c>
      <c r="C575" t="s">
        <v>2939</v>
      </c>
      <c r="D575" t="s">
        <v>2940</v>
      </c>
      <c r="E575" t="s">
        <v>2941</v>
      </c>
      <c r="F575" t="s">
        <v>2942</v>
      </c>
      <c r="G575" t="s">
        <v>2930</v>
      </c>
      <c r="H575">
        <v>188120777</v>
      </c>
      <c r="I575" t="s">
        <v>2943</v>
      </c>
      <c r="J575" t="s">
        <v>23</v>
      </c>
      <c r="L575" s="1">
        <v>43123</v>
      </c>
      <c r="M575" t="s">
        <v>1091</v>
      </c>
      <c r="N575" t="s">
        <v>2944</v>
      </c>
      <c r="O575" t="s">
        <v>26</v>
      </c>
      <c r="P575" s="1">
        <v>43863</v>
      </c>
      <c r="Q575" s="1">
        <v>43866</v>
      </c>
    </row>
    <row r="576" spans="1:17" x14ac:dyDescent="0.2">
      <c r="A576" t="s">
        <v>7587</v>
      </c>
      <c r="B576">
        <v>237597063</v>
      </c>
      <c r="C576" t="s">
        <v>7588</v>
      </c>
      <c r="D576" t="s">
        <v>4391</v>
      </c>
      <c r="E576" t="s">
        <v>4392</v>
      </c>
      <c r="F576">
        <v>150496559.09999999</v>
      </c>
      <c r="G576" t="s">
        <v>4355</v>
      </c>
      <c r="H576">
        <v>185433669</v>
      </c>
      <c r="I576" t="s">
        <v>344</v>
      </c>
      <c r="J576" t="s">
        <v>23</v>
      </c>
      <c r="L576" s="1">
        <v>43430</v>
      </c>
      <c r="M576" t="s">
        <v>24</v>
      </c>
      <c r="N576" t="s">
        <v>7589</v>
      </c>
      <c r="O576" t="s">
        <v>26</v>
      </c>
      <c r="P576" s="1">
        <v>43976</v>
      </c>
      <c r="Q576" s="1">
        <v>43976</v>
      </c>
    </row>
    <row r="577" spans="1:17" x14ac:dyDescent="0.2">
      <c r="A577" t="s">
        <v>7809</v>
      </c>
      <c r="B577">
        <v>234107014</v>
      </c>
      <c r="C577" t="s">
        <v>7810</v>
      </c>
      <c r="D577" t="s">
        <v>7811</v>
      </c>
      <c r="E577" t="s">
        <v>7812</v>
      </c>
      <c r="F577">
        <v>32689896</v>
      </c>
      <c r="G577" t="s">
        <v>4420</v>
      </c>
      <c r="H577">
        <v>184668794</v>
      </c>
      <c r="I577" t="s">
        <v>4621</v>
      </c>
      <c r="J577" t="s">
        <v>23</v>
      </c>
      <c r="L577" s="1">
        <v>43385</v>
      </c>
      <c r="M577" t="s">
        <v>24</v>
      </c>
      <c r="N577" t="s">
        <v>7813</v>
      </c>
      <c r="O577" t="s">
        <v>26</v>
      </c>
      <c r="P577" s="1">
        <v>43969</v>
      </c>
      <c r="Q577" s="1">
        <v>43977</v>
      </c>
    </row>
    <row r="578" spans="1:17" x14ac:dyDescent="0.2">
      <c r="A578" t="s">
        <v>1931</v>
      </c>
      <c r="B578">
        <v>230900372</v>
      </c>
      <c r="C578" t="s">
        <v>1932</v>
      </c>
      <c r="D578" t="s">
        <v>1933</v>
      </c>
      <c r="E578" t="s">
        <v>1934</v>
      </c>
      <c r="F578" t="s">
        <v>1935</v>
      </c>
      <c r="G578" t="s">
        <v>204</v>
      </c>
      <c r="H578">
        <v>26388820</v>
      </c>
      <c r="I578" t="s">
        <v>538</v>
      </c>
      <c r="J578" t="s">
        <v>23</v>
      </c>
      <c r="L578" s="1">
        <v>43294</v>
      </c>
      <c r="M578" t="s">
        <v>33</v>
      </c>
      <c r="N578" t="s">
        <v>1936</v>
      </c>
      <c r="O578" t="s">
        <v>26</v>
      </c>
      <c r="P578" s="1">
        <v>42286</v>
      </c>
      <c r="Q578" s="1">
        <v>43642</v>
      </c>
    </row>
    <row r="579" spans="1:17" x14ac:dyDescent="0.2">
      <c r="A579" t="s">
        <v>1842</v>
      </c>
      <c r="B579">
        <v>236362399</v>
      </c>
      <c r="C579" t="s">
        <v>1843</v>
      </c>
      <c r="D579" t="s">
        <v>1844</v>
      </c>
      <c r="E579" t="s">
        <v>1845</v>
      </c>
      <c r="F579" t="s">
        <v>1846</v>
      </c>
      <c r="G579" t="s">
        <v>69</v>
      </c>
      <c r="H579">
        <v>131056549</v>
      </c>
      <c r="I579" t="s">
        <v>312</v>
      </c>
      <c r="J579" t="s">
        <v>23</v>
      </c>
      <c r="L579" s="1">
        <v>43140</v>
      </c>
      <c r="M579" t="s">
        <v>489</v>
      </c>
      <c r="N579" t="s">
        <v>1847</v>
      </c>
      <c r="O579" t="s">
        <v>26</v>
      </c>
      <c r="P579" s="1">
        <v>43629</v>
      </c>
      <c r="Q579" s="1">
        <v>43629</v>
      </c>
    </row>
    <row r="580" spans="1:17" x14ac:dyDescent="0.2">
      <c r="A580" t="s">
        <v>2070</v>
      </c>
      <c r="B580">
        <v>233088911</v>
      </c>
      <c r="C580" t="s">
        <v>2071</v>
      </c>
      <c r="D580" t="s">
        <v>2072</v>
      </c>
      <c r="E580" t="s">
        <v>2073</v>
      </c>
      <c r="F580">
        <v>108891321.069418</v>
      </c>
      <c r="G580" t="s">
        <v>2032</v>
      </c>
      <c r="H580">
        <v>26404184</v>
      </c>
      <c r="I580" t="s">
        <v>2074</v>
      </c>
      <c r="J580" t="s">
        <v>23</v>
      </c>
      <c r="L580" s="1">
        <v>43286</v>
      </c>
      <c r="M580" t="s">
        <v>24</v>
      </c>
      <c r="N580" t="s">
        <v>2075</v>
      </c>
      <c r="O580" t="s">
        <v>26</v>
      </c>
      <c r="P580" s="1">
        <v>43487</v>
      </c>
      <c r="Q580" s="1">
        <v>43508</v>
      </c>
    </row>
    <row r="581" spans="1:17" x14ac:dyDescent="0.2">
      <c r="A581" t="s">
        <v>9309</v>
      </c>
      <c r="B581">
        <v>234460970</v>
      </c>
      <c r="C581" t="s">
        <v>9310</v>
      </c>
      <c r="D581" t="s">
        <v>9311</v>
      </c>
      <c r="E581" t="s">
        <v>9312</v>
      </c>
      <c r="F581">
        <v>176381449.073513</v>
      </c>
      <c r="G581" t="s">
        <v>1443</v>
      </c>
      <c r="H581">
        <v>26404079</v>
      </c>
      <c r="I581" t="s">
        <v>1455</v>
      </c>
      <c r="J581" t="s">
        <v>23</v>
      </c>
      <c r="L581" s="1">
        <v>43448</v>
      </c>
      <c r="M581" t="s">
        <v>33</v>
      </c>
      <c r="N581" t="s">
        <v>9313</v>
      </c>
      <c r="O581" t="s">
        <v>26</v>
      </c>
      <c r="P581" s="1">
        <v>42452</v>
      </c>
      <c r="Q581" s="1">
        <v>43846</v>
      </c>
    </row>
    <row r="582" spans="1:17" x14ac:dyDescent="0.2">
      <c r="A582" t="s">
        <v>2034</v>
      </c>
      <c r="B582">
        <v>231816286</v>
      </c>
      <c r="C582" t="s">
        <v>2035</v>
      </c>
      <c r="D582" t="s">
        <v>2036</v>
      </c>
      <c r="E582" t="s">
        <v>2037</v>
      </c>
      <c r="F582">
        <v>136936466.16154301</v>
      </c>
      <c r="G582" t="s">
        <v>2032</v>
      </c>
      <c r="H582">
        <v>26404184</v>
      </c>
      <c r="I582" t="s">
        <v>120</v>
      </c>
      <c r="J582" t="s">
        <v>23</v>
      </c>
      <c r="L582" s="1">
        <v>43195</v>
      </c>
      <c r="M582" t="s">
        <v>24</v>
      </c>
      <c r="N582" t="s">
        <v>2038</v>
      </c>
      <c r="O582" t="s">
        <v>26</v>
      </c>
      <c r="P582" s="1">
        <v>43473</v>
      </c>
      <c r="Q582" s="1">
        <v>43517</v>
      </c>
    </row>
    <row r="583" spans="1:17" x14ac:dyDescent="0.2">
      <c r="A583" t="s">
        <v>2813</v>
      </c>
      <c r="B583">
        <v>228475902</v>
      </c>
      <c r="C583" t="s">
        <v>2814</v>
      </c>
      <c r="D583" t="s">
        <v>2815</v>
      </c>
      <c r="E583" t="s">
        <v>2816</v>
      </c>
      <c r="F583" t="s">
        <v>2817</v>
      </c>
      <c r="G583" t="s">
        <v>1443</v>
      </c>
      <c r="H583">
        <v>26404079</v>
      </c>
      <c r="I583" t="s">
        <v>2806</v>
      </c>
      <c r="J583" t="s">
        <v>23</v>
      </c>
      <c r="L583" s="1">
        <v>43273</v>
      </c>
      <c r="M583" t="s">
        <v>33</v>
      </c>
      <c r="N583" t="s">
        <v>2818</v>
      </c>
      <c r="O583" t="s">
        <v>26</v>
      </c>
      <c r="P583" s="1">
        <v>43332</v>
      </c>
      <c r="Q583" s="1">
        <v>43851</v>
      </c>
    </row>
    <row r="584" spans="1:17" x14ac:dyDescent="0.2">
      <c r="A584" t="s">
        <v>9203</v>
      </c>
      <c r="B584">
        <v>232905118</v>
      </c>
      <c r="C584" t="s">
        <v>9204</v>
      </c>
      <c r="D584" t="s">
        <v>9205</v>
      </c>
      <c r="E584" t="s">
        <v>9206</v>
      </c>
      <c r="F584">
        <v>174386125</v>
      </c>
      <c r="G584" t="s">
        <v>54</v>
      </c>
      <c r="H584">
        <v>26403315</v>
      </c>
      <c r="I584" t="s">
        <v>82</v>
      </c>
      <c r="J584" t="s">
        <v>23</v>
      </c>
      <c r="L584" s="1">
        <v>43445</v>
      </c>
      <c r="M584" t="s">
        <v>33</v>
      </c>
      <c r="N584" t="s">
        <v>9207</v>
      </c>
      <c r="O584" t="s">
        <v>26</v>
      </c>
      <c r="P584" s="1">
        <v>41957</v>
      </c>
      <c r="Q584" s="1">
        <v>43474</v>
      </c>
    </row>
    <row r="585" spans="1:17" x14ac:dyDescent="0.2">
      <c r="A585" t="s">
        <v>6208</v>
      </c>
      <c r="B585">
        <v>234152249</v>
      </c>
      <c r="C585" t="s">
        <v>6209</v>
      </c>
      <c r="D585" t="s">
        <v>6210</v>
      </c>
      <c r="E585" t="s">
        <v>6211</v>
      </c>
      <c r="F585" t="s">
        <v>6212</v>
      </c>
      <c r="G585" t="s">
        <v>2032</v>
      </c>
      <c r="H585">
        <v>26404184</v>
      </c>
      <c r="I585" t="s">
        <v>120</v>
      </c>
      <c r="J585" t="s">
        <v>23</v>
      </c>
      <c r="L585" s="1">
        <v>43398</v>
      </c>
      <c r="M585" t="s">
        <v>33</v>
      </c>
      <c r="N585" t="s">
        <v>6213</v>
      </c>
      <c r="O585" t="s">
        <v>26</v>
      </c>
      <c r="P585" s="1">
        <v>43518</v>
      </c>
      <c r="Q585" s="1">
        <v>43518</v>
      </c>
    </row>
    <row r="586" spans="1:17" x14ac:dyDescent="0.2">
      <c r="A586" t="s">
        <v>10020</v>
      </c>
      <c r="B586" t="s">
        <v>10021</v>
      </c>
      <c r="C586" t="s">
        <v>10022</v>
      </c>
      <c r="D586" t="s">
        <v>10023</v>
      </c>
      <c r="E586" t="s">
        <v>10024</v>
      </c>
      <c r="F586">
        <v>103343687.18398599</v>
      </c>
      <c r="G586" t="s">
        <v>4191</v>
      </c>
      <c r="H586" t="s">
        <v>4192</v>
      </c>
      <c r="I586" t="s">
        <v>4193</v>
      </c>
      <c r="J586" t="s">
        <v>23</v>
      </c>
      <c r="L586" s="1">
        <v>43447</v>
      </c>
      <c r="M586" t="s">
        <v>33</v>
      </c>
      <c r="N586" t="s">
        <v>10025</v>
      </c>
      <c r="O586" t="s">
        <v>26</v>
      </c>
      <c r="P586" s="1">
        <v>42263</v>
      </c>
      <c r="Q586" s="1">
        <v>43969</v>
      </c>
    </row>
    <row r="587" spans="1:17" x14ac:dyDescent="0.2">
      <c r="A587" t="s">
        <v>7446</v>
      </c>
      <c r="B587">
        <v>242764754</v>
      </c>
      <c r="C587" t="s">
        <v>7447</v>
      </c>
      <c r="D587" t="s">
        <v>7448</v>
      </c>
      <c r="E587" t="s">
        <v>7449</v>
      </c>
      <c r="F587">
        <v>144267926</v>
      </c>
      <c r="G587" t="s">
        <v>119</v>
      </c>
      <c r="H587">
        <v>190915757</v>
      </c>
      <c r="I587" t="s">
        <v>289</v>
      </c>
      <c r="J587" t="s">
        <v>23</v>
      </c>
      <c r="L587" s="1">
        <v>43434</v>
      </c>
      <c r="M587" t="s">
        <v>33</v>
      </c>
      <c r="N587" t="s">
        <v>7450</v>
      </c>
      <c r="O587" t="s">
        <v>26</v>
      </c>
      <c r="P587" s="1">
        <v>42616</v>
      </c>
      <c r="Q587" s="1">
        <v>43893</v>
      </c>
    </row>
    <row r="588" spans="1:17" x14ac:dyDescent="0.2">
      <c r="A588" t="s">
        <v>4389</v>
      </c>
      <c r="B588">
        <v>230622275</v>
      </c>
      <c r="C588" t="s">
        <v>4390</v>
      </c>
      <c r="D588" t="s">
        <v>4391</v>
      </c>
      <c r="E588" t="s">
        <v>4392</v>
      </c>
      <c r="F588">
        <v>150496559.11955801</v>
      </c>
      <c r="G588" t="s">
        <v>4355</v>
      </c>
      <c r="H588">
        <v>185433669</v>
      </c>
      <c r="I588" t="s">
        <v>127</v>
      </c>
      <c r="J588" t="s">
        <v>23</v>
      </c>
      <c r="L588" s="1">
        <v>43279</v>
      </c>
      <c r="M588" t="s">
        <v>24</v>
      </c>
      <c r="N588" t="s">
        <v>4393</v>
      </c>
      <c r="O588" t="s">
        <v>26</v>
      </c>
      <c r="P588" s="1">
        <v>43976</v>
      </c>
      <c r="Q588" s="1">
        <v>43976</v>
      </c>
    </row>
    <row r="589" spans="1:17" x14ac:dyDescent="0.2">
      <c r="A589" t="s">
        <v>2243</v>
      </c>
      <c r="B589">
        <v>230331033</v>
      </c>
      <c r="C589" t="s">
        <v>2244</v>
      </c>
      <c r="D589" t="s">
        <v>2245</v>
      </c>
      <c r="E589" t="s">
        <v>2246</v>
      </c>
      <c r="F589" t="s">
        <v>2247</v>
      </c>
      <c r="G589" t="s">
        <v>54</v>
      </c>
      <c r="H589">
        <v>26403315</v>
      </c>
      <c r="I589" t="s">
        <v>55</v>
      </c>
      <c r="J589" t="s">
        <v>23</v>
      </c>
      <c r="L589" s="1">
        <v>43348</v>
      </c>
      <c r="M589" t="s">
        <v>33</v>
      </c>
      <c r="N589" t="s">
        <v>2248</v>
      </c>
      <c r="O589" t="s">
        <v>26</v>
      </c>
      <c r="P589" s="1">
        <v>41885</v>
      </c>
      <c r="Q589" s="1">
        <v>43717</v>
      </c>
    </row>
    <row r="590" spans="1:17" x14ac:dyDescent="0.2">
      <c r="A590" t="s">
        <v>7857</v>
      </c>
      <c r="B590">
        <v>244823170</v>
      </c>
      <c r="C590" t="s">
        <v>7858</v>
      </c>
      <c r="D590" t="s">
        <v>7859</v>
      </c>
      <c r="E590" t="s">
        <v>7860</v>
      </c>
      <c r="F590" t="s">
        <v>7861</v>
      </c>
      <c r="G590" t="s">
        <v>1443</v>
      </c>
      <c r="H590">
        <v>26404079</v>
      </c>
      <c r="I590" t="s">
        <v>7862</v>
      </c>
      <c r="J590" t="s">
        <v>23</v>
      </c>
      <c r="L590" s="1">
        <v>43420</v>
      </c>
      <c r="M590" t="s">
        <v>33</v>
      </c>
      <c r="N590" t="s">
        <v>7863</v>
      </c>
      <c r="O590" t="s">
        <v>26</v>
      </c>
      <c r="P590" s="1">
        <v>42031</v>
      </c>
      <c r="Q590" s="1">
        <v>43991</v>
      </c>
    </row>
    <row r="591" spans="1:17" x14ac:dyDescent="0.2">
      <c r="A591" t="s">
        <v>10177</v>
      </c>
      <c r="B591">
        <v>237066904</v>
      </c>
      <c r="C591" t="s">
        <v>10178</v>
      </c>
      <c r="D591" t="s">
        <v>10179</v>
      </c>
      <c r="E591" t="s">
        <v>10180</v>
      </c>
      <c r="F591">
        <v>61066672</v>
      </c>
      <c r="G591" t="s">
        <v>4420</v>
      </c>
      <c r="H591">
        <v>184668794</v>
      </c>
      <c r="I591" t="s">
        <v>4462</v>
      </c>
      <c r="J591" t="s">
        <v>23</v>
      </c>
      <c r="L591" s="1">
        <v>43448</v>
      </c>
      <c r="M591" t="s">
        <v>24</v>
      </c>
      <c r="N591" t="s">
        <v>10181</v>
      </c>
      <c r="O591" t="s">
        <v>26</v>
      </c>
      <c r="P591" s="1">
        <v>43969</v>
      </c>
      <c r="Q591" s="1">
        <v>43977</v>
      </c>
    </row>
    <row r="592" spans="1:17" x14ac:dyDescent="0.2">
      <c r="A592" t="s">
        <v>1504</v>
      </c>
      <c r="B592">
        <v>232693854</v>
      </c>
      <c r="C592" t="s">
        <v>1505</v>
      </c>
      <c r="D592" t="s">
        <v>1506</v>
      </c>
      <c r="E592" t="s">
        <v>1507</v>
      </c>
      <c r="F592">
        <v>84751142.111808807</v>
      </c>
      <c r="G592" t="s">
        <v>1443</v>
      </c>
      <c r="H592">
        <v>26404079</v>
      </c>
      <c r="I592" t="s">
        <v>331</v>
      </c>
      <c r="J592" t="s">
        <v>23</v>
      </c>
      <c r="L592" s="1">
        <v>43349</v>
      </c>
      <c r="M592" t="s">
        <v>24</v>
      </c>
      <c r="N592" t="s">
        <v>1508</v>
      </c>
      <c r="O592" t="s">
        <v>26</v>
      </c>
      <c r="P592" s="1">
        <v>42438</v>
      </c>
      <c r="Q592" s="1">
        <v>43596</v>
      </c>
    </row>
    <row r="593" spans="1:17" x14ac:dyDescent="0.2">
      <c r="A593" t="s">
        <v>175</v>
      </c>
      <c r="B593">
        <v>190701684</v>
      </c>
      <c r="C593" t="s">
        <v>176</v>
      </c>
      <c r="D593" t="s">
        <v>177</v>
      </c>
      <c r="E593" t="s">
        <v>178</v>
      </c>
      <c r="F593">
        <v>111379261.22754601</v>
      </c>
      <c r="G593" t="s">
        <v>179</v>
      </c>
      <c r="H593">
        <v>202743233</v>
      </c>
      <c r="I593" t="s">
        <v>180</v>
      </c>
      <c r="J593" t="s">
        <v>23</v>
      </c>
      <c r="L593" s="1">
        <v>43157</v>
      </c>
      <c r="M593" t="s">
        <v>33</v>
      </c>
      <c r="N593" t="s">
        <v>181</v>
      </c>
      <c r="O593" t="s">
        <v>26</v>
      </c>
      <c r="P593" s="1">
        <v>42313</v>
      </c>
      <c r="Q593" s="1">
        <v>43263</v>
      </c>
    </row>
    <row r="594" spans="1:17" x14ac:dyDescent="0.2">
      <c r="A594" t="s">
        <v>4716</v>
      </c>
      <c r="B594">
        <v>232685495</v>
      </c>
      <c r="C594" t="s">
        <v>4717</v>
      </c>
      <c r="D594" t="s">
        <v>4718</v>
      </c>
      <c r="E594" t="s">
        <v>4719</v>
      </c>
      <c r="F594">
        <v>67703437.077792704</v>
      </c>
      <c r="G594" t="s">
        <v>4420</v>
      </c>
      <c r="H594">
        <v>184668794</v>
      </c>
      <c r="I594" t="s">
        <v>4462</v>
      </c>
      <c r="J594" t="s">
        <v>23</v>
      </c>
      <c r="L594" s="1">
        <v>43350</v>
      </c>
      <c r="M594" t="s">
        <v>24</v>
      </c>
      <c r="N594" t="s">
        <v>4720</v>
      </c>
      <c r="O594" t="s">
        <v>26</v>
      </c>
      <c r="P594" s="1">
        <v>43969</v>
      </c>
      <c r="Q594" s="1">
        <v>43977</v>
      </c>
    </row>
    <row r="595" spans="1:17" x14ac:dyDescent="0.2">
      <c r="A595" t="s">
        <v>6884</v>
      </c>
      <c r="B595">
        <v>233961607</v>
      </c>
      <c r="C595" t="s">
        <v>6885</v>
      </c>
      <c r="D595" t="s">
        <v>6886</v>
      </c>
      <c r="E595" t="s">
        <v>6887</v>
      </c>
      <c r="F595">
        <v>114161690</v>
      </c>
      <c r="G595" t="s">
        <v>2930</v>
      </c>
      <c r="H595">
        <v>188120777</v>
      </c>
      <c r="I595" t="s">
        <v>312</v>
      </c>
      <c r="J595" t="s">
        <v>23</v>
      </c>
      <c r="L595" s="1">
        <v>43418</v>
      </c>
      <c r="M595" t="s">
        <v>24</v>
      </c>
      <c r="N595" t="s">
        <v>6888</v>
      </c>
      <c r="O595" t="s">
        <v>26</v>
      </c>
      <c r="P595" s="1">
        <v>43863</v>
      </c>
      <c r="Q595" s="1">
        <v>43866</v>
      </c>
    </row>
    <row r="596" spans="1:17" x14ac:dyDescent="0.2">
      <c r="A596" t="s">
        <v>7965</v>
      </c>
      <c r="B596">
        <v>232616213</v>
      </c>
      <c r="C596" t="s">
        <v>7966</v>
      </c>
      <c r="D596" t="s">
        <v>7967</v>
      </c>
      <c r="E596" t="s">
        <v>7968</v>
      </c>
      <c r="F596">
        <v>74452681</v>
      </c>
      <c r="G596" t="s">
        <v>7969</v>
      </c>
      <c r="H596" t="s">
        <v>7970</v>
      </c>
      <c r="I596" t="s">
        <v>120</v>
      </c>
      <c r="J596" t="s">
        <v>23</v>
      </c>
      <c r="L596" s="1">
        <v>43426</v>
      </c>
      <c r="M596" t="s">
        <v>33</v>
      </c>
      <c r="N596" t="s">
        <v>7971</v>
      </c>
      <c r="O596" t="s">
        <v>26</v>
      </c>
      <c r="P596" s="1">
        <v>43356</v>
      </c>
      <c r="Q596" s="1">
        <v>44027</v>
      </c>
    </row>
    <row r="597" spans="1:17" x14ac:dyDescent="0.2">
      <c r="A597" t="s">
        <v>7550</v>
      </c>
      <c r="B597">
        <v>237254646</v>
      </c>
      <c r="C597" t="s">
        <v>7551</v>
      </c>
      <c r="D597" t="s">
        <v>7552</v>
      </c>
      <c r="E597" t="s">
        <v>7553</v>
      </c>
      <c r="F597">
        <v>59300159.140000001</v>
      </c>
      <c r="G597" t="s">
        <v>4191</v>
      </c>
      <c r="H597" t="s">
        <v>4192</v>
      </c>
      <c r="I597" t="s">
        <v>2211</v>
      </c>
      <c r="J597" t="s">
        <v>23</v>
      </c>
      <c r="L597" s="1">
        <v>43412</v>
      </c>
      <c r="M597" t="s">
        <v>33</v>
      </c>
      <c r="N597" t="s">
        <v>7554</v>
      </c>
      <c r="O597" t="s">
        <v>26</v>
      </c>
      <c r="P597" s="1">
        <v>43641</v>
      </c>
      <c r="Q597" s="1">
        <v>43969</v>
      </c>
    </row>
    <row r="598" spans="1:17" x14ac:dyDescent="0.2">
      <c r="A598" t="s">
        <v>9988</v>
      </c>
      <c r="B598">
        <v>235391905</v>
      </c>
      <c r="C598" t="s">
        <v>9989</v>
      </c>
      <c r="D598" t="s">
        <v>9990</v>
      </c>
      <c r="E598" t="s">
        <v>9991</v>
      </c>
      <c r="F598">
        <v>134030095</v>
      </c>
      <c r="G598" t="s">
        <v>119</v>
      </c>
      <c r="H598">
        <v>190915757</v>
      </c>
      <c r="I598" t="s">
        <v>120</v>
      </c>
      <c r="J598" t="s">
        <v>23</v>
      </c>
      <c r="L598" s="1">
        <v>43451</v>
      </c>
      <c r="M598" t="s">
        <v>24</v>
      </c>
      <c r="N598" t="s">
        <v>9992</v>
      </c>
      <c r="O598" t="s">
        <v>26</v>
      </c>
      <c r="P598" s="1">
        <v>43532</v>
      </c>
      <c r="Q598" s="1">
        <v>43969</v>
      </c>
    </row>
    <row r="599" spans="1:17" x14ac:dyDescent="0.2">
      <c r="A599" t="s">
        <v>10205</v>
      </c>
      <c r="B599">
        <v>237070227</v>
      </c>
      <c r="C599" t="s">
        <v>10206</v>
      </c>
      <c r="D599" t="s">
        <v>10207</v>
      </c>
      <c r="E599" t="s">
        <v>10208</v>
      </c>
      <c r="F599">
        <v>76620484</v>
      </c>
      <c r="G599" t="s">
        <v>4420</v>
      </c>
      <c r="H599">
        <v>184668794</v>
      </c>
      <c r="I599" t="s">
        <v>4475</v>
      </c>
      <c r="J599" t="s">
        <v>23</v>
      </c>
      <c r="L599" s="1">
        <v>43447</v>
      </c>
      <c r="M599" t="s">
        <v>24</v>
      </c>
      <c r="N599" t="s">
        <v>10209</v>
      </c>
      <c r="O599" t="s">
        <v>26</v>
      </c>
      <c r="P599" s="1">
        <v>43969</v>
      </c>
      <c r="Q599" s="1">
        <v>43977</v>
      </c>
    </row>
    <row r="600" spans="1:17" x14ac:dyDescent="0.2">
      <c r="A600" t="s">
        <v>3844</v>
      </c>
      <c r="B600">
        <v>237652005</v>
      </c>
      <c r="C600" t="s">
        <v>3845</v>
      </c>
      <c r="D600" t="s">
        <v>3846</v>
      </c>
      <c r="E600" t="s">
        <v>3847</v>
      </c>
      <c r="F600">
        <v>60246642.2349158</v>
      </c>
      <c r="G600" t="s">
        <v>1228</v>
      </c>
      <c r="H600">
        <v>26404672</v>
      </c>
      <c r="I600" t="s">
        <v>3848</v>
      </c>
      <c r="J600" t="s">
        <v>23</v>
      </c>
      <c r="L600" s="1">
        <v>43272</v>
      </c>
      <c r="M600" t="s">
        <v>24</v>
      </c>
      <c r="N600" t="s">
        <v>3849</v>
      </c>
      <c r="O600" t="s">
        <v>26</v>
      </c>
      <c r="P600" s="1">
        <v>43711</v>
      </c>
      <c r="Q600" s="1">
        <v>43711</v>
      </c>
    </row>
    <row r="601" spans="1:17" x14ac:dyDescent="0.2">
      <c r="A601" t="s">
        <v>3544</v>
      </c>
      <c r="B601">
        <v>228212898</v>
      </c>
      <c r="C601" t="s">
        <v>3545</v>
      </c>
      <c r="D601" t="s">
        <v>3546</v>
      </c>
      <c r="E601" t="s">
        <v>3547</v>
      </c>
      <c r="F601">
        <v>79223931</v>
      </c>
      <c r="G601" t="s">
        <v>2930</v>
      </c>
      <c r="H601">
        <v>188120777</v>
      </c>
      <c r="I601" t="s">
        <v>3146</v>
      </c>
      <c r="J601" t="s">
        <v>23</v>
      </c>
      <c r="L601" s="1">
        <v>43173</v>
      </c>
      <c r="M601" t="s">
        <v>33</v>
      </c>
      <c r="N601" t="s">
        <v>3548</v>
      </c>
      <c r="O601" t="s">
        <v>26</v>
      </c>
      <c r="P601" s="1">
        <v>43864</v>
      </c>
      <c r="Q601" s="1">
        <v>43863</v>
      </c>
    </row>
    <row r="602" spans="1:17" x14ac:dyDescent="0.2">
      <c r="A602" t="s">
        <v>3454</v>
      </c>
      <c r="B602">
        <v>235146072</v>
      </c>
      <c r="C602" t="s">
        <v>3455</v>
      </c>
      <c r="D602" t="s">
        <v>3456</v>
      </c>
      <c r="E602" t="s">
        <v>3457</v>
      </c>
      <c r="F602">
        <v>127695745.12861</v>
      </c>
      <c r="G602" t="s">
        <v>872</v>
      </c>
      <c r="H602" t="s">
        <v>873</v>
      </c>
      <c r="I602" t="s">
        <v>1858</v>
      </c>
      <c r="J602" t="s">
        <v>23</v>
      </c>
      <c r="L602" s="1">
        <v>43259</v>
      </c>
      <c r="M602" t="s">
        <v>1091</v>
      </c>
      <c r="N602" t="s">
        <v>3458</v>
      </c>
      <c r="O602" t="s">
        <v>26</v>
      </c>
      <c r="P602" s="1">
        <v>43174</v>
      </c>
      <c r="Q602" s="1">
        <v>43882</v>
      </c>
    </row>
    <row r="603" spans="1:17" x14ac:dyDescent="0.2">
      <c r="A603" t="s">
        <v>6413</v>
      </c>
      <c r="B603">
        <v>234575301</v>
      </c>
      <c r="C603" t="s">
        <v>6414</v>
      </c>
      <c r="D603" t="s">
        <v>6415</v>
      </c>
      <c r="E603" t="s">
        <v>6416</v>
      </c>
      <c r="F603" t="s">
        <v>6417</v>
      </c>
      <c r="G603" t="s">
        <v>301</v>
      </c>
      <c r="H603">
        <v>196200032</v>
      </c>
      <c r="I603" t="s">
        <v>6418</v>
      </c>
      <c r="J603" t="s">
        <v>23</v>
      </c>
      <c r="L603" s="1">
        <v>43434</v>
      </c>
      <c r="M603" t="s">
        <v>33</v>
      </c>
      <c r="N603" t="s">
        <v>6419</v>
      </c>
      <c r="O603" t="s">
        <v>26</v>
      </c>
      <c r="P603" s="1">
        <v>42902</v>
      </c>
      <c r="Q603" s="1">
        <v>43732</v>
      </c>
    </row>
    <row r="604" spans="1:17" x14ac:dyDescent="0.2">
      <c r="A604" t="s">
        <v>5995</v>
      </c>
      <c r="B604">
        <v>236277030</v>
      </c>
      <c r="C604" t="s">
        <v>5996</v>
      </c>
      <c r="D604" t="s">
        <v>5997</v>
      </c>
      <c r="E604" t="s">
        <v>5998</v>
      </c>
      <c r="F604">
        <v>110802160</v>
      </c>
      <c r="G604" t="s">
        <v>423</v>
      </c>
      <c r="H604">
        <v>190456396</v>
      </c>
      <c r="I604" t="s">
        <v>509</v>
      </c>
      <c r="J604" t="s">
        <v>23</v>
      </c>
      <c r="L604" s="1">
        <v>43411</v>
      </c>
      <c r="M604" t="s">
        <v>24</v>
      </c>
      <c r="N604" t="s">
        <v>5999</v>
      </c>
      <c r="O604" t="s">
        <v>26</v>
      </c>
      <c r="P604" s="1">
        <v>42660</v>
      </c>
      <c r="Q604" s="1">
        <v>43621</v>
      </c>
    </row>
    <row r="605" spans="1:17" x14ac:dyDescent="0.2">
      <c r="A605" t="s">
        <v>4384</v>
      </c>
      <c r="B605">
        <v>230270972</v>
      </c>
      <c r="C605" t="s">
        <v>4385</v>
      </c>
      <c r="D605" t="s">
        <v>4386</v>
      </c>
      <c r="E605" t="s">
        <v>4387</v>
      </c>
      <c r="F605">
        <v>98809172</v>
      </c>
      <c r="G605" t="s">
        <v>4355</v>
      </c>
      <c r="H605">
        <v>185433669</v>
      </c>
      <c r="I605" t="s">
        <v>4356</v>
      </c>
      <c r="J605" t="s">
        <v>23</v>
      </c>
      <c r="L605" s="1">
        <v>43194</v>
      </c>
      <c r="M605" t="s">
        <v>24</v>
      </c>
      <c r="N605" t="s">
        <v>4388</v>
      </c>
      <c r="O605" t="s">
        <v>26</v>
      </c>
      <c r="P605" s="1">
        <v>43976</v>
      </c>
      <c r="Q605" s="1">
        <v>43976</v>
      </c>
    </row>
    <row r="606" spans="1:17" x14ac:dyDescent="0.2">
      <c r="A606" t="s">
        <v>8775</v>
      </c>
      <c r="B606">
        <v>237251620</v>
      </c>
      <c r="C606" t="s">
        <v>8776</v>
      </c>
      <c r="D606" t="s">
        <v>8777</v>
      </c>
      <c r="E606" t="s">
        <v>8778</v>
      </c>
      <c r="F606">
        <v>79565948</v>
      </c>
      <c r="G606" t="s">
        <v>1234</v>
      </c>
      <c r="H606">
        <v>182292592</v>
      </c>
      <c r="I606" t="s">
        <v>1235</v>
      </c>
      <c r="J606" t="s">
        <v>23</v>
      </c>
      <c r="L606" s="1">
        <v>43438</v>
      </c>
      <c r="M606" t="s">
        <v>24</v>
      </c>
      <c r="N606" t="s">
        <v>8779</v>
      </c>
      <c r="O606" t="s">
        <v>26</v>
      </c>
      <c r="P606" s="1">
        <v>42419</v>
      </c>
      <c r="Q606" s="1">
        <v>43671</v>
      </c>
    </row>
    <row r="607" spans="1:17" x14ac:dyDescent="0.2">
      <c r="A607" t="s">
        <v>688</v>
      </c>
      <c r="B607">
        <v>232657602</v>
      </c>
      <c r="C607" t="s">
        <v>689</v>
      </c>
      <c r="D607" t="s">
        <v>690</v>
      </c>
      <c r="E607" t="s">
        <v>691</v>
      </c>
      <c r="F607">
        <v>114270368.078042</v>
      </c>
      <c r="G607" t="s">
        <v>61</v>
      </c>
      <c r="H607">
        <v>175206562</v>
      </c>
      <c r="I607" t="s">
        <v>692</v>
      </c>
      <c r="J607" t="s">
        <v>23</v>
      </c>
      <c r="L607" s="1">
        <v>43362</v>
      </c>
      <c r="M607" t="s">
        <v>33</v>
      </c>
      <c r="N607" t="s">
        <v>693</v>
      </c>
      <c r="O607" t="s">
        <v>26</v>
      </c>
      <c r="P607" s="1">
        <v>43445</v>
      </c>
      <c r="Q607" s="1">
        <v>43446</v>
      </c>
    </row>
    <row r="608" spans="1:17" x14ac:dyDescent="0.2">
      <c r="A608" t="s">
        <v>5691</v>
      </c>
      <c r="B608">
        <v>234406313</v>
      </c>
      <c r="C608" t="s">
        <v>5692</v>
      </c>
      <c r="D608" t="s">
        <v>5693</v>
      </c>
      <c r="E608" t="s">
        <v>5694</v>
      </c>
      <c r="F608">
        <v>131266322</v>
      </c>
      <c r="G608" t="s">
        <v>301</v>
      </c>
      <c r="H608">
        <v>196200032</v>
      </c>
      <c r="I608" t="s">
        <v>5695</v>
      </c>
      <c r="J608" t="s">
        <v>23</v>
      </c>
      <c r="L608" s="1">
        <v>43419</v>
      </c>
      <c r="M608" t="s">
        <v>24</v>
      </c>
      <c r="N608" t="s">
        <v>5696</v>
      </c>
      <c r="O608" t="s">
        <v>26</v>
      </c>
      <c r="P608" s="1">
        <v>42902</v>
      </c>
      <c r="Q608" s="1">
        <v>43530</v>
      </c>
    </row>
    <row r="609" spans="1:17" x14ac:dyDescent="0.2">
      <c r="A609" t="s">
        <v>9255</v>
      </c>
      <c r="B609">
        <v>237502453</v>
      </c>
      <c r="C609" t="s">
        <v>9256</v>
      </c>
      <c r="D609" t="s">
        <v>9257</v>
      </c>
      <c r="E609" t="s">
        <v>9258</v>
      </c>
      <c r="F609">
        <v>198102720</v>
      </c>
      <c r="G609" t="s">
        <v>350</v>
      </c>
      <c r="H609" t="s">
        <v>351</v>
      </c>
      <c r="I609" t="s">
        <v>844</v>
      </c>
      <c r="J609" t="s">
        <v>23</v>
      </c>
      <c r="L609" s="1">
        <v>43452</v>
      </c>
      <c r="M609" t="s">
        <v>24</v>
      </c>
      <c r="N609" t="s">
        <v>9259</v>
      </c>
      <c r="O609" t="s">
        <v>26</v>
      </c>
      <c r="P609" s="1">
        <v>43119</v>
      </c>
      <c r="Q609" s="1">
        <v>43700</v>
      </c>
    </row>
    <row r="610" spans="1:17" x14ac:dyDescent="0.2">
      <c r="A610" t="s">
        <v>9776</v>
      </c>
      <c r="B610">
        <v>238711595</v>
      </c>
      <c r="C610" t="s">
        <v>9777</v>
      </c>
      <c r="D610" t="s">
        <v>9778</v>
      </c>
      <c r="E610" t="s">
        <v>9779</v>
      </c>
      <c r="F610">
        <v>31947360.0356123</v>
      </c>
      <c r="G610" t="s">
        <v>1228</v>
      </c>
      <c r="H610">
        <v>26404672</v>
      </c>
      <c r="I610" t="s">
        <v>1758</v>
      </c>
      <c r="J610" t="s">
        <v>23</v>
      </c>
      <c r="L610" s="1">
        <v>43451</v>
      </c>
      <c r="M610" t="s">
        <v>33</v>
      </c>
      <c r="N610" t="s">
        <v>9780</v>
      </c>
      <c r="O610" t="s">
        <v>26</v>
      </c>
      <c r="P610" s="1">
        <v>43753</v>
      </c>
      <c r="Q610" s="1">
        <v>43895</v>
      </c>
    </row>
    <row r="611" spans="1:17" x14ac:dyDescent="0.2">
      <c r="A611" t="s">
        <v>6477</v>
      </c>
      <c r="B611">
        <v>234951958</v>
      </c>
      <c r="C611" t="s">
        <v>6478</v>
      </c>
      <c r="D611" t="s">
        <v>6479</v>
      </c>
      <c r="E611" t="s">
        <v>6480</v>
      </c>
      <c r="F611" t="s">
        <v>6481</v>
      </c>
      <c r="G611" t="s">
        <v>2032</v>
      </c>
      <c r="H611">
        <v>26404184</v>
      </c>
      <c r="I611" t="s">
        <v>6482</v>
      </c>
      <c r="J611" t="s">
        <v>23</v>
      </c>
      <c r="L611" s="1">
        <v>43392</v>
      </c>
      <c r="M611" t="s">
        <v>33</v>
      </c>
      <c r="N611" t="s">
        <v>6483</v>
      </c>
      <c r="O611" t="s">
        <v>26</v>
      </c>
      <c r="P611" s="1">
        <v>43558</v>
      </c>
      <c r="Q611" s="1">
        <v>43746</v>
      </c>
    </row>
    <row r="612" spans="1:17" x14ac:dyDescent="0.2">
      <c r="A612" t="s">
        <v>9100</v>
      </c>
      <c r="B612">
        <v>240243811</v>
      </c>
      <c r="C612" t="s">
        <v>9101</v>
      </c>
      <c r="D612" t="s">
        <v>9102</v>
      </c>
      <c r="E612" t="s">
        <v>9103</v>
      </c>
      <c r="F612" t="s">
        <v>9104</v>
      </c>
      <c r="G612" t="s">
        <v>61</v>
      </c>
      <c r="H612">
        <v>175206562</v>
      </c>
      <c r="I612" t="s">
        <v>62</v>
      </c>
      <c r="J612" t="s">
        <v>23</v>
      </c>
      <c r="L612" s="1">
        <v>43452</v>
      </c>
      <c r="M612" t="s">
        <v>33</v>
      </c>
      <c r="N612" t="s">
        <v>9105</v>
      </c>
      <c r="O612" t="s">
        <v>26</v>
      </c>
      <c r="P612" s="1">
        <v>43237</v>
      </c>
      <c r="Q612" s="1">
        <v>43760</v>
      </c>
    </row>
    <row r="613" spans="1:17" x14ac:dyDescent="0.2">
      <c r="A613" t="s">
        <v>9416</v>
      </c>
      <c r="B613">
        <v>236920316</v>
      </c>
      <c r="C613" t="s">
        <v>9417</v>
      </c>
      <c r="D613" t="s">
        <v>9418</v>
      </c>
      <c r="E613" t="s">
        <v>9419</v>
      </c>
      <c r="F613">
        <v>73522902.059360698</v>
      </c>
      <c r="G613" t="s">
        <v>525</v>
      </c>
      <c r="H613">
        <v>26403765</v>
      </c>
      <c r="I613" t="s">
        <v>9420</v>
      </c>
      <c r="J613" t="s">
        <v>23</v>
      </c>
      <c r="L613" s="1">
        <v>43445</v>
      </c>
      <c r="M613" t="s">
        <v>33</v>
      </c>
      <c r="N613" t="s">
        <v>9421</v>
      </c>
      <c r="O613" t="s">
        <v>26</v>
      </c>
      <c r="P613" s="1">
        <v>43656</v>
      </c>
      <c r="Q613" s="1">
        <v>43860</v>
      </c>
    </row>
    <row r="614" spans="1:17" x14ac:dyDescent="0.2">
      <c r="A614" t="s">
        <v>2798</v>
      </c>
      <c r="B614">
        <v>234636165</v>
      </c>
      <c r="C614" t="s">
        <v>2799</v>
      </c>
      <c r="D614" t="s">
        <v>1726</v>
      </c>
      <c r="E614" t="s">
        <v>1727</v>
      </c>
      <c r="F614">
        <v>162451725</v>
      </c>
      <c r="G614" t="s">
        <v>1234</v>
      </c>
      <c r="H614">
        <v>182292592</v>
      </c>
      <c r="I614" t="s">
        <v>2800</v>
      </c>
      <c r="J614" t="s">
        <v>23</v>
      </c>
      <c r="L614" s="1">
        <v>43342</v>
      </c>
      <c r="M614" t="s">
        <v>24</v>
      </c>
      <c r="N614" t="s">
        <v>2801</v>
      </c>
      <c r="O614" t="s">
        <v>26</v>
      </c>
      <c r="P614" s="1">
        <v>42800</v>
      </c>
      <c r="Q614" s="1">
        <v>43851</v>
      </c>
    </row>
    <row r="615" spans="1:17" x14ac:dyDescent="0.2">
      <c r="A615" t="s">
        <v>7899</v>
      </c>
      <c r="B615">
        <v>242411746</v>
      </c>
      <c r="C615" t="s">
        <v>7900</v>
      </c>
      <c r="D615" t="s">
        <v>7901</v>
      </c>
      <c r="E615" t="s">
        <v>7902</v>
      </c>
      <c r="F615">
        <v>111691591.09999999</v>
      </c>
      <c r="G615" t="s">
        <v>1228</v>
      </c>
      <c r="H615">
        <v>26404672</v>
      </c>
      <c r="I615" t="s">
        <v>358</v>
      </c>
      <c r="J615" t="s">
        <v>23</v>
      </c>
      <c r="L615" s="1">
        <v>43425</v>
      </c>
      <c r="M615" t="s">
        <v>33</v>
      </c>
      <c r="N615" t="s">
        <v>7903</v>
      </c>
      <c r="O615" t="s">
        <v>26</v>
      </c>
      <c r="P615" s="1">
        <v>43875</v>
      </c>
      <c r="Q615" s="1">
        <v>43984</v>
      </c>
    </row>
    <row r="616" spans="1:17" x14ac:dyDescent="0.2">
      <c r="A616" t="s">
        <v>3820</v>
      </c>
      <c r="B616">
        <v>234641320</v>
      </c>
      <c r="C616" t="s">
        <v>3821</v>
      </c>
      <c r="D616" t="s">
        <v>2148</v>
      </c>
      <c r="E616" t="s">
        <v>2149</v>
      </c>
      <c r="F616" t="s">
        <v>2150</v>
      </c>
      <c r="G616" t="s">
        <v>119</v>
      </c>
      <c r="H616">
        <v>190915757</v>
      </c>
      <c r="I616" t="s">
        <v>198</v>
      </c>
      <c r="J616" t="s">
        <v>23</v>
      </c>
      <c r="L616" s="1">
        <v>43136</v>
      </c>
      <c r="M616" t="s">
        <v>33</v>
      </c>
      <c r="N616" t="s">
        <v>3822</v>
      </c>
      <c r="O616" t="s">
        <v>26</v>
      </c>
      <c r="P616" s="1">
        <v>43594</v>
      </c>
      <c r="Q616" s="1">
        <v>43595</v>
      </c>
    </row>
    <row r="617" spans="1:17" x14ac:dyDescent="0.2">
      <c r="A617" t="s">
        <v>5914</v>
      </c>
      <c r="B617">
        <v>236043854</v>
      </c>
      <c r="C617" t="s">
        <v>5915</v>
      </c>
      <c r="D617" t="s">
        <v>5916</v>
      </c>
      <c r="E617" t="s">
        <v>5917</v>
      </c>
      <c r="F617">
        <v>32547080</v>
      </c>
      <c r="G617" t="s">
        <v>423</v>
      </c>
      <c r="H617">
        <v>190456396</v>
      </c>
      <c r="I617" t="s">
        <v>755</v>
      </c>
      <c r="J617" t="s">
        <v>23</v>
      </c>
      <c r="L617" s="1">
        <v>43433</v>
      </c>
      <c r="M617" t="s">
        <v>33</v>
      </c>
      <c r="N617" t="s">
        <v>5918</v>
      </c>
      <c r="O617" t="s">
        <v>26</v>
      </c>
      <c r="P617" s="1">
        <v>42269</v>
      </c>
      <c r="Q617" s="1">
        <v>43608</v>
      </c>
    </row>
    <row r="618" spans="1:17" x14ac:dyDescent="0.2">
      <c r="A618" t="s">
        <v>1591</v>
      </c>
      <c r="B618" t="s">
        <v>1592</v>
      </c>
      <c r="C618" t="s">
        <v>1593</v>
      </c>
      <c r="D618" t="s">
        <v>1594</v>
      </c>
      <c r="E618" t="s">
        <v>1595</v>
      </c>
      <c r="F618">
        <v>102459827.12435301</v>
      </c>
      <c r="G618" t="s">
        <v>61</v>
      </c>
      <c r="H618">
        <v>175206562</v>
      </c>
      <c r="I618" t="s">
        <v>62</v>
      </c>
      <c r="J618" t="s">
        <v>23</v>
      </c>
      <c r="L618" s="1">
        <v>43238</v>
      </c>
      <c r="M618" t="s">
        <v>24</v>
      </c>
      <c r="N618" t="s">
        <v>1596</v>
      </c>
      <c r="O618" t="s">
        <v>26</v>
      </c>
      <c r="P618" s="1">
        <v>43479</v>
      </c>
      <c r="Q618" s="1">
        <v>43599</v>
      </c>
    </row>
    <row r="619" spans="1:17" x14ac:dyDescent="0.2">
      <c r="A619" t="s">
        <v>4591</v>
      </c>
      <c r="B619">
        <v>230103634</v>
      </c>
      <c r="C619" t="s">
        <v>4592</v>
      </c>
      <c r="D619" t="s">
        <v>4593</v>
      </c>
      <c r="E619" t="s">
        <v>4594</v>
      </c>
      <c r="F619">
        <v>191843504</v>
      </c>
      <c r="G619" t="s">
        <v>4420</v>
      </c>
      <c r="H619">
        <v>184668794</v>
      </c>
      <c r="I619" t="s">
        <v>4475</v>
      </c>
      <c r="J619" t="s">
        <v>23</v>
      </c>
      <c r="L619" s="1">
        <v>43194</v>
      </c>
      <c r="M619" t="s">
        <v>33</v>
      </c>
      <c r="N619" t="s">
        <v>4595</v>
      </c>
      <c r="O619" t="s">
        <v>26</v>
      </c>
      <c r="P619" s="1">
        <v>43969</v>
      </c>
      <c r="Q619" s="1">
        <v>43977</v>
      </c>
    </row>
    <row r="620" spans="1:17" x14ac:dyDescent="0.2">
      <c r="A620" t="s">
        <v>862</v>
      </c>
      <c r="B620">
        <v>229395015</v>
      </c>
      <c r="C620" t="s">
        <v>863</v>
      </c>
      <c r="D620" t="s">
        <v>864</v>
      </c>
      <c r="E620" t="s">
        <v>865</v>
      </c>
      <c r="F620">
        <v>60272007</v>
      </c>
      <c r="G620" t="s">
        <v>140</v>
      </c>
      <c r="H620">
        <v>26403668</v>
      </c>
      <c r="I620" t="s">
        <v>173</v>
      </c>
      <c r="J620" t="s">
        <v>23</v>
      </c>
      <c r="L620" s="1">
        <v>43299</v>
      </c>
      <c r="M620" t="s">
        <v>33</v>
      </c>
      <c r="N620" t="s">
        <v>866</v>
      </c>
      <c r="O620" t="s">
        <v>26</v>
      </c>
      <c r="P620" s="1">
        <v>43298</v>
      </c>
      <c r="Q620" s="1">
        <v>43489</v>
      </c>
    </row>
    <row r="621" spans="1:17" x14ac:dyDescent="0.2">
      <c r="A621" t="s">
        <v>6687</v>
      </c>
      <c r="B621">
        <v>234959835</v>
      </c>
      <c r="C621" t="s">
        <v>6688</v>
      </c>
      <c r="D621" t="s">
        <v>6364</v>
      </c>
      <c r="E621" t="s">
        <v>6365</v>
      </c>
      <c r="F621">
        <v>31092772.120000001</v>
      </c>
      <c r="G621" t="s">
        <v>270</v>
      </c>
      <c r="H621">
        <v>183316401</v>
      </c>
      <c r="I621" t="s">
        <v>62</v>
      </c>
      <c r="J621" t="s">
        <v>23</v>
      </c>
      <c r="L621" s="1">
        <v>43430</v>
      </c>
      <c r="M621" t="s">
        <v>33</v>
      </c>
      <c r="N621" t="s">
        <v>6689</v>
      </c>
      <c r="O621" t="s">
        <v>26</v>
      </c>
      <c r="P621" s="1">
        <v>42788</v>
      </c>
      <c r="Q621" s="1">
        <v>43563</v>
      </c>
    </row>
    <row r="622" spans="1:17" x14ac:dyDescent="0.2">
      <c r="A622" t="s">
        <v>6662</v>
      </c>
      <c r="B622">
        <v>236325280</v>
      </c>
      <c r="C622" t="s">
        <v>6663</v>
      </c>
      <c r="D622" t="s">
        <v>5448</v>
      </c>
      <c r="E622" t="s">
        <v>5449</v>
      </c>
      <c r="F622">
        <v>85065110</v>
      </c>
      <c r="G622" t="s">
        <v>423</v>
      </c>
      <c r="H622">
        <v>190456396</v>
      </c>
      <c r="I622" t="s">
        <v>803</v>
      </c>
      <c r="J622" t="s">
        <v>23</v>
      </c>
      <c r="L622" s="1">
        <v>43426</v>
      </c>
      <c r="M622" t="s">
        <v>24</v>
      </c>
      <c r="N622" t="s">
        <v>6664</v>
      </c>
      <c r="O622" t="s">
        <v>26</v>
      </c>
      <c r="P622" s="1">
        <v>42290</v>
      </c>
      <c r="Q622" s="1">
        <v>43713</v>
      </c>
    </row>
    <row r="623" spans="1:17" x14ac:dyDescent="0.2">
      <c r="A623" t="s">
        <v>9693</v>
      </c>
      <c r="B623">
        <v>236688340</v>
      </c>
      <c r="C623" t="s">
        <v>9694</v>
      </c>
      <c r="D623" t="s">
        <v>9695</v>
      </c>
      <c r="E623" t="s">
        <v>9696</v>
      </c>
      <c r="F623" t="s">
        <v>9697</v>
      </c>
      <c r="G623" t="s">
        <v>119</v>
      </c>
      <c r="H623">
        <v>190915757</v>
      </c>
      <c r="I623" t="s">
        <v>9698</v>
      </c>
      <c r="J623" t="s">
        <v>23</v>
      </c>
      <c r="L623" s="1">
        <v>43452</v>
      </c>
      <c r="M623" t="s">
        <v>33</v>
      </c>
      <c r="N623" t="s">
        <v>9699</v>
      </c>
      <c r="O623" t="s">
        <v>26</v>
      </c>
      <c r="P623" s="1">
        <v>43572</v>
      </c>
      <c r="Q623" s="1">
        <v>43900</v>
      </c>
    </row>
    <row r="624" spans="1:17" x14ac:dyDescent="0.2">
      <c r="A624" t="s">
        <v>6356</v>
      </c>
      <c r="B624">
        <v>237617188</v>
      </c>
      <c r="C624" t="s">
        <v>6357</v>
      </c>
      <c r="D624" t="s">
        <v>6358</v>
      </c>
      <c r="E624" t="s">
        <v>6359</v>
      </c>
      <c r="F624" t="s">
        <v>6360</v>
      </c>
      <c r="G624" t="s">
        <v>389</v>
      </c>
      <c r="H624">
        <v>26403447</v>
      </c>
      <c r="I624" t="s">
        <v>231</v>
      </c>
      <c r="J624" t="s">
        <v>23</v>
      </c>
      <c r="L624" s="1">
        <v>43388</v>
      </c>
      <c r="M624" t="s">
        <v>33</v>
      </c>
      <c r="N624" t="s">
        <v>6361</v>
      </c>
      <c r="O624" t="s">
        <v>26</v>
      </c>
      <c r="P624" s="1">
        <v>42046</v>
      </c>
      <c r="Q624" s="1">
        <v>43707</v>
      </c>
    </row>
    <row r="625" spans="1:17" x14ac:dyDescent="0.2">
      <c r="A625" t="s">
        <v>3699</v>
      </c>
      <c r="B625">
        <v>233897941</v>
      </c>
      <c r="C625" t="s">
        <v>3700</v>
      </c>
      <c r="D625" t="s">
        <v>3701</v>
      </c>
      <c r="E625" t="s">
        <v>3702</v>
      </c>
      <c r="F625">
        <v>92846238</v>
      </c>
      <c r="G625" t="s">
        <v>119</v>
      </c>
      <c r="H625">
        <v>190915757</v>
      </c>
      <c r="I625" t="s">
        <v>803</v>
      </c>
      <c r="J625" t="s">
        <v>23</v>
      </c>
      <c r="L625" s="1">
        <v>43350</v>
      </c>
      <c r="M625" t="s">
        <v>33</v>
      </c>
      <c r="N625" t="s">
        <v>3703</v>
      </c>
      <c r="O625" t="s">
        <v>26</v>
      </c>
      <c r="P625" s="1">
        <v>43413</v>
      </c>
      <c r="Q625" s="1">
        <v>43602</v>
      </c>
    </row>
    <row r="626" spans="1:17" x14ac:dyDescent="0.2">
      <c r="A626" t="s">
        <v>1660</v>
      </c>
      <c r="B626">
        <v>233269215</v>
      </c>
      <c r="C626" t="s">
        <v>1661</v>
      </c>
      <c r="D626" t="s">
        <v>1662</v>
      </c>
      <c r="E626" t="s">
        <v>1663</v>
      </c>
      <c r="F626">
        <v>148726135.03200701</v>
      </c>
      <c r="G626" t="s">
        <v>713</v>
      </c>
      <c r="H626" t="s">
        <v>714</v>
      </c>
      <c r="I626" t="s">
        <v>127</v>
      </c>
      <c r="J626" t="s">
        <v>23</v>
      </c>
      <c r="L626" s="1">
        <v>43194</v>
      </c>
      <c r="M626" t="s">
        <v>24</v>
      </c>
      <c r="N626" t="s">
        <v>1664</v>
      </c>
      <c r="O626" t="s">
        <v>26</v>
      </c>
      <c r="P626" s="1">
        <v>43600</v>
      </c>
      <c r="Q626" s="1">
        <v>43600</v>
      </c>
    </row>
    <row r="627" spans="1:17" x14ac:dyDescent="0.2">
      <c r="A627" t="s">
        <v>8415</v>
      </c>
      <c r="B627">
        <v>235149322</v>
      </c>
      <c r="C627" t="s">
        <v>8416</v>
      </c>
      <c r="D627" t="s">
        <v>8417</v>
      </c>
      <c r="E627" t="s">
        <v>8418</v>
      </c>
      <c r="F627">
        <v>151787948.12820101</v>
      </c>
      <c r="G627" t="s">
        <v>21</v>
      </c>
      <c r="H627">
        <v>26570564</v>
      </c>
      <c r="I627" t="s">
        <v>8419</v>
      </c>
      <c r="J627" t="s">
        <v>23</v>
      </c>
      <c r="L627" s="1">
        <v>43454</v>
      </c>
      <c r="M627" t="s">
        <v>24</v>
      </c>
      <c r="N627" t="s">
        <v>8420</v>
      </c>
      <c r="O627" t="s">
        <v>26</v>
      </c>
      <c r="P627" s="1">
        <v>43564</v>
      </c>
      <c r="Q627" s="1">
        <v>43565</v>
      </c>
    </row>
    <row r="628" spans="1:17" x14ac:dyDescent="0.2">
      <c r="A628" t="s">
        <v>5929</v>
      </c>
      <c r="B628">
        <v>235310530</v>
      </c>
      <c r="C628" t="s">
        <v>5930</v>
      </c>
      <c r="D628" t="s">
        <v>5931</v>
      </c>
      <c r="E628" t="s">
        <v>5932</v>
      </c>
      <c r="F628">
        <v>32533217.07</v>
      </c>
      <c r="G628" t="s">
        <v>525</v>
      </c>
      <c r="H628">
        <v>26403765</v>
      </c>
      <c r="I628" t="s">
        <v>5933</v>
      </c>
      <c r="J628" t="s">
        <v>23</v>
      </c>
      <c r="L628" s="1">
        <v>43419</v>
      </c>
      <c r="M628" t="s">
        <v>33</v>
      </c>
      <c r="N628" t="s">
        <v>5934</v>
      </c>
      <c r="O628" t="s">
        <v>26</v>
      </c>
      <c r="P628" s="1">
        <v>42543</v>
      </c>
      <c r="Q628" s="1">
        <v>43609</v>
      </c>
    </row>
    <row r="629" spans="1:17" x14ac:dyDescent="0.2">
      <c r="A629" t="s">
        <v>7077</v>
      </c>
      <c r="B629">
        <v>240559460</v>
      </c>
      <c r="C629" t="s">
        <v>7078</v>
      </c>
      <c r="D629" t="s">
        <v>7079</v>
      </c>
      <c r="E629" t="s">
        <v>7080</v>
      </c>
      <c r="F629">
        <v>127695745</v>
      </c>
      <c r="G629" t="s">
        <v>872</v>
      </c>
      <c r="H629" t="s">
        <v>873</v>
      </c>
      <c r="I629" t="s">
        <v>1858</v>
      </c>
      <c r="J629" t="s">
        <v>23</v>
      </c>
      <c r="L629" s="1">
        <v>43423</v>
      </c>
      <c r="M629" t="s">
        <v>24</v>
      </c>
      <c r="N629" t="s">
        <v>7081</v>
      </c>
      <c r="O629" t="s">
        <v>26</v>
      </c>
      <c r="P629" s="1">
        <v>43370</v>
      </c>
      <c r="Q629" s="1">
        <v>43882</v>
      </c>
    </row>
    <row r="630" spans="1:17" x14ac:dyDescent="0.2">
      <c r="A630" t="s">
        <v>5858</v>
      </c>
      <c r="B630">
        <v>228224462</v>
      </c>
      <c r="C630" t="s">
        <v>5859</v>
      </c>
      <c r="D630" t="s">
        <v>5860</v>
      </c>
      <c r="E630" t="s">
        <v>5861</v>
      </c>
      <c r="F630">
        <v>102459827.09999999</v>
      </c>
      <c r="G630" t="s">
        <v>61</v>
      </c>
      <c r="H630">
        <v>175206562</v>
      </c>
      <c r="I630" t="s">
        <v>62</v>
      </c>
      <c r="J630" t="s">
        <v>23</v>
      </c>
      <c r="L630" s="1">
        <v>43384</v>
      </c>
      <c r="M630" t="s">
        <v>33</v>
      </c>
      <c r="N630" t="s">
        <v>5862</v>
      </c>
      <c r="O630" t="s">
        <v>26</v>
      </c>
      <c r="P630" s="1">
        <v>43543</v>
      </c>
      <c r="Q630" s="1">
        <v>43599</v>
      </c>
    </row>
    <row r="631" spans="1:17" x14ac:dyDescent="0.2">
      <c r="A631" t="s">
        <v>9249</v>
      </c>
      <c r="B631">
        <v>234005130</v>
      </c>
      <c r="C631" t="s">
        <v>9250</v>
      </c>
      <c r="D631" t="s">
        <v>9251</v>
      </c>
      <c r="E631" t="s">
        <v>9252</v>
      </c>
      <c r="F631">
        <v>69072590.118575603</v>
      </c>
      <c r="G631" t="s">
        <v>89</v>
      </c>
      <c r="H631">
        <v>190906332</v>
      </c>
      <c r="I631" t="s">
        <v>9253</v>
      </c>
      <c r="J631" t="s">
        <v>23</v>
      </c>
      <c r="L631" s="1">
        <v>43451</v>
      </c>
      <c r="M631" t="s">
        <v>33</v>
      </c>
      <c r="N631" t="s">
        <v>9254</v>
      </c>
      <c r="O631" t="s">
        <v>26</v>
      </c>
      <c r="P631" s="1">
        <v>42417</v>
      </c>
      <c r="Q631" s="1">
        <v>43560</v>
      </c>
    </row>
    <row r="632" spans="1:17" x14ac:dyDescent="0.2">
      <c r="A632" t="s">
        <v>4269</v>
      </c>
      <c r="B632">
        <v>227595572</v>
      </c>
      <c r="C632" t="s">
        <v>4270</v>
      </c>
      <c r="D632" t="s">
        <v>4271</v>
      </c>
      <c r="E632" t="s">
        <v>4272</v>
      </c>
      <c r="F632">
        <v>112212824.087666</v>
      </c>
      <c r="G632" t="s">
        <v>4191</v>
      </c>
      <c r="H632" t="s">
        <v>4192</v>
      </c>
      <c r="I632" t="s">
        <v>4193</v>
      </c>
      <c r="J632" t="s">
        <v>23</v>
      </c>
      <c r="L632" s="1">
        <v>43213</v>
      </c>
      <c r="M632" t="s">
        <v>33</v>
      </c>
      <c r="N632" t="s">
        <v>4273</v>
      </c>
      <c r="O632" t="s">
        <v>26</v>
      </c>
      <c r="P632" s="1">
        <v>42289</v>
      </c>
      <c r="Q632" s="1">
        <v>43969</v>
      </c>
    </row>
    <row r="633" spans="1:17" x14ac:dyDescent="0.2">
      <c r="A633" t="s">
        <v>4302</v>
      </c>
      <c r="B633">
        <v>231962274</v>
      </c>
      <c r="C633" t="s">
        <v>4303</v>
      </c>
      <c r="D633" t="s">
        <v>4299</v>
      </c>
      <c r="E633" t="s">
        <v>4300</v>
      </c>
      <c r="F633">
        <v>114389322</v>
      </c>
      <c r="G633" t="s">
        <v>4191</v>
      </c>
      <c r="H633" t="s">
        <v>4192</v>
      </c>
      <c r="I633" t="s">
        <v>4193</v>
      </c>
      <c r="J633" t="s">
        <v>23</v>
      </c>
      <c r="L633" s="1">
        <v>43209</v>
      </c>
      <c r="M633" t="s">
        <v>33</v>
      </c>
      <c r="N633" t="s">
        <v>4304</v>
      </c>
      <c r="O633" t="s">
        <v>26</v>
      </c>
      <c r="P633" s="1">
        <v>43364</v>
      </c>
      <c r="Q633" s="1">
        <v>43969</v>
      </c>
    </row>
    <row r="634" spans="1:17" x14ac:dyDescent="0.2">
      <c r="A634" t="s">
        <v>6345</v>
      </c>
      <c r="B634">
        <v>237491966</v>
      </c>
      <c r="C634" t="s">
        <v>6346</v>
      </c>
      <c r="D634" t="s">
        <v>6347</v>
      </c>
      <c r="E634" t="s">
        <v>6348</v>
      </c>
      <c r="F634">
        <v>79565948.200000003</v>
      </c>
      <c r="G634" t="s">
        <v>1234</v>
      </c>
      <c r="H634">
        <v>182292592</v>
      </c>
      <c r="I634" t="s">
        <v>1764</v>
      </c>
      <c r="J634" t="s">
        <v>23</v>
      </c>
      <c r="L634" s="1">
        <v>43432</v>
      </c>
      <c r="M634" t="s">
        <v>24</v>
      </c>
      <c r="N634" t="s">
        <v>6349</v>
      </c>
      <c r="O634" t="s">
        <v>26</v>
      </c>
      <c r="P634" s="1">
        <v>42419</v>
      </c>
      <c r="Q634" s="1">
        <v>43706</v>
      </c>
    </row>
    <row r="635" spans="1:17" x14ac:dyDescent="0.2">
      <c r="A635" t="s">
        <v>1159</v>
      </c>
      <c r="B635">
        <v>232647100</v>
      </c>
      <c r="C635" t="s">
        <v>1160</v>
      </c>
      <c r="D635" t="s">
        <v>1161</v>
      </c>
      <c r="E635" t="s">
        <v>1162</v>
      </c>
      <c r="F635">
        <v>80129889</v>
      </c>
      <c r="G635" t="s">
        <v>179</v>
      </c>
      <c r="H635">
        <v>202743233</v>
      </c>
      <c r="I635" t="s">
        <v>62</v>
      </c>
      <c r="J635" t="s">
        <v>23</v>
      </c>
      <c r="L635" s="1">
        <v>43285</v>
      </c>
      <c r="M635" t="s">
        <v>24</v>
      </c>
      <c r="N635" t="s">
        <v>1163</v>
      </c>
      <c r="O635" t="s">
        <v>26</v>
      </c>
      <c r="P635" s="1">
        <v>43186</v>
      </c>
      <c r="Q635" s="1">
        <v>43563</v>
      </c>
    </row>
    <row r="636" spans="1:17" x14ac:dyDescent="0.2">
      <c r="A636" t="s">
        <v>8824</v>
      </c>
      <c r="B636">
        <v>237162997</v>
      </c>
      <c r="C636" t="s">
        <v>8825</v>
      </c>
      <c r="D636" t="s">
        <v>8826</v>
      </c>
      <c r="E636" t="s">
        <v>8827</v>
      </c>
      <c r="F636">
        <v>80104274</v>
      </c>
      <c r="G636" t="s">
        <v>21</v>
      </c>
      <c r="H636">
        <v>26570564</v>
      </c>
      <c r="I636" t="s">
        <v>8828</v>
      </c>
      <c r="J636" t="s">
        <v>23</v>
      </c>
      <c r="L636" s="1">
        <v>43452</v>
      </c>
      <c r="M636" t="s">
        <v>24</v>
      </c>
      <c r="N636" t="s">
        <v>8829</v>
      </c>
      <c r="O636" t="s">
        <v>26</v>
      </c>
      <c r="P636" s="1">
        <v>43663</v>
      </c>
      <c r="Q636" s="1">
        <v>43663</v>
      </c>
    </row>
    <row r="637" spans="1:17" x14ac:dyDescent="0.2">
      <c r="A637" t="s">
        <v>9855</v>
      </c>
      <c r="B637" t="s">
        <v>9856</v>
      </c>
      <c r="C637" t="s">
        <v>9857</v>
      </c>
      <c r="D637" t="s">
        <v>9858</v>
      </c>
      <c r="E637" t="s">
        <v>9859</v>
      </c>
      <c r="F637">
        <v>177089334.08239999</v>
      </c>
      <c r="G637" t="s">
        <v>119</v>
      </c>
      <c r="H637">
        <v>190915757</v>
      </c>
      <c r="I637" t="s">
        <v>9860</v>
      </c>
      <c r="J637" t="s">
        <v>23</v>
      </c>
      <c r="L637" s="1">
        <v>43448</v>
      </c>
      <c r="M637" t="s">
        <v>33</v>
      </c>
      <c r="N637" t="s">
        <v>9861</v>
      </c>
      <c r="O637" t="s">
        <v>26</v>
      </c>
      <c r="P637" s="1">
        <v>43620</v>
      </c>
      <c r="Q637" s="1">
        <v>43854</v>
      </c>
    </row>
    <row r="638" spans="1:17" x14ac:dyDescent="0.2">
      <c r="A638" t="s">
        <v>8375</v>
      </c>
      <c r="B638" t="s">
        <v>8376</v>
      </c>
      <c r="C638" t="s">
        <v>8377</v>
      </c>
      <c r="D638" t="s">
        <v>8378</v>
      </c>
      <c r="E638" t="s">
        <v>8379</v>
      </c>
      <c r="F638" t="s">
        <v>8380</v>
      </c>
      <c r="G638" t="s">
        <v>713</v>
      </c>
      <c r="H638" t="s">
        <v>714</v>
      </c>
      <c r="I638" t="s">
        <v>331</v>
      </c>
      <c r="J638" t="s">
        <v>23</v>
      </c>
      <c r="L638" s="1">
        <v>43437</v>
      </c>
      <c r="M638" t="s">
        <v>33</v>
      </c>
      <c r="N638" t="s">
        <v>8381</v>
      </c>
      <c r="O638" t="s">
        <v>26</v>
      </c>
      <c r="P638" s="1">
        <v>43544</v>
      </c>
      <c r="Q638" s="1">
        <v>43544</v>
      </c>
    </row>
    <row r="639" spans="1:17" x14ac:dyDescent="0.2">
      <c r="A639" t="s">
        <v>7036</v>
      </c>
      <c r="B639">
        <v>238384594</v>
      </c>
      <c r="C639" t="s">
        <v>7037</v>
      </c>
      <c r="D639" t="s">
        <v>7038</v>
      </c>
      <c r="E639" t="s">
        <v>7039</v>
      </c>
      <c r="F639">
        <v>76935841.140000001</v>
      </c>
      <c r="G639" t="s">
        <v>1228</v>
      </c>
      <c r="H639">
        <v>26404672</v>
      </c>
      <c r="I639" t="s">
        <v>358</v>
      </c>
      <c r="J639" t="s">
        <v>23</v>
      </c>
      <c r="L639" s="1">
        <v>43383</v>
      </c>
      <c r="M639" t="s">
        <v>24</v>
      </c>
      <c r="N639" t="s">
        <v>7040</v>
      </c>
      <c r="O639" t="s">
        <v>26</v>
      </c>
      <c r="P639" s="1">
        <v>43745</v>
      </c>
      <c r="Q639" s="1">
        <v>43881</v>
      </c>
    </row>
    <row r="640" spans="1:17" x14ac:dyDescent="0.2">
      <c r="A640" t="s">
        <v>7279</v>
      </c>
      <c r="B640">
        <v>236634542</v>
      </c>
      <c r="C640" t="s">
        <v>7280</v>
      </c>
      <c r="D640" t="s">
        <v>7281</v>
      </c>
      <c r="E640" t="s">
        <v>7282</v>
      </c>
      <c r="F640">
        <v>32524269</v>
      </c>
      <c r="G640" t="s">
        <v>119</v>
      </c>
      <c r="H640">
        <v>190915757</v>
      </c>
      <c r="I640" t="s">
        <v>1415</v>
      </c>
      <c r="J640" t="s">
        <v>23</v>
      </c>
      <c r="L640" s="1">
        <v>43419</v>
      </c>
      <c r="M640" t="s">
        <v>33</v>
      </c>
      <c r="N640" t="s">
        <v>7283</v>
      </c>
      <c r="O640" t="s">
        <v>26</v>
      </c>
      <c r="P640" s="1">
        <v>43571</v>
      </c>
      <c r="Q640" s="1">
        <v>43854</v>
      </c>
    </row>
    <row r="641" spans="1:17" x14ac:dyDescent="0.2">
      <c r="A641" t="s">
        <v>8250</v>
      </c>
      <c r="B641">
        <v>234276924</v>
      </c>
      <c r="C641" t="s">
        <v>8251</v>
      </c>
      <c r="D641" t="s">
        <v>8252</v>
      </c>
      <c r="E641" t="s">
        <v>8253</v>
      </c>
      <c r="F641">
        <v>154402176</v>
      </c>
      <c r="G641" t="s">
        <v>301</v>
      </c>
      <c r="H641">
        <v>196200032</v>
      </c>
      <c r="I641" t="s">
        <v>358</v>
      </c>
      <c r="J641" t="s">
        <v>23</v>
      </c>
      <c r="L641" s="1">
        <v>43452</v>
      </c>
      <c r="M641" t="s">
        <v>24</v>
      </c>
      <c r="N641" t="s">
        <v>8254</v>
      </c>
      <c r="O641" t="s">
        <v>26</v>
      </c>
      <c r="P641" s="1">
        <v>42902</v>
      </c>
      <c r="Q641" s="1">
        <v>43522</v>
      </c>
    </row>
    <row r="642" spans="1:17" x14ac:dyDescent="0.2">
      <c r="A642" t="s">
        <v>9675</v>
      </c>
      <c r="B642">
        <v>233130195</v>
      </c>
      <c r="C642" t="s">
        <v>9676</v>
      </c>
      <c r="D642" t="s">
        <v>9677</v>
      </c>
      <c r="E642" t="s">
        <v>9678</v>
      </c>
      <c r="F642" t="s">
        <v>9679</v>
      </c>
      <c r="G642" t="s">
        <v>365</v>
      </c>
      <c r="H642">
        <v>27404978</v>
      </c>
      <c r="I642" t="s">
        <v>9680</v>
      </c>
      <c r="J642" t="s">
        <v>23</v>
      </c>
      <c r="L642" s="1">
        <v>43454</v>
      </c>
      <c r="M642" t="s">
        <v>33</v>
      </c>
      <c r="N642" t="s">
        <v>9681</v>
      </c>
      <c r="O642" t="s">
        <v>92</v>
      </c>
      <c r="P642" s="1">
        <v>43455</v>
      </c>
      <c r="Q642" s="1">
        <v>43895</v>
      </c>
    </row>
    <row r="643" spans="1:17" x14ac:dyDescent="0.2">
      <c r="A643" t="s">
        <v>10032</v>
      </c>
      <c r="B643" t="s">
        <v>10033</v>
      </c>
      <c r="C643" t="s">
        <v>10034</v>
      </c>
      <c r="D643" t="s">
        <v>10035</v>
      </c>
      <c r="E643" t="s">
        <v>10036</v>
      </c>
      <c r="F643">
        <v>61650323</v>
      </c>
      <c r="G643" t="s">
        <v>4191</v>
      </c>
      <c r="H643" t="s">
        <v>4192</v>
      </c>
      <c r="I643" t="s">
        <v>4193</v>
      </c>
      <c r="J643" t="s">
        <v>23</v>
      </c>
      <c r="L643" s="1">
        <v>43454</v>
      </c>
      <c r="M643" t="s">
        <v>33</v>
      </c>
      <c r="N643" t="s">
        <v>10037</v>
      </c>
      <c r="O643" t="s">
        <v>26</v>
      </c>
      <c r="P643" s="1">
        <v>42296</v>
      </c>
      <c r="Q643" s="1">
        <v>43969</v>
      </c>
    </row>
    <row r="644" spans="1:17" x14ac:dyDescent="0.2">
      <c r="A644" t="s">
        <v>2696</v>
      </c>
      <c r="B644">
        <v>233301690</v>
      </c>
      <c r="C644" t="s">
        <v>2697</v>
      </c>
      <c r="D644" t="s">
        <v>2698</v>
      </c>
      <c r="E644" t="s">
        <v>2699</v>
      </c>
      <c r="F644">
        <v>85598089</v>
      </c>
      <c r="G644" t="s">
        <v>119</v>
      </c>
      <c r="H644">
        <v>190915757</v>
      </c>
      <c r="I644" t="s">
        <v>1415</v>
      </c>
      <c r="J644" t="s">
        <v>23</v>
      </c>
      <c r="L644" s="1">
        <v>43189</v>
      </c>
      <c r="M644" t="s">
        <v>33</v>
      </c>
      <c r="N644" t="s">
        <v>2700</v>
      </c>
      <c r="O644" t="s">
        <v>26</v>
      </c>
      <c r="P644" s="1">
        <v>43487</v>
      </c>
      <c r="Q644" s="1">
        <v>43721</v>
      </c>
    </row>
    <row r="645" spans="1:17" x14ac:dyDescent="0.2">
      <c r="A645" t="s">
        <v>4569</v>
      </c>
      <c r="B645">
        <v>229910890</v>
      </c>
      <c r="C645" t="s">
        <v>4570</v>
      </c>
      <c r="D645" t="s">
        <v>4571</v>
      </c>
      <c r="E645" t="s">
        <v>4572</v>
      </c>
      <c r="F645">
        <v>159729459</v>
      </c>
      <c r="G645" t="s">
        <v>4420</v>
      </c>
      <c r="H645">
        <v>184668794</v>
      </c>
      <c r="I645" t="s">
        <v>4475</v>
      </c>
      <c r="J645" t="s">
        <v>23</v>
      </c>
      <c r="L645" s="1">
        <v>43174</v>
      </c>
      <c r="M645" t="s">
        <v>33</v>
      </c>
      <c r="N645" t="s">
        <v>4573</v>
      </c>
      <c r="O645" t="s">
        <v>26</v>
      </c>
      <c r="P645" s="1">
        <v>43969</v>
      </c>
      <c r="Q645" s="1">
        <v>43977</v>
      </c>
    </row>
    <row r="646" spans="1:17" x14ac:dyDescent="0.2">
      <c r="A646" t="s">
        <v>2668</v>
      </c>
      <c r="B646">
        <v>224670611</v>
      </c>
      <c r="C646" t="s">
        <v>2669</v>
      </c>
      <c r="D646" t="s">
        <v>2670</v>
      </c>
      <c r="E646" t="s">
        <v>2671</v>
      </c>
      <c r="F646">
        <v>154904058.15490401</v>
      </c>
      <c r="G646" t="s">
        <v>350</v>
      </c>
      <c r="H646" t="s">
        <v>351</v>
      </c>
      <c r="I646" t="s">
        <v>2672</v>
      </c>
      <c r="J646" t="s">
        <v>23</v>
      </c>
      <c r="L646" s="1">
        <v>43112</v>
      </c>
      <c r="M646" t="s">
        <v>33</v>
      </c>
      <c r="N646" t="s">
        <v>2673</v>
      </c>
      <c r="O646" t="s">
        <v>26</v>
      </c>
      <c r="P646" s="1">
        <v>42262</v>
      </c>
      <c r="Q646" s="1">
        <v>43809</v>
      </c>
    </row>
    <row r="647" spans="1:17" x14ac:dyDescent="0.2">
      <c r="A647" t="s">
        <v>6484</v>
      </c>
      <c r="B647">
        <v>237883023</v>
      </c>
      <c r="C647" t="s">
        <v>6485</v>
      </c>
      <c r="D647" t="s">
        <v>6486</v>
      </c>
      <c r="E647" t="s">
        <v>6487</v>
      </c>
      <c r="F647" t="s">
        <v>6488</v>
      </c>
      <c r="G647" t="s">
        <v>389</v>
      </c>
      <c r="H647">
        <v>26403447</v>
      </c>
      <c r="I647" t="s">
        <v>1173</v>
      </c>
      <c r="J647" t="s">
        <v>23</v>
      </c>
      <c r="L647" s="1">
        <v>43404</v>
      </c>
      <c r="M647" t="s">
        <v>33</v>
      </c>
      <c r="N647" t="s">
        <v>6489</v>
      </c>
      <c r="O647" t="s">
        <v>26</v>
      </c>
      <c r="P647" s="1">
        <v>42620</v>
      </c>
      <c r="Q647" s="1">
        <v>43746</v>
      </c>
    </row>
    <row r="648" spans="1:17" x14ac:dyDescent="0.2">
      <c r="A648" t="s">
        <v>4016</v>
      </c>
      <c r="B648">
        <v>243122756</v>
      </c>
      <c r="C648" t="s">
        <v>4017</v>
      </c>
      <c r="D648" t="s">
        <v>4018</v>
      </c>
      <c r="E648" t="s">
        <v>4019</v>
      </c>
      <c r="F648">
        <v>69188785.135323197</v>
      </c>
      <c r="G648" t="s">
        <v>1234</v>
      </c>
      <c r="H648">
        <v>182292592</v>
      </c>
      <c r="I648" t="s">
        <v>1626</v>
      </c>
      <c r="J648" t="s">
        <v>23</v>
      </c>
      <c r="L648" s="1">
        <v>43357</v>
      </c>
      <c r="M648" t="s">
        <v>33</v>
      </c>
      <c r="N648" t="s">
        <v>4020</v>
      </c>
      <c r="O648" t="s">
        <v>92</v>
      </c>
      <c r="P648" s="1">
        <v>43585</v>
      </c>
      <c r="Q648" s="1">
        <v>43916</v>
      </c>
    </row>
    <row r="649" spans="1:17" x14ac:dyDescent="0.2">
      <c r="A649" t="s">
        <v>4911</v>
      </c>
      <c r="B649">
        <v>227814258</v>
      </c>
      <c r="C649" t="s">
        <v>4912</v>
      </c>
      <c r="D649" t="s">
        <v>4913</v>
      </c>
      <c r="E649" t="s">
        <v>4914</v>
      </c>
      <c r="F649" t="s">
        <v>4915</v>
      </c>
      <c r="G649" t="s">
        <v>2930</v>
      </c>
      <c r="H649">
        <v>188120777</v>
      </c>
      <c r="I649" t="s">
        <v>120</v>
      </c>
      <c r="J649" t="s">
        <v>23</v>
      </c>
      <c r="L649" s="1">
        <v>43172</v>
      </c>
      <c r="M649" t="s">
        <v>33</v>
      </c>
      <c r="N649" t="s">
        <v>4916</v>
      </c>
      <c r="O649" t="s">
        <v>26</v>
      </c>
      <c r="P649" s="1">
        <v>43863</v>
      </c>
      <c r="Q649" s="1">
        <v>43992</v>
      </c>
    </row>
    <row r="650" spans="1:17" x14ac:dyDescent="0.2">
      <c r="A650" t="s">
        <v>2919</v>
      </c>
      <c r="B650">
        <v>230533639</v>
      </c>
      <c r="C650" t="s">
        <v>2920</v>
      </c>
      <c r="D650" t="s">
        <v>2921</v>
      </c>
      <c r="E650" t="s">
        <v>2922</v>
      </c>
      <c r="F650">
        <v>162520824</v>
      </c>
      <c r="G650" t="s">
        <v>89</v>
      </c>
      <c r="H650">
        <v>190906332</v>
      </c>
      <c r="I650" t="s">
        <v>435</v>
      </c>
      <c r="J650" t="s">
        <v>23</v>
      </c>
      <c r="L650" s="1">
        <v>43115</v>
      </c>
      <c r="M650" t="s">
        <v>33</v>
      </c>
      <c r="N650" t="s">
        <v>2923</v>
      </c>
      <c r="O650" t="s">
        <v>92</v>
      </c>
      <c r="P650" s="1">
        <v>42034</v>
      </c>
      <c r="Q650" s="1">
        <v>43795</v>
      </c>
    </row>
    <row r="651" spans="1:17" x14ac:dyDescent="0.2">
      <c r="A651" t="s">
        <v>93</v>
      </c>
      <c r="B651">
        <v>226872912</v>
      </c>
      <c r="C651" t="s">
        <v>94</v>
      </c>
      <c r="D651" t="s">
        <v>95</v>
      </c>
      <c r="E651" t="s">
        <v>96</v>
      </c>
      <c r="F651" t="s">
        <v>97</v>
      </c>
      <c r="G651" t="s">
        <v>54</v>
      </c>
      <c r="H651">
        <v>26403315</v>
      </c>
      <c r="I651" t="s">
        <v>98</v>
      </c>
      <c r="J651" t="s">
        <v>23</v>
      </c>
      <c r="L651" s="1">
        <v>43171</v>
      </c>
      <c r="M651" t="s">
        <v>33</v>
      </c>
      <c r="N651" t="s">
        <v>99</v>
      </c>
      <c r="O651" t="s">
        <v>26</v>
      </c>
      <c r="P651" s="1">
        <v>41885</v>
      </c>
      <c r="Q651" s="1">
        <v>43237</v>
      </c>
    </row>
    <row r="652" spans="1:17" x14ac:dyDescent="0.2">
      <c r="A652" t="s">
        <v>5288</v>
      </c>
      <c r="B652">
        <v>230279074</v>
      </c>
      <c r="C652" t="s">
        <v>5289</v>
      </c>
      <c r="D652" t="s">
        <v>5290</v>
      </c>
      <c r="E652" t="s">
        <v>5291</v>
      </c>
      <c r="F652">
        <v>158445082.13449499</v>
      </c>
      <c r="G652" t="s">
        <v>5196</v>
      </c>
      <c r="H652">
        <v>157040569</v>
      </c>
      <c r="I652" t="s">
        <v>5238</v>
      </c>
      <c r="J652" t="s">
        <v>23</v>
      </c>
      <c r="L652" s="1">
        <v>43151</v>
      </c>
      <c r="M652" t="s">
        <v>33</v>
      </c>
      <c r="N652" t="s">
        <v>5292</v>
      </c>
      <c r="O652" t="s">
        <v>26</v>
      </c>
      <c r="P652" s="1">
        <v>43020</v>
      </c>
      <c r="Q652" s="1">
        <v>44070</v>
      </c>
    </row>
    <row r="653" spans="1:17" x14ac:dyDescent="0.2">
      <c r="A653" t="s">
        <v>161</v>
      </c>
      <c r="B653">
        <v>226793877</v>
      </c>
      <c r="C653" t="s">
        <v>162</v>
      </c>
      <c r="D653" t="s">
        <v>163</v>
      </c>
      <c r="E653" t="s">
        <v>164</v>
      </c>
      <c r="F653" t="s">
        <v>165</v>
      </c>
      <c r="G653" t="s">
        <v>54</v>
      </c>
      <c r="H653">
        <v>26403315</v>
      </c>
      <c r="I653" t="s">
        <v>55</v>
      </c>
      <c r="J653" t="s">
        <v>23</v>
      </c>
      <c r="L653" s="1">
        <v>43131</v>
      </c>
      <c r="M653" t="s">
        <v>33</v>
      </c>
      <c r="N653" t="s">
        <v>166</v>
      </c>
      <c r="O653" t="s">
        <v>26</v>
      </c>
      <c r="P653" s="1">
        <v>41922</v>
      </c>
      <c r="Q653" s="1">
        <v>43264</v>
      </c>
    </row>
    <row r="654" spans="1:17" x14ac:dyDescent="0.2">
      <c r="A654" t="s">
        <v>7122</v>
      </c>
      <c r="B654">
        <v>230993176</v>
      </c>
      <c r="C654" t="s">
        <v>7123</v>
      </c>
      <c r="D654" t="s">
        <v>7124</v>
      </c>
      <c r="E654" t="s">
        <v>7125</v>
      </c>
      <c r="F654" t="s">
        <v>7126</v>
      </c>
      <c r="G654" t="s">
        <v>2930</v>
      </c>
      <c r="H654">
        <v>188120777</v>
      </c>
      <c r="I654" t="s">
        <v>3503</v>
      </c>
      <c r="J654" t="s">
        <v>23</v>
      </c>
      <c r="L654" s="1">
        <v>43375</v>
      </c>
      <c r="M654" t="s">
        <v>1091</v>
      </c>
      <c r="N654" t="s">
        <v>7127</v>
      </c>
      <c r="O654" t="s">
        <v>26</v>
      </c>
      <c r="P654" s="1">
        <v>43863</v>
      </c>
      <c r="Q654" s="1">
        <v>43863</v>
      </c>
    </row>
    <row r="655" spans="1:17" x14ac:dyDescent="0.2">
      <c r="A655" t="s">
        <v>3425</v>
      </c>
      <c r="B655">
        <v>225405075</v>
      </c>
      <c r="C655" t="s">
        <v>3426</v>
      </c>
      <c r="D655" t="s">
        <v>3427</v>
      </c>
      <c r="E655" t="s">
        <v>3428</v>
      </c>
      <c r="F655">
        <v>33722781.059709303</v>
      </c>
      <c r="G655" t="s">
        <v>204</v>
      </c>
      <c r="H655">
        <v>26388820</v>
      </c>
      <c r="I655" t="s">
        <v>1758</v>
      </c>
      <c r="J655" t="s">
        <v>23</v>
      </c>
      <c r="L655" s="1">
        <v>43116</v>
      </c>
      <c r="M655" t="s">
        <v>24</v>
      </c>
      <c r="N655" t="s">
        <v>3429</v>
      </c>
      <c r="O655" t="s">
        <v>26</v>
      </c>
      <c r="P655" s="1">
        <v>42908</v>
      </c>
      <c r="Q655" s="1">
        <v>43881</v>
      </c>
    </row>
    <row r="656" spans="1:17" x14ac:dyDescent="0.2">
      <c r="A656" t="s">
        <v>3797</v>
      </c>
      <c r="B656">
        <v>234157879</v>
      </c>
      <c r="C656" t="s">
        <v>3798</v>
      </c>
      <c r="D656" t="s">
        <v>3799</v>
      </c>
      <c r="E656" t="s">
        <v>3800</v>
      </c>
      <c r="F656">
        <v>148108334</v>
      </c>
      <c r="G656" t="s">
        <v>119</v>
      </c>
      <c r="H656">
        <v>190915757</v>
      </c>
      <c r="I656" t="s">
        <v>488</v>
      </c>
      <c r="J656" t="s">
        <v>23</v>
      </c>
      <c r="L656" s="1">
        <v>43203</v>
      </c>
      <c r="M656" t="s">
        <v>33</v>
      </c>
      <c r="N656" t="s">
        <v>3801</v>
      </c>
      <c r="O656" t="s">
        <v>92</v>
      </c>
      <c r="P656" s="1">
        <v>43535</v>
      </c>
      <c r="Q656" s="1">
        <v>43764</v>
      </c>
    </row>
    <row r="657" spans="1:17" x14ac:dyDescent="0.2">
      <c r="A657" t="s">
        <v>3763</v>
      </c>
      <c r="B657">
        <v>234417838</v>
      </c>
      <c r="C657" t="s">
        <v>3764</v>
      </c>
      <c r="D657" t="s">
        <v>3765</v>
      </c>
      <c r="E657" t="s">
        <v>3766</v>
      </c>
      <c r="F657">
        <v>70840520.067411602</v>
      </c>
      <c r="G657" t="s">
        <v>1228</v>
      </c>
      <c r="H657">
        <v>26404672</v>
      </c>
      <c r="I657" t="s">
        <v>3767</v>
      </c>
      <c r="J657" t="s">
        <v>23</v>
      </c>
      <c r="L657" s="1">
        <v>43243</v>
      </c>
      <c r="M657" t="s">
        <v>33</v>
      </c>
      <c r="N657" t="s">
        <v>3768</v>
      </c>
      <c r="O657" t="s">
        <v>26</v>
      </c>
      <c r="P657" s="1">
        <v>43530</v>
      </c>
      <c r="Q657" s="1">
        <v>43895</v>
      </c>
    </row>
    <row r="658" spans="1:17" x14ac:dyDescent="0.2">
      <c r="A658" t="s">
        <v>6186</v>
      </c>
      <c r="B658">
        <v>234636971</v>
      </c>
      <c r="C658" t="s">
        <v>6187</v>
      </c>
      <c r="D658" t="s">
        <v>6188</v>
      </c>
      <c r="E658" t="s">
        <v>6189</v>
      </c>
      <c r="F658">
        <v>163076383.19999999</v>
      </c>
      <c r="G658" t="s">
        <v>1998</v>
      </c>
      <c r="H658">
        <v>27964361</v>
      </c>
      <c r="I658" t="s">
        <v>2010</v>
      </c>
      <c r="J658" t="s">
        <v>23</v>
      </c>
      <c r="L658" s="1">
        <v>43417</v>
      </c>
      <c r="M658" t="s">
        <v>24</v>
      </c>
      <c r="N658" t="s">
        <v>6190</v>
      </c>
      <c r="O658" t="s">
        <v>26</v>
      </c>
      <c r="P658" s="1">
        <v>43133</v>
      </c>
      <c r="Q658" s="1">
        <v>43585</v>
      </c>
    </row>
    <row r="659" spans="1:17" x14ac:dyDescent="0.2">
      <c r="A659" t="s">
        <v>10715</v>
      </c>
      <c r="B659">
        <v>234957301</v>
      </c>
      <c r="C659" t="s">
        <v>10716</v>
      </c>
      <c r="D659" t="s">
        <v>10717</v>
      </c>
      <c r="E659" t="s">
        <v>10718</v>
      </c>
      <c r="F659">
        <v>83540644.078035504</v>
      </c>
      <c r="G659" t="s">
        <v>5196</v>
      </c>
      <c r="H659">
        <v>157040569</v>
      </c>
      <c r="I659" t="s">
        <v>470</v>
      </c>
      <c r="J659" t="s">
        <v>23</v>
      </c>
      <c r="L659" s="1">
        <v>43454</v>
      </c>
      <c r="M659" t="s">
        <v>33</v>
      </c>
      <c r="N659" t="s">
        <v>10719</v>
      </c>
      <c r="O659" t="s">
        <v>26</v>
      </c>
      <c r="P659" s="1">
        <v>43020</v>
      </c>
      <c r="Q659" s="1">
        <v>44070</v>
      </c>
    </row>
    <row r="660" spans="1:17" x14ac:dyDescent="0.2">
      <c r="A660" t="s">
        <v>3533</v>
      </c>
      <c r="B660">
        <v>229085849</v>
      </c>
      <c r="C660" t="s">
        <v>3534</v>
      </c>
      <c r="D660" t="s">
        <v>3535</v>
      </c>
      <c r="E660" t="s">
        <v>3536</v>
      </c>
      <c r="F660">
        <v>159896924</v>
      </c>
      <c r="G660" t="s">
        <v>2930</v>
      </c>
      <c r="H660">
        <v>188120777</v>
      </c>
      <c r="I660" t="s">
        <v>3146</v>
      </c>
      <c r="J660" t="s">
        <v>23</v>
      </c>
      <c r="L660" s="1">
        <v>43262</v>
      </c>
      <c r="M660" t="s">
        <v>1091</v>
      </c>
      <c r="N660" t="s">
        <v>3537</v>
      </c>
      <c r="O660" t="s">
        <v>92</v>
      </c>
      <c r="P660" s="1">
        <v>43863</v>
      </c>
      <c r="Q660" s="1">
        <v>43863</v>
      </c>
    </row>
    <row r="661" spans="1:17" x14ac:dyDescent="0.2">
      <c r="A661" t="s">
        <v>7696</v>
      </c>
      <c r="B661">
        <v>235779873</v>
      </c>
      <c r="C661" t="s">
        <v>7697</v>
      </c>
      <c r="D661" t="s">
        <v>7698</v>
      </c>
      <c r="E661" t="s">
        <v>7699</v>
      </c>
      <c r="F661">
        <v>168702096</v>
      </c>
      <c r="G661" t="s">
        <v>4420</v>
      </c>
      <c r="H661">
        <v>184668794</v>
      </c>
      <c r="I661" t="s">
        <v>173</v>
      </c>
      <c r="J661" t="s">
        <v>23</v>
      </c>
      <c r="L661" s="1">
        <v>43398</v>
      </c>
      <c r="M661" t="s">
        <v>33</v>
      </c>
      <c r="N661" t="s">
        <v>7700</v>
      </c>
      <c r="O661" t="s">
        <v>26</v>
      </c>
      <c r="P661" s="1">
        <v>43969</v>
      </c>
      <c r="Q661" s="1">
        <v>43977</v>
      </c>
    </row>
    <row r="662" spans="1:17" x14ac:dyDescent="0.2">
      <c r="A662" t="s">
        <v>5352</v>
      </c>
      <c r="B662">
        <v>230658016</v>
      </c>
      <c r="C662" t="s">
        <v>5353</v>
      </c>
      <c r="D662" t="s">
        <v>5354</v>
      </c>
      <c r="E662" t="s">
        <v>5355</v>
      </c>
      <c r="F662">
        <v>122546008.135446</v>
      </c>
      <c r="G662" t="s">
        <v>5196</v>
      </c>
      <c r="H662">
        <v>157040569</v>
      </c>
      <c r="I662" t="s">
        <v>5256</v>
      </c>
      <c r="J662" t="s">
        <v>23</v>
      </c>
      <c r="L662" s="1">
        <v>43293</v>
      </c>
      <c r="M662" t="s">
        <v>33</v>
      </c>
      <c r="N662" t="s">
        <v>5356</v>
      </c>
      <c r="O662" t="s">
        <v>26</v>
      </c>
      <c r="P662" s="1">
        <v>43020</v>
      </c>
      <c r="Q662" s="1">
        <v>44070</v>
      </c>
    </row>
    <row r="663" spans="1:17" x14ac:dyDescent="0.2">
      <c r="A663" t="s">
        <v>339</v>
      </c>
      <c r="B663">
        <v>229669530</v>
      </c>
      <c r="C663" t="s">
        <v>340</v>
      </c>
      <c r="D663" t="s">
        <v>341</v>
      </c>
      <c r="E663" t="s">
        <v>342</v>
      </c>
      <c r="F663">
        <v>108041808.16935199</v>
      </c>
      <c r="G663" t="s">
        <v>343</v>
      </c>
      <c r="H663">
        <v>163078998</v>
      </c>
      <c r="I663" t="s">
        <v>344</v>
      </c>
      <c r="J663" t="s">
        <v>23</v>
      </c>
      <c r="L663" s="1">
        <v>43234</v>
      </c>
      <c r="M663" t="s">
        <v>33</v>
      </c>
      <c r="N663" t="s">
        <v>345</v>
      </c>
      <c r="O663" t="s">
        <v>26</v>
      </c>
      <c r="P663" s="1">
        <v>43157</v>
      </c>
      <c r="Q663" s="1">
        <v>43341</v>
      </c>
    </row>
    <row r="664" spans="1:17" x14ac:dyDescent="0.2">
      <c r="A664" t="s">
        <v>4690</v>
      </c>
      <c r="B664">
        <v>231804237</v>
      </c>
      <c r="C664" t="s">
        <v>4691</v>
      </c>
      <c r="D664" t="s">
        <v>4692</v>
      </c>
      <c r="E664" t="s">
        <v>4693</v>
      </c>
      <c r="F664" t="s">
        <v>4694</v>
      </c>
      <c r="G664" t="s">
        <v>4420</v>
      </c>
      <c r="H664">
        <v>184668794</v>
      </c>
      <c r="I664" t="s">
        <v>173</v>
      </c>
      <c r="J664" t="s">
        <v>23</v>
      </c>
      <c r="L664" s="1">
        <v>43290</v>
      </c>
      <c r="M664" t="s">
        <v>33</v>
      </c>
      <c r="N664" t="s">
        <v>4695</v>
      </c>
      <c r="O664" t="s">
        <v>26</v>
      </c>
      <c r="P664" s="1">
        <v>43969</v>
      </c>
      <c r="Q664" s="1">
        <v>43977</v>
      </c>
    </row>
    <row r="665" spans="1:17" x14ac:dyDescent="0.2">
      <c r="A665" t="s">
        <v>10657</v>
      </c>
      <c r="B665">
        <v>235454532</v>
      </c>
      <c r="C665" t="s">
        <v>10658</v>
      </c>
      <c r="D665" t="s">
        <v>10659</v>
      </c>
      <c r="E665" t="s">
        <v>10660</v>
      </c>
      <c r="F665">
        <v>130926973.131246</v>
      </c>
      <c r="G665" t="s">
        <v>5196</v>
      </c>
      <c r="H665">
        <v>157040569</v>
      </c>
      <c r="I665" t="s">
        <v>5278</v>
      </c>
      <c r="J665" t="s">
        <v>23</v>
      </c>
      <c r="L665" s="1">
        <v>43452</v>
      </c>
      <c r="M665" t="s">
        <v>33</v>
      </c>
      <c r="N665" t="s">
        <v>10661</v>
      </c>
      <c r="O665" t="s">
        <v>26</v>
      </c>
      <c r="P665" s="1">
        <v>43020</v>
      </c>
      <c r="Q665" s="1">
        <v>44070</v>
      </c>
    </row>
    <row r="666" spans="1:17" x14ac:dyDescent="0.2">
      <c r="A666" t="s">
        <v>1001</v>
      </c>
      <c r="B666">
        <v>233816534</v>
      </c>
      <c r="C666" t="s">
        <v>1002</v>
      </c>
      <c r="D666" t="s">
        <v>1003</v>
      </c>
      <c r="E666" t="s">
        <v>1004</v>
      </c>
      <c r="F666">
        <v>73654477.108451799</v>
      </c>
      <c r="G666" t="s">
        <v>1005</v>
      </c>
      <c r="H666">
        <v>30969379</v>
      </c>
      <c r="I666" t="s">
        <v>312</v>
      </c>
      <c r="J666" t="s">
        <v>23</v>
      </c>
      <c r="L666" s="1">
        <v>43129</v>
      </c>
      <c r="M666" t="s">
        <v>24</v>
      </c>
      <c r="N666" t="s">
        <v>1006</v>
      </c>
      <c r="O666" t="s">
        <v>92</v>
      </c>
      <c r="P666" s="1">
        <v>41961</v>
      </c>
      <c r="Q666" s="1">
        <v>43510</v>
      </c>
    </row>
    <row r="667" spans="1:17" x14ac:dyDescent="0.2">
      <c r="A667" t="s">
        <v>9400</v>
      </c>
      <c r="B667">
        <v>235570052</v>
      </c>
      <c r="C667" t="s">
        <v>9401</v>
      </c>
      <c r="D667" t="s">
        <v>9402</v>
      </c>
      <c r="E667" t="s">
        <v>9403</v>
      </c>
      <c r="F667">
        <v>87273403.166659504</v>
      </c>
      <c r="G667" t="s">
        <v>119</v>
      </c>
      <c r="H667">
        <v>190915757</v>
      </c>
      <c r="I667" t="s">
        <v>2188</v>
      </c>
      <c r="J667" t="s">
        <v>23</v>
      </c>
      <c r="L667" s="1">
        <v>43455</v>
      </c>
      <c r="M667" t="s">
        <v>33</v>
      </c>
      <c r="N667" t="s">
        <v>9404</v>
      </c>
      <c r="O667" t="s">
        <v>26</v>
      </c>
      <c r="P667" s="1">
        <v>43591</v>
      </c>
      <c r="Q667" s="1">
        <v>43749</v>
      </c>
    </row>
    <row r="668" spans="1:17" x14ac:dyDescent="0.2">
      <c r="A668" t="s">
        <v>8039</v>
      </c>
      <c r="B668">
        <v>232771804</v>
      </c>
      <c r="C668" t="s">
        <v>8040</v>
      </c>
      <c r="D668" t="s">
        <v>8041</v>
      </c>
      <c r="E668" t="s">
        <v>8042</v>
      </c>
      <c r="F668">
        <v>61175528.140000001</v>
      </c>
      <c r="G668" t="s">
        <v>5196</v>
      </c>
      <c r="H668">
        <v>157040569</v>
      </c>
      <c r="I668" t="s">
        <v>470</v>
      </c>
      <c r="J668" t="s">
        <v>23</v>
      </c>
      <c r="L668" s="1">
        <v>43395</v>
      </c>
      <c r="M668" t="s">
        <v>33</v>
      </c>
      <c r="N668" t="s">
        <v>8043</v>
      </c>
      <c r="O668" t="s">
        <v>26</v>
      </c>
      <c r="P668" s="1">
        <v>42482</v>
      </c>
      <c r="Q668" s="1">
        <v>44070</v>
      </c>
    </row>
    <row r="669" spans="1:17" x14ac:dyDescent="0.2">
      <c r="A669" t="s">
        <v>8044</v>
      </c>
      <c r="B669">
        <v>234630477</v>
      </c>
      <c r="C669" t="s">
        <v>8045</v>
      </c>
      <c r="D669" t="s">
        <v>8046</v>
      </c>
      <c r="E669" t="s">
        <v>8047</v>
      </c>
      <c r="F669">
        <v>60102608.140000001</v>
      </c>
      <c r="G669" t="s">
        <v>5196</v>
      </c>
      <c r="H669">
        <v>157040569</v>
      </c>
      <c r="I669" t="s">
        <v>470</v>
      </c>
      <c r="J669" t="s">
        <v>23</v>
      </c>
      <c r="L669" s="1">
        <v>43430</v>
      </c>
      <c r="M669" t="s">
        <v>33</v>
      </c>
      <c r="N669" t="s">
        <v>8048</v>
      </c>
      <c r="O669" t="s">
        <v>26</v>
      </c>
      <c r="P669" s="1">
        <v>42485</v>
      </c>
      <c r="Q669" s="1">
        <v>44070</v>
      </c>
    </row>
    <row r="670" spans="1:17" x14ac:dyDescent="0.2">
      <c r="A670" t="s">
        <v>9343</v>
      </c>
      <c r="B670" t="s">
        <v>9344</v>
      </c>
      <c r="C670" t="s">
        <v>9345</v>
      </c>
      <c r="D670" t="s">
        <v>9346</v>
      </c>
      <c r="E670" t="s">
        <v>9347</v>
      </c>
      <c r="F670">
        <v>70453993</v>
      </c>
      <c r="G670" t="s">
        <v>669</v>
      </c>
      <c r="H670" t="s">
        <v>670</v>
      </c>
      <c r="I670" t="s">
        <v>706</v>
      </c>
      <c r="J670" t="s">
        <v>23</v>
      </c>
      <c r="L670" s="1">
        <v>43454</v>
      </c>
      <c r="M670" t="s">
        <v>24</v>
      </c>
      <c r="N670" t="s">
        <v>9348</v>
      </c>
      <c r="O670" t="s">
        <v>26</v>
      </c>
      <c r="P670" s="1">
        <v>43566</v>
      </c>
      <c r="Q670" s="1">
        <v>43858</v>
      </c>
    </row>
    <row r="671" spans="1:17" x14ac:dyDescent="0.2">
      <c r="A671" t="s">
        <v>5924</v>
      </c>
      <c r="B671">
        <v>235620114</v>
      </c>
      <c r="C671" t="s">
        <v>5925</v>
      </c>
      <c r="D671" t="s">
        <v>5926</v>
      </c>
      <c r="E671" t="s">
        <v>5927</v>
      </c>
      <c r="F671">
        <v>182821471.09999999</v>
      </c>
      <c r="G671" t="s">
        <v>1827</v>
      </c>
      <c r="H671">
        <v>26403838</v>
      </c>
      <c r="I671" t="s">
        <v>4127</v>
      </c>
      <c r="J671" t="s">
        <v>23</v>
      </c>
      <c r="L671" s="1">
        <v>43391</v>
      </c>
      <c r="M671" t="s">
        <v>33</v>
      </c>
      <c r="N671" t="s">
        <v>5928</v>
      </c>
      <c r="O671" t="s">
        <v>26</v>
      </c>
      <c r="P671" s="1">
        <v>42307</v>
      </c>
      <c r="Q671" s="1">
        <v>43608</v>
      </c>
    </row>
    <row r="672" spans="1:17" x14ac:dyDescent="0.2">
      <c r="A672" t="s">
        <v>5245</v>
      </c>
      <c r="B672">
        <v>226919919</v>
      </c>
      <c r="C672" t="s">
        <v>5246</v>
      </c>
      <c r="D672" t="s">
        <v>5247</v>
      </c>
      <c r="E672" t="s">
        <v>5248</v>
      </c>
      <c r="F672">
        <v>145341682.133412</v>
      </c>
      <c r="G672" t="s">
        <v>5196</v>
      </c>
      <c r="H672">
        <v>157040569</v>
      </c>
      <c r="I672" t="s">
        <v>5249</v>
      </c>
      <c r="J672" t="s">
        <v>23</v>
      </c>
      <c r="L672" s="1">
        <v>43188</v>
      </c>
      <c r="M672" t="s">
        <v>24</v>
      </c>
      <c r="N672" t="s">
        <v>5250</v>
      </c>
      <c r="O672" t="s">
        <v>26</v>
      </c>
      <c r="P672" s="1">
        <v>43020</v>
      </c>
      <c r="Q672" s="1">
        <v>44070</v>
      </c>
    </row>
    <row r="673" spans="1:17" x14ac:dyDescent="0.2">
      <c r="A673" t="s">
        <v>9060</v>
      </c>
      <c r="B673">
        <v>194897745</v>
      </c>
      <c r="C673" t="s">
        <v>9061</v>
      </c>
      <c r="D673" t="s">
        <v>9062</v>
      </c>
      <c r="E673" t="s">
        <v>9063</v>
      </c>
      <c r="F673" t="s">
        <v>9064</v>
      </c>
      <c r="G673" t="s">
        <v>389</v>
      </c>
      <c r="H673">
        <v>26403447</v>
      </c>
      <c r="I673" t="s">
        <v>47</v>
      </c>
      <c r="J673" t="s">
        <v>23</v>
      </c>
      <c r="L673" s="1">
        <v>43444</v>
      </c>
      <c r="M673" t="s">
        <v>33</v>
      </c>
      <c r="N673" t="s">
        <v>9065</v>
      </c>
      <c r="O673" t="s">
        <v>26</v>
      </c>
      <c r="P673" s="1">
        <v>42062</v>
      </c>
      <c r="Q673" s="1">
        <v>43753</v>
      </c>
    </row>
    <row r="674" spans="1:17" x14ac:dyDescent="0.2">
      <c r="A674" t="s">
        <v>3409</v>
      </c>
      <c r="B674">
        <v>230324509</v>
      </c>
      <c r="C674" t="s">
        <v>3410</v>
      </c>
      <c r="D674" t="s">
        <v>3411</v>
      </c>
      <c r="E674" t="s">
        <v>3412</v>
      </c>
      <c r="F674">
        <v>98033476.067823395</v>
      </c>
      <c r="G674" t="s">
        <v>204</v>
      </c>
      <c r="H674">
        <v>26388820</v>
      </c>
      <c r="I674" t="s">
        <v>3293</v>
      </c>
      <c r="J674" t="s">
        <v>23</v>
      </c>
      <c r="L674" s="1">
        <v>43301</v>
      </c>
      <c r="M674" t="s">
        <v>3413</v>
      </c>
      <c r="N674" t="s">
        <v>3414</v>
      </c>
      <c r="O674" t="s">
        <v>26</v>
      </c>
      <c r="P674" s="1">
        <v>43258</v>
      </c>
      <c r="Q674" s="1">
        <v>43881</v>
      </c>
    </row>
    <row r="675" spans="1:17" x14ac:dyDescent="0.2">
      <c r="A675" t="s">
        <v>9479</v>
      </c>
      <c r="B675">
        <v>233964215</v>
      </c>
      <c r="C675" t="s">
        <v>9480</v>
      </c>
      <c r="D675" t="s">
        <v>9481</v>
      </c>
      <c r="E675" t="s">
        <v>9482</v>
      </c>
      <c r="F675">
        <v>76470679</v>
      </c>
      <c r="G675" t="s">
        <v>2930</v>
      </c>
      <c r="H675">
        <v>188120777</v>
      </c>
      <c r="I675" t="s">
        <v>173</v>
      </c>
      <c r="J675" t="s">
        <v>23</v>
      </c>
      <c r="L675" s="1">
        <v>43448</v>
      </c>
      <c r="M675" t="s">
        <v>33</v>
      </c>
      <c r="N675" t="s">
        <v>9483</v>
      </c>
      <c r="O675" t="s">
        <v>26</v>
      </c>
      <c r="P675" s="1">
        <v>43863</v>
      </c>
      <c r="Q675" s="1">
        <v>43863</v>
      </c>
    </row>
    <row r="676" spans="1:17" x14ac:dyDescent="0.2">
      <c r="A676" t="s">
        <v>1077</v>
      </c>
      <c r="B676">
        <v>234758775</v>
      </c>
      <c r="C676" t="s">
        <v>1078</v>
      </c>
      <c r="D676" t="s">
        <v>1079</v>
      </c>
      <c r="E676" t="s">
        <v>1080</v>
      </c>
      <c r="F676" t="s">
        <v>1081</v>
      </c>
      <c r="G676" t="s">
        <v>389</v>
      </c>
      <c r="H676">
        <v>26403447</v>
      </c>
      <c r="I676" t="s">
        <v>435</v>
      </c>
      <c r="J676" t="s">
        <v>23</v>
      </c>
      <c r="L676" s="1">
        <v>43215</v>
      </c>
      <c r="M676" t="s">
        <v>33</v>
      </c>
      <c r="N676" t="s">
        <v>1082</v>
      </c>
      <c r="O676" t="s">
        <v>26</v>
      </c>
      <c r="P676" s="1">
        <v>42046</v>
      </c>
      <c r="Q676" s="1">
        <v>43553</v>
      </c>
    </row>
    <row r="677" spans="1:17" x14ac:dyDescent="0.2">
      <c r="A677" t="s">
        <v>10252</v>
      </c>
      <c r="B677">
        <v>236109693</v>
      </c>
      <c r="C677" t="s">
        <v>10253</v>
      </c>
      <c r="D677" t="s">
        <v>10254</v>
      </c>
      <c r="E677" t="s">
        <v>10255</v>
      </c>
      <c r="F677">
        <v>117818232</v>
      </c>
      <c r="G677" t="s">
        <v>4420</v>
      </c>
      <c r="H677">
        <v>184668794</v>
      </c>
      <c r="I677" t="s">
        <v>4475</v>
      </c>
      <c r="J677" t="s">
        <v>23</v>
      </c>
      <c r="L677" s="1">
        <v>43446</v>
      </c>
      <c r="M677" t="s">
        <v>33</v>
      </c>
      <c r="N677" t="s">
        <v>10256</v>
      </c>
      <c r="O677" t="s">
        <v>26</v>
      </c>
      <c r="P677" s="1">
        <v>43969</v>
      </c>
      <c r="Q677" s="1">
        <v>43977</v>
      </c>
    </row>
    <row r="678" spans="1:17" x14ac:dyDescent="0.2">
      <c r="A678" t="s">
        <v>2000</v>
      </c>
      <c r="B678">
        <v>234277033</v>
      </c>
      <c r="C678" t="s">
        <v>2001</v>
      </c>
      <c r="D678" t="s">
        <v>2002</v>
      </c>
      <c r="E678" t="s">
        <v>2003</v>
      </c>
      <c r="F678">
        <v>177304502.15136099</v>
      </c>
      <c r="G678" t="s">
        <v>1998</v>
      </c>
      <c r="H678">
        <v>27964361</v>
      </c>
      <c r="I678" t="s">
        <v>173</v>
      </c>
      <c r="J678" t="s">
        <v>23</v>
      </c>
      <c r="L678" s="1">
        <v>43208</v>
      </c>
      <c r="M678" t="s">
        <v>33</v>
      </c>
      <c r="N678" t="s">
        <v>2004</v>
      </c>
      <c r="O678" t="s">
        <v>26</v>
      </c>
      <c r="P678" s="1">
        <v>42804</v>
      </c>
      <c r="Q678" s="1">
        <v>43524</v>
      </c>
    </row>
    <row r="679" spans="1:17" x14ac:dyDescent="0.2">
      <c r="A679" t="s">
        <v>9487</v>
      </c>
      <c r="B679">
        <v>236621815</v>
      </c>
      <c r="C679" t="s">
        <v>9488</v>
      </c>
      <c r="D679" t="s">
        <v>9489</v>
      </c>
      <c r="E679" t="s">
        <v>9490</v>
      </c>
      <c r="F679">
        <v>174916094</v>
      </c>
      <c r="G679" t="s">
        <v>2930</v>
      </c>
      <c r="H679">
        <v>188120777</v>
      </c>
      <c r="I679" t="s">
        <v>173</v>
      </c>
      <c r="J679" t="s">
        <v>23</v>
      </c>
      <c r="L679" s="1">
        <v>43453</v>
      </c>
      <c r="M679" t="s">
        <v>33</v>
      </c>
      <c r="N679" t="s">
        <v>9491</v>
      </c>
      <c r="O679" t="s">
        <v>26</v>
      </c>
      <c r="P679" s="1">
        <v>43863</v>
      </c>
      <c r="Q679" s="1">
        <v>43863</v>
      </c>
    </row>
    <row r="680" spans="1:17" x14ac:dyDescent="0.2">
      <c r="A680" t="s">
        <v>8580</v>
      </c>
      <c r="B680">
        <v>235764965</v>
      </c>
      <c r="C680" t="s">
        <v>8581</v>
      </c>
      <c r="D680" t="s">
        <v>8582</v>
      </c>
      <c r="E680" t="s">
        <v>8583</v>
      </c>
      <c r="F680">
        <v>175876967</v>
      </c>
      <c r="G680" t="s">
        <v>301</v>
      </c>
      <c r="H680">
        <v>196200032</v>
      </c>
      <c r="I680" t="s">
        <v>331</v>
      </c>
      <c r="J680" t="s">
        <v>23</v>
      </c>
      <c r="L680" s="1">
        <v>43446</v>
      </c>
      <c r="M680" t="s">
        <v>24</v>
      </c>
      <c r="N680" t="s">
        <v>8584</v>
      </c>
      <c r="O680" t="s">
        <v>26</v>
      </c>
      <c r="P680" s="1">
        <v>43551</v>
      </c>
      <c r="Q680" s="1">
        <v>43598</v>
      </c>
    </row>
    <row r="681" spans="1:17" x14ac:dyDescent="0.2">
      <c r="A681" t="s">
        <v>8657</v>
      </c>
      <c r="B681" t="s">
        <v>8658</v>
      </c>
      <c r="C681" t="s">
        <v>8659</v>
      </c>
      <c r="D681" t="s">
        <v>8660</v>
      </c>
      <c r="E681" t="s">
        <v>8661</v>
      </c>
      <c r="F681" t="s">
        <v>8662</v>
      </c>
      <c r="G681" t="s">
        <v>713</v>
      </c>
      <c r="H681" t="s">
        <v>714</v>
      </c>
      <c r="I681" t="s">
        <v>796</v>
      </c>
      <c r="J681" t="s">
        <v>23</v>
      </c>
      <c r="L681" s="1">
        <v>43448</v>
      </c>
      <c r="M681" t="s">
        <v>33</v>
      </c>
      <c r="N681" t="s">
        <v>8663</v>
      </c>
      <c r="O681" t="s">
        <v>26</v>
      </c>
      <c r="P681" s="1">
        <v>43605</v>
      </c>
      <c r="Q681" s="1">
        <v>43605</v>
      </c>
    </row>
    <row r="682" spans="1:17" x14ac:dyDescent="0.2">
      <c r="A682" t="s">
        <v>9755</v>
      </c>
      <c r="B682">
        <v>236791303</v>
      </c>
      <c r="C682" t="s">
        <v>9756</v>
      </c>
      <c r="D682" t="s">
        <v>9757</v>
      </c>
      <c r="E682" t="s">
        <v>9758</v>
      </c>
      <c r="F682">
        <v>74515519</v>
      </c>
      <c r="G682" t="s">
        <v>119</v>
      </c>
      <c r="H682">
        <v>190915757</v>
      </c>
      <c r="I682" t="s">
        <v>198</v>
      </c>
      <c r="J682" t="s">
        <v>23</v>
      </c>
      <c r="L682" s="1">
        <v>43452</v>
      </c>
      <c r="M682" t="s">
        <v>24</v>
      </c>
      <c r="N682" t="s">
        <v>9759</v>
      </c>
      <c r="O682" t="s">
        <v>92</v>
      </c>
      <c r="P682" s="1">
        <v>43662</v>
      </c>
      <c r="Q682" s="1">
        <v>43663</v>
      </c>
    </row>
    <row r="683" spans="1:17" x14ac:dyDescent="0.2">
      <c r="A683" t="s">
        <v>360</v>
      </c>
      <c r="B683">
        <v>228943493</v>
      </c>
      <c r="C683" t="s">
        <v>361</v>
      </c>
      <c r="D683" t="s">
        <v>362</v>
      </c>
      <c r="E683" t="s">
        <v>363</v>
      </c>
      <c r="F683" t="s">
        <v>364</v>
      </c>
      <c r="G683" t="s">
        <v>365</v>
      </c>
      <c r="H683">
        <v>27404978</v>
      </c>
      <c r="I683" t="s">
        <v>366</v>
      </c>
      <c r="J683" t="s">
        <v>23</v>
      </c>
      <c r="L683" s="1">
        <v>43251</v>
      </c>
      <c r="M683" t="s">
        <v>33</v>
      </c>
      <c r="N683" t="s">
        <v>367</v>
      </c>
      <c r="O683" t="s">
        <v>26</v>
      </c>
      <c r="P683" s="1">
        <v>42312</v>
      </c>
      <c r="Q683" s="1">
        <v>43346</v>
      </c>
    </row>
    <row r="684" spans="1:17" x14ac:dyDescent="0.2">
      <c r="A684" t="s">
        <v>1901</v>
      </c>
      <c r="B684">
        <v>236613103</v>
      </c>
      <c r="C684" t="s">
        <v>1902</v>
      </c>
      <c r="D684" t="s">
        <v>1862</v>
      </c>
      <c r="E684" t="s">
        <v>1863</v>
      </c>
      <c r="F684">
        <v>71065229</v>
      </c>
      <c r="G684" t="s">
        <v>69</v>
      </c>
      <c r="H684">
        <v>131056549</v>
      </c>
      <c r="I684" t="s">
        <v>237</v>
      </c>
      <c r="J684" t="s">
        <v>23</v>
      </c>
      <c r="L684" s="1">
        <v>43357</v>
      </c>
      <c r="M684" t="s">
        <v>24</v>
      </c>
      <c r="N684" t="s">
        <v>1903</v>
      </c>
      <c r="O684" t="s">
        <v>26</v>
      </c>
      <c r="P684" s="1">
        <v>41963</v>
      </c>
      <c r="Q684" s="1">
        <v>43637</v>
      </c>
    </row>
    <row r="685" spans="1:17" x14ac:dyDescent="0.2">
      <c r="A685" t="s">
        <v>1572</v>
      </c>
      <c r="B685">
        <v>228324904</v>
      </c>
      <c r="C685" t="s">
        <v>1573</v>
      </c>
      <c r="D685" t="s">
        <v>1574</v>
      </c>
      <c r="E685" t="s">
        <v>1575</v>
      </c>
      <c r="F685">
        <v>102459827</v>
      </c>
      <c r="G685" t="s">
        <v>61</v>
      </c>
      <c r="H685">
        <v>175206562</v>
      </c>
      <c r="I685" t="s">
        <v>62</v>
      </c>
      <c r="J685" t="s">
        <v>23</v>
      </c>
      <c r="L685" s="1">
        <v>43301</v>
      </c>
      <c r="M685" t="s">
        <v>33</v>
      </c>
      <c r="N685" t="s">
        <v>1576</v>
      </c>
      <c r="O685" t="s">
        <v>26</v>
      </c>
      <c r="P685" s="1">
        <v>43290</v>
      </c>
      <c r="Q685" s="1">
        <v>43599</v>
      </c>
    </row>
    <row r="686" spans="1:17" x14ac:dyDescent="0.2">
      <c r="A686" t="s">
        <v>10257</v>
      </c>
      <c r="B686">
        <v>233741607</v>
      </c>
      <c r="C686" t="s">
        <v>10258</v>
      </c>
      <c r="D686" t="s">
        <v>10259</v>
      </c>
      <c r="E686" t="s">
        <v>10260</v>
      </c>
      <c r="F686" t="s">
        <v>10261</v>
      </c>
      <c r="G686" t="s">
        <v>4420</v>
      </c>
      <c r="H686">
        <v>184668794</v>
      </c>
      <c r="I686" t="s">
        <v>4535</v>
      </c>
      <c r="J686" t="s">
        <v>23</v>
      </c>
      <c r="L686" s="1">
        <v>43454</v>
      </c>
      <c r="M686" t="s">
        <v>33</v>
      </c>
      <c r="N686" t="s">
        <v>10262</v>
      </c>
      <c r="O686" t="s">
        <v>26</v>
      </c>
      <c r="P686" s="1">
        <v>43969</v>
      </c>
      <c r="Q686" s="1">
        <v>43977</v>
      </c>
    </row>
    <row r="687" spans="1:17" x14ac:dyDescent="0.2">
      <c r="A687" t="s">
        <v>5764</v>
      </c>
      <c r="B687">
        <v>235511153</v>
      </c>
      <c r="C687" t="s">
        <v>5765</v>
      </c>
      <c r="D687" t="s">
        <v>5766</v>
      </c>
      <c r="E687" t="s">
        <v>5767</v>
      </c>
      <c r="F687">
        <v>74279548</v>
      </c>
      <c r="G687" t="s">
        <v>270</v>
      </c>
      <c r="H687">
        <v>183316401</v>
      </c>
      <c r="I687" t="s">
        <v>5768</v>
      </c>
      <c r="J687" t="s">
        <v>23</v>
      </c>
      <c r="L687" s="1">
        <v>43431</v>
      </c>
      <c r="M687" t="s">
        <v>33</v>
      </c>
      <c r="N687" t="s">
        <v>5769</v>
      </c>
      <c r="O687" t="s">
        <v>26</v>
      </c>
      <c r="P687" s="1">
        <v>43417</v>
      </c>
      <c r="Q687" s="1">
        <v>43587</v>
      </c>
    </row>
    <row r="688" spans="1:17" x14ac:dyDescent="0.2">
      <c r="A688" t="s">
        <v>3580</v>
      </c>
      <c r="B688">
        <v>237498251</v>
      </c>
      <c r="C688" t="s">
        <v>3581</v>
      </c>
      <c r="D688" t="s">
        <v>3582</v>
      </c>
      <c r="E688" t="s">
        <v>3583</v>
      </c>
      <c r="F688">
        <v>148383483</v>
      </c>
      <c r="G688" t="s">
        <v>350</v>
      </c>
      <c r="H688" t="s">
        <v>351</v>
      </c>
      <c r="I688" t="s">
        <v>147</v>
      </c>
      <c r="J688" t="s">
        <v>23</v>
      </c>
      <c r="L688" s="1">
        <v>43137</v>
      </c>
      <c r="M688" t="s">
        <v>33</v>
      </c>
      <c r="N688" t="s">
        <v>3584</v>
      </c>
      <c r="O688" t="s">
        <v>92</v>
      </c>
      <c r="P688" s="1">
        <v>43119</v>
      </c>
      <c r="Q688" s="1">
        <v>43894</v>
      </c>
    </row>
    <row r="689" spans="1:17" x14ac:dyDescent="0.2">
      <c r="A689" t="s">
        <v>2945</v>
      </c>
      <c r="B689">
        <v>227479742</v>
      </c>
      <c r="C689" t="s">
        <v>2946</v>
      </c>
      <c r="D689" t="s">
        <v>2947</v>
      </c>
      <c r="E689" t="s">
        <v>2948</v>
      </c>
      <c r="F689" t="s">
        <v>2949</v>
      </c>
      <c r="G689" t="s">
        <v>2930</v>
      </c>
      <c r="H689">
        <v>188120777</v>
      </c>
      <c r="I689" t="s">
        <v>2943</v>
      </c>
      <c r="J689" t="s">
        <v>23</v>
      </c>
      <c r="L689" s="1">
        <v>43111</v>
      </c>
      <c r="M689" t="s">
        <v>33</v>
      </c>
      <c r="N689" t="s">
        <v>2950</v>
      </c>
      <c r="O689" t="s">
        <v>26</v>
      </c>
      <c r="P689" s="1">
        <v>43863</v>
      </c>
      <c r="Q689" s="1">
        <v>43866</v>
      </c>
    </row>
    <row r="690" spans="1:17" x14ac:dyDescent="0.2">
      <c r="A690" t="s">
        <v>3595</v>
      </c>
      <c r="B690">
        <v>236217496</v>
      </c>
      <c r="C690" t="s">
        <v>3596</v>
      </c>
      <c r="D690" t="s">
        <v>3597</v>
      </c>
      <c r="E690" t="s">
        <v>3598</v>
      </c>
      <c r="F690">
        <v>151213909.05039501</v>
      </c>
      <c r="G690" t="s">
        <v>423</v>
      </c>
      <c r="H690">
        <v>190456396</v>
      </c>
      <c r="I690" t="s">
        <v>416</v>
      </c>
      <c r="J690" t="s">
        <v>23</v>
      </c>
      <c r="L690" s="1">
        <v>43371</v>
      </c>
      <c r="M690" t="s">
        <v>33</v>
      </c>
      <c r="N690" t="s">
        <v>3599</v>
      </c>
      <c r="O690" t="s">
        <v>92</v>
      </c>
      <c r="P690" s="1">
        <v>42389</v>
      </c>
      <c r="Q690" s="1">
        <v>43897</v>
      </c>
    </row>
    <row r="691" spans="1:17" x14ac:dyDescent="0.2">
      <c r="A691" t="s">
        <v>2508</v>
      </c>
      <c r="B691">
        <v>236182129</v>
      </c>
      <c r="C691" t="s">
        <v>2509</v>
      </c>
      <c r="D691" t="s">
        <v>2510</v>
      </c>
      <c r="E691" t="s">
        <v>2511</v>
      </c>
      <c r="F691">
        <v>158967496.137503</v>
      </c>
      <c r="G691" t="s">
        <v>872</v>
      </c>
      <c r="H691" t="s">
        <v>873</v>
      </c>
      <c r="I691" t="s">
        <v>2512</v>
      </c>
      <c r="J691" t="s">
        <v>23</v>
      </c>
      <c r="L691" s="1">
        <v>43369</v>
      </c>
      <c r="M691" t="s">
        <v>24</v>
      </c>
      <c r="N691" t="s">
        <v>2513</v>
      </c>
      <c r="O691" t="s">
        <v>26</v>
      </c>
      <c r="P691" s="1">
        <v>43292</v>
      </c>
      <c r="Q691" s="1">
        <v>43764</v>
      </c>
    </row>
    <row r="692" spans="1:17" x14ac:dyDescent="0.2">
      <c r="A692" t="s">
        <v>7429</v>
      </c>
      <c r="B692">
        <v>241988926</v>
      </c>
      <c r="C692" t="s">
        <v>7430</v>
      </c>
      <c r="D692" t="s">
        <v>7431</v>
      </c>
      <c r="E692" t="s">
        <v>7432</v>
      </c>
      <c r="F692">
        <v>55287085.090000004</v>
      </c>
      <c r="G692" t="s">
        <v>21</v>
      </c>
      <c r="H692">
        <v>26570564</v>
      </c>
      <c r="I692" t="s">
        <v>7433</v>
      </c>
      <c r="J692" t="s">
        <v>23</v>
      </c>
      <c r="L692" s="1">
        <v>43410</v>
      </c>
      <c r="M692" t="s">
        <v>33</v>
      </c>
      <c r="N692" t="s">
        <v>7434</v>
      </c>
      <c r="O692" t="s">
        <v>26</v>
      </c>
      <c r="P692" s="1">
        <v>43858</v>
      </c>
      <c r="Q692" s="1">
        <v>43859</v>
      </c>
    </row>
    <row r="693" spans="1:17" x14ac:dyDescent="0.2">
      <c r="A693" t="s">
        <v>4906</v>
      </c>
      <c r="B693">
        <v>232450943</v>
      </c>
      <c r="C693" t="s">
        <v>4907</v>
      </c>
      <c r="D693" t="s">
        <v>4908</v>
      </c>
      <c r="E693" t="s">
        <v>4909</v>
      </c>
      <c r="F693">
        <v>70832781.104510993</v>
      </c>
      <c r="G693" t="s">
        <v>2930</v>
      </c>
      <c r="H693">
        <v>188120777</v>
      </c>
      <c r="I693" t="s">
        <v>173</v>
      </c>
      <c r="J693" t="s">
        <v>23</v>
      </c>
      <c r="L693" s="1">
        <v>43280</v>
      </c>
      <c r="M693" t="s">
        <v>33</v>
      </c>
      <c r="N693" t="s">
        <v>4910</v>
      </c>
      <c r="O693" t="s">
        <v>26</v>
      </c>
      <c r="P693" s="1">
        <v>43863</v>
      </c>
      <c r="Q693" s="1">
        <v>43992</v>
      </c>
    </row>
    <row r="694" spans="1:17" x14ac:dyDescent="0.2">
      <c r="A694" t="s">
        <v>5821</v>
      </c>
      <c r="B694">
        <v>235722634</v>
      </c>
      <c r="C694" t="s">
        <v>5822</v>
      </c>
      <c r="D694" t="s">
        <v>5823</v>
      </c>
      <c r="E694" t="s">
        <v>5824</v>
      </c>
      <c r="F694">
        <v>67181376.239999995</v>
      </c>
      <c r="G694" t="s">
        <v>172</v>
      </c>
      <c r="H694">
        <v>200716271</v>
      </c>
      <c r="I694" t="s">
        <v>5786</v>
      </c>
      <c r="J694" t="s">
        <v>23</v>
      </c>
      <c r="L694" s="1">
        <v>43426</v>
      </c>
      <c r="M694" t="s">
        <v>24</v>
      </c>
      <c r="N694" t="s">
        <v>5825</v>
      </c>
      <c r="O694" t="s">
        <v>92</v>
      </c>
      <c r="P694" s="1">
        <v>43571</v>
      </c>
      <c r="Q694" s="1">
        <v>43595</v>
      </c>
    </row>
    <row r="695" spans="1:17" x14ac:dyDescent="0.2">
      <c r="A695" t="s">
        <v>1943</v>
      </c>
      <c r="B695" t="s">
        <v>1944</v>
      </c>
      <c r="C695" t="s">
        <v>1945</v>
      </c>
      <c r="D695" t="s">
        <v>1946</v>
      </c>
      <c r="E695" t="s">
        <v>1947</v>
      </c>
      <c r="F695">
        <v>77343980</v>
      </c>
      <c r="G695" t="s">
        <v>423</v>
      </c>
      <c r="H695">
        <v>190456396</v>
      </c>
      <c r="I695" t="s">
        <v>912</v>
      </c>
      <c r="J695" t="s">
        <v>23</v>
      </c>
      <c r="L695" s="1">
        <v>43209</v>
      </c>
      <c r="M695" t="s">
        <v>24</v>
      </c>
      <c r="N695" t="s">
        <v>1948</v>
      </c>
      <c r="O695" t="s">
        <v>26</v>
      </c>
      <c r="P695" s="1">
        <v>41943</v>
      </c>
      <c r="Q695" s="1">
        <v>43643</v>
      </c>
    </row>
    <row r="696" spans="1:17" x14ac:dyDescent="0.2">
      <c r="A696" t="s">
        <v>2541</v>
      </c>
      <c r="B696">
        <v>227052498</v>
      </c>
      <c r="C696" t="s">
        <v>2542</v>
      </c>
      <c r="D696" t="s">
        <v>2543</v>
      </c>
      <c r="E696" t="s">
        <v>2544</v>
      </c>
      <c r="F696">
        <v>72317205.110404</v>
      </c>
      <c r="G696" t="s">
        <v>343</v>
      </c>
      <c r="H696">
        <v>163078998</v>
      </c>
      <c r="I696" t="s">
        <v>2545</v>
      </c>
      <c r="J696" t="s">
        <v>23</v>
      </c>
      <c r="L696" s="1">
        <v>43116</v>
      </c>
      <c r="M696" t="s">
        <v>24</v>
      </c>
      <c r="N696" t="s">
        <v>2546</v>
      </c>
      <c r="O696" t="s">
        <v>26</v>
      </c>
      <c r="P696" s="1">
        <v>43112</v>
      </c>
      <c r="Q696" s="1">
        <v>43769</v>
      </c>
    </row>
    <row r="697" spans="1:17" x14ac:dyDescent="0.2">
      <c r="A697" t="s">
        <v>6302</v>
      </c>
      <c r="B697">
        <v>233939334</v>
      </c>
      <c r="C697" t="s">
        <v>6303</v>
      </c>
      <c r="D697" t="s">
        <v>6304</v>
      </c>
      <c r="E697" t="s">
        <v>6305</v>
      </c>
      <c r="F697">
        <v>70661731</v>
      </c>
      <c r="G697" t="s">
        <v>119</v>
      </c>
      <c r="H697">
        <v>190915757</v>
      </c>
      <c r="I697" t="s">
        <v>120</v>
      </c>
      <c r="J697" t="s">
        <v>23</v>
      </c>
      <c r="L697" s="1">
        <v>43418</v>
      </c>
      <c r="M697" t="s">
        <v>24</v>
      </c>
      <c r="N697" t="s">
        <v>6306</v>
      </c>
      <c r="O697" t="s">
        <v>26</v>
      </c>
      <c r="P697" s="1">
        <v>43630</v>
      </c>
      <c r="Q697" s="1">
        <v>43676</v>
      </c>
    </row>
    <row r="698" spans="1:17" x14ac:dyDescent="0.2">
      <c r="A698" t="s">
        <v>2207</v>
      </c>
      <c r="B698">
        <v>237237601</v>
      </c>
      <c r="C698" t="s">
        <v>2208</v>
      </c>
      <c r="D698" t="s">
        <v>2209</v>
      </c>
      <c r="E698" t="s">
        <v>2210</v>
      </c>
      <c r="F698">
        <v>163528349.16408801</v>
      </c>
      <c r="G698" t="s">
        <v>531</v>
      </c>
      <c r="H698">
        <v>159330114</v>
      </c>
      <c r="I698" t="s">
        <v>2211</v>
      </c>
      <c r="J698" t="s">
        <v>23</v>
      </c>
      <c r="L698" s="1">
        <v>43371</v>
      </c>
      <c r="M698" t="s">
        <v>33</v>
      </c>
      <c r="N698" t="s">
        <v>2212</v>
      </c>
      <c r="O698" t="s">
        <v>26</v>
      </c>
      <c r="P698" s="1">
        <v>43669</v>
      </c>
      <c r="Q698" s="1">
        <v>43701</v>
      </c>
    </row>
    <row r="699" spans="1:17" x14ac:dyDescent="0.2">
      <c r="A699" t="s">
        <v>3277</v>
      </c>
      <c r="B699">
        <v>228942578</v>
      </c>
      <c r="C699" t="s">
        <v>3278</v>
      </c>
      <c r="D699" t="s">
        <v>3279</v>
      </c>
      <c r="E699" t="s">
        <v>3280</v>
      </c>
      <c r="F699">
        <v>156850931.08653101</v>
      </c>
      <c r="G699" t="s">
        <v>531</v>
      </c>
      <c r="H699">
        <v>159330114</v>
      </c>
      <c r="I699" t="s">
        <v>1125</v>
      </c>
      <c r="J699" t="s">
        <v>23</v>
      </c>
      <c r="L699" s="1">
        <v>43180</v>
      </c>
      <c r="M699" t="s">
        <v>33</v>
      </c>
      <c r="N699" t="s">
        <v>3281</v>
      </c>
      <c r="O699" t="s">
        <v>26</v>
      </c>
      <c r="P699" s="1">
        <v>43294</v>
      </c>
      <c r="Q699" s="1">
        <v>43876</v>
      </c>
    </row>
    <row r="700" spans="1:17" x14ac:dyDescent="0.2">
      <c r="A700" t="s">
        <v>527</v>
      </c>
      <c r="B700">
        <v>228392012</v>
      </c>
      <c r="C700" t="s">
        <v>528</v>
      </c>
      <c r="D700" t="s">
        <v>529</v>
      </c>
      <c r="E700" t="s">
        <v>530</v>
      </c>
      <c r="F700">
        <v>113746474.163748</v>
      </c>
      <c r="G700" t="s">
        <v>531</v>
      </c>
      <c r="H700">
        <v>159330114</v>
      </c>
      <c r="I700" t="s">
        <v>532</v>
      </c>
      <c r="J700" t="s">
        <v>23</v>
      </c>
      <c r="L700" s="1">
        <v>43122</v>
      </c>
      <c r="M700" t="s">
        <v>33</v>
      </c>
      <c r="N700" t="s">
        <v>533</v>
      </c>
      <c r="O700" t="s">
        <v>26</v>
      </c>
      <c r="P700" s="1">
        <v>43285</v>
      </c>
      <c r="Q700" s="1">
        <v>43399</v>
      </c>
    </row>
    <row r="701" spans="1:17" x14ac:dyDescent="0.2">
      <c r="A701" t="s">
        <v>3467</v>
      </c>
      <c r="B701">
        <v>233725342</v>
      </c>
      <c r="C701" t="s">
        <v>3468</v>
      </c>
      <c r="D701" t="s">
        <v>3469</v>
      </c>
      <c r="E701" t="s">
        <v>3470</v>
      </c>
      <c r="F701">
        <v>90304608.076321393</v>
      </c>
      <c r="G701" t="s">
        <v>423</v>
      </c>
      <c r="H701">
        <v>190456396</v>
      </c>
      <c r="I701" t="s">
        <v>743</v>
      </c>
      <c r="J701" t="s">
        <v>23</v>
      </c>
      <c r="L701" s="1">
        <v>43370</v>
      </c>
      <c r="M701" t="s">
        <v>33</v>
      </c>
      <c r="N701" t="s">
        <v>3471</v>
      </c>
      <c r="O701" t="s">
        <v>26</v>
      </c>
      <c r="P701" s="1">
        <v>43495</v>
      </c>
      <c r="Q701" s="1">
        <v>43883</v>
      </c>
    </row>
    <row r="702" spans="1:17" x14ac:dyDescent="0.2">
      <c r="A702" t="s">
        <v>8590</v>
      </c>
      <c r="B702">
        <v>235778311</v>
      </c>
      <c r="C702" t="s">
        <v>8591</v>
      </c>
      <c r="D702" t="s">
        <v>8592</v>
      </c>
      <c r="E702" t="s">
        <v>8593</v>
      </c>
      <c r="F702">
        <v>69898766.148131296</v>
      </c>
      <c r="G702" t="s">
        <v>940</v>
      </c>
      <c r="H702">
        <v>35375043</v>
      </c>
      <c r="I702" t="s">
        <v>885</v>
      </c>
      <c r="J702" t="s">
        <v>23</v>
      </c>
      <c r="L702" s="1">
        <v>43447</v>
      </c>
      <c r="M702" t="s">
        <v>24</v>
      </c>
      <c r="N702" t="s">
        <v>8594</v>
      </c>
      <c r="O702" t="s">
        <v>26</v>
      </c>
      <c r="P702" s="1">
        <v>43599</v>
      </c>
      <c r="Q702" s="1">
        <v>43599</v>
      </c>
    </row>
    <row r="703" spans="1:17" x14ac:dyDescent="0.2">
      <c r="A703" t="s">
        <v>6317</v>
      </c>
      <c r="B703">
        <v>236902040</v>
      </c>
      <c r="C703" t="s">
        <v>6318</v>
      </c>
      <c r="D703" t="s">
        <v>6319</v>
      </c>
      <c r="E703" t="s">
        <v>6320</v>
      </c>
      <c r="F703">
        <v>112638775.09999999</v>
      </c>
      <c r="G703" t="s">
        <v>389</v>
      </c>
      <c r="H703">
        <v>26403447</v>
      </c>
      <c r="I703" t="s">
        <v>435</v>
      </c>
      <c r="J703" t="s">
        <v>23</v>
      </c>
      <c r="L703" s="1">
        <v>43392</v>
      </c>
      <c r="M703" t="s">
        <v>33</v>
      </c>
      <c r="N703" t="s">
        <v>6321</v>
      </c>
      <c r="O703" t="s">
        <v>26</v>
      </c>
      <c r="P703" s="1">
        <v>42332</v>
      </c>
      <c r="Q703" s="1">
        <v>43703</v>
      </c>
    </row>
    <row r="704" spans="1:17" x14ac:dyDescent="0.2">
      <c r="A704" t="s">
        <v>4553</v>
      </c>
      <c r="B704">
        <v>227793463</v>
      </c>
      <c r="C704" t="s">
        <v>4554</v>
      </c>
      <c r="D704" t="s">
        <v>4555</v>
      </c>
      <c r="E704" t="s">
        <v>4556</v>
      </c>
      <c r="F704" t="s">
        <v>4557</v>
      </c>
      <c r="G704" t="s">
        <v>4420</v>
      </c>
      <c r="H704">
        <v>184668794</v>
      </c>
      <c r="I704" t="s">
        <v>4421</v>
      </c>
      <c r="J704" t="s">
        <v>23</v>
      </c>
      <c r="L704" s="1">
        <v>43154</v>
      </c>
      <c r="M704" t="s">
        <v>33</v>
      </c>
      <c r="N704" t="s">
        <v>4558</v>
      </c>
      <c r="O704" t="s">
        <v>26</v>
      </c>
      <c r="P704" s="1">
        <v>43969</v>
      </c>
      <c r="Q704" s="1">
        <v>43977</v>
      </c>
    </row>
    <row r="705" spans="1:17" x14ac:dyDescent="0.2">
      <c r="A705" t="s">
        <v>10317</v>
      </c>
      <c r="B705">
        <v>235768073</v>
      </c>
      <c r="C705" t="s">
        <v>10318</v>
      </c>
      <c r="D705" t="s">
        <v>10319</v>
      </c>
      <c r="E705" t="s">
        <v>10320</v>
      </c>
      <c r="F705">
        <v>109964128</v>
      </c>
      <c r="G705" t="s">
        <v>301</v>
      </c>
      <c r="H705">
        <v>196200032</v>
      </c>
      <c r="I705" t="s">
        <v>205</v>
      </c>
      <c r="J705" t="s">
        <v>23</v>
      </c>
      <c r="L705" s="1">
        <v>43444</v>
      </c>
      <c r="M705" t="s">
        <v>33</v>
      </c>
      <c r="N705" t="s">
        <v>10321</v>
      </c>
      <c r="O705" t="s">
        <v>26</v>
      </c>
      <c r="P705" s="1">
        <v>42902</v>
      </c>
      <c r="Q705" s="1">
        <v>43598</v>
      </c>
    </row>
    <row r="706" spans="1:17" x14ac:dyDescent="0.2">
      <c r="A706" t="s">
        <v>10652</v>
      </c>
      <c r="B706">
        <v>235017612</v>
      </c>
      <c r="C706" t="s">
        <v>10653</v>
      </c>
      <c r="D706" t="s">
        <v>10654</v>
      </c>
      <c r="E706" t="s">
        <v>10655</v>
      </c>
      <c r="F706">
        <v>98491148.149367198</v>
      </c>
      <c r="G706" t="s">
        <v>5196</v>
      </c>
      <c r="H706">
        <v>157040569</v>
      </c>
      <c r="I706" t="s">
        <v>5323</v>
      </c>
      <c r="J706" t="s">
        <v>23</v>
      </c>
      <c r="L706" s="1">
        <v>43453</v>
      </c>
      <c r="M706" t="s">
        <v>33</v>
      </c>
      <c r="N706" t="s">
        <v>10656</v>
      </c>
      <c r="O706" t="s">
        <v>26</v>
      </c>
      <c r="P706" s="1">
        <v>43020</v>
      </c>
      <c r="Q706" s="1">
        <v>44070</v>
      </c>
    </row>
    <row r="707" spans="1:17" x14ac:dyDescent="0.2">
      <c r="A707" t="s">
        <v>10125</v>
      </c>
      <c r="B707">
        <v>237556979</v>
      </c>
      <c r="C707" t="s">
        <v>10126</v>
      </c>
      <c r="D707" t="s">
        <v>10127</v>
      </c>
      <c r="E707" t="s">
        <v>10128</v>
      </c>
      <c r="F707">
        <v>77165772.150218293</v>
      </c>
      <c r="G707" t="s">
        <v>4355</v>
      </c>
      <c r="H707">
        <v>185433669</v>
      </c>
      <c r="I707" t="s">
        <v>10129</v>
      </c>
      <c r="J707" t="s">
        <v>23</v>
      </c>
      <c r="L707" s="1">
        <v>43455</v>
      </c>
      <c r="M707" t="s">
        <v>24</v>
      </c>
      <c r="N707" t="s">
        <v>10130</v>
      </c>
      <c r="O707" t="s">
        <v>26</v>
      </c>
      <c r="P707" s="1">
        <v>43976</v>
      </c>
      <c r="Q707" s="1">
        <v>43976</v>
      </c>
    </row>
    <row r="708" spans="1:17" x14ac:dyDescent="0.2">
      <c r="A708" t="s">
        <v>5494</v>
      </c>
      <c r="B708">
        <v>232672954</v>
      </c>
      <c r="C708" t="s">
        <v>5495</v>
      </c>
      <c r="D708" t="s">
        <v>5496</v>
      </c>
      <c r="E708" t="s">
        <v>5497</v>
      </c>
      <c r="F708" t="s">
        <v>5498</v>
      </c>
      <c r="G708" t="s">
        <v>133</v>
      </c>
      <c r="H708">
        <v>26404435</v>
      </c>
      <c r="I708" t="s">
        <v>198</v>
      </c>
      <c r="J708" t="s">
        <v>23</v>
      </c>
      <c r="L708" s="1">
        <v>43424</v>
      </c>
      <c r="M708" t="s">
        <v>24</v>
      </c>
      <c r="N708" t="s">
        <v>5499</v>
      </c>
      <c r="O708" t="s">
        <v>26</v>
      </c>
      <c r="P708" s="1">
        <v>42318</v>
      </c>
      <c r="Q708" s="1">
        <v>43447</v>
      </c>
    </row>
    <row r="709" spans="1:17" x14ac:dyDescent="0.2">
      <c r="A709" t="s">
        <v>3834</v>
      </c>
      <c r="B709">
        <v>237600463</v>
      </c>
      <c r="C709" t="s">
        <v>3835</v>
      </c>
      <c r="D709" t="s">
        <v>3836</v>
      </c>
      <c r="E709" t="s">
        <v>3837</v>
      </c>
      <c r="F709">
        <v>154708267.19129899</v>
      </c>
      <c r="G709" t="s">
        <v>1228</v>
      </c>
      <c r="H709">
        <v>26404672</v>
      </c>
      <c r="I709" t="s">
        <v>120</v>
      </c>
      <c r="J709" t="s">
        <v>23</v>
      </c>
      <c r="L709" s="1">
        <v>43343</v>
      </c>
      <c r="M709" t="s">
        <v>33</v>
      </c>
      <c r="N709" t="s">
        <v>3838</v>
      </c>
      <c r="O709" t="s">
        <v>26</v>
      </c>
      <c r="P709" s="1">
        <v>43711</v>
      </c>
      <c r="Q709" s="1">
        <v>43711</v>
      </c>
    </row>
    <row r="710" spans="1:17" x14ac:dyDescent="0.2">
      <c r="A710" t="s">
        <v>6378</v>
      </c>
      <c r="B710">
        <v>234963123</v>
      </c>
      <c r="C710" t="s">
        <v>6379</v>
      </c>
      <c r="D710" t="s">
        <v>6380</v>
      </c>
      <c r="E710" t="s">
        <v>6381</v>
      </c>
      <c r="F710">
        <v>69711089</v>
      </c>
      <c r="G710" t="s">
        <v>119</v>
      </c>
      <c r="H710">
        <v>190915757</v>
      </c>
      <c r="I710" t="s">
        <v>1415</v>
      </c>
      <c r="J710" t="s">
        <v>23</v>
      </c>
      <c r="L710" s="1">
        <v>43431</v>
      </c>
      <c r="M710" t="s">
        <v>33</v>
      </c>
      <c r="N710" t="s">
        <v>6382</v>
      </c>
      <c r="O710" t="s">
        <v>92</v>
      </c>
      <c r="P710" s="1">
        <v>43557</v>
      </c>
      <c r="Q710" s="1">
        <v>43721</v>
      </c>
    </row>
    <row r="711" spans="1:17" x14ac:dyDescent="0.2">
      <c r="A711" t="s">
        <v>10533</v>
      </c>
      <c r="B711">
        <v>248521268</v>
      </c>
      <c r="C711" t="s">
        <v>10534</v>
      </c>
      <c r="D711" t="s">
        <v>10535</v>
      </c>
      <c r="E711" t="s">
        <v>10536</v>
      </c>
      <c r="F711">
        <v>102064180</v>
      </c>
      <c r="G711" t="s">
        <v>423</v>
      </c>
      <c r="H711">
        <v>190456396</v>
      </c>
      <c r="I711" t="s">
        <v>113</v>
      </c>
      <c r="J711" t="s">
        <v>23</v>
      </c>
      <c r="L711" s="1">
        <v>43451</v>
      </c>
      <c r="M711" t="s">
        <v>33</v>
      </c>
      <c r="N711" t="s">
        <v>10537</v>
      </c>
      <c r="O711" t="s">
        <v>26</v>
      </c>
      <c r="P711" s="1">
        <v>42201</v>
      </c>
      <c r="Q711" s="1">
        <v>44055</v>
      </c>
    </row>
    <row r="712" spans="1:17" x14ac:dyDescent="0.2">
      <c r="A712" t="s">
        <v>9368</v>
      </c>
      <c r="B712">
        <v>235473197</v>
      </c>
      <c r="C712" t="s">
        <v>9369</v>
      </c>
      <c r="D712" t="s">
        <v>9370</v>
      </c>
      <c r="E712" t="s">
        <v>9371</v>
      </c>
      <c r="F712">
        <v>80145035</v>
      </c>
      <c r="G712" t="s">
        <v>119</v>
      </c>
      <c r="H712">
        <v>190915757</v>
      </c>
      <c r="I712" t="s">
        <v>120</v>
      </c>
      <c r="J712" t="s">
        <v>23</v>
      </c>
      <c r="L712" s="1">
        <v>43455</v>
      </c>
      <c r="M712" t="s">
        <v>33</v>
      </c>
      <c r="N712" t="s">
        <v>9372</v>
      </c>
      <c r="O712" t="s">
        <v>26</v>
      </c>
      <c r="P712" s="1">
        <v>43584</v>
      </c>
      <c r="Q712" s="1">
        <v>43585</v>
      </c>
    </row>
    <row r="713" spans="1:17" x14ac:dyDescent="0.2">
      <c r="A713" t="s">
        <v>6100</v>
      </c>
      <c r="B713" t="s">
        <v>6101</v>
      </c>
      <c r="C713" t="s">
        <v>6102</v>
      </c>
      <c r="D713" t="s">
        <v>6103</v>
      </c>
      <c r="E713" t="s">
        <v>6104</v>
      </c>
      <c r="F713">
        <v>116290331.09999999</v>
      </c>
      <c r="G713" t="s">
        <v>270</v>
      </c>
      <c r="H713">
        <v>183316401</v>
      </c>
      <c r="I713" t="s">
        <v>62</v>
      </c>
      <c r="J713" t="s">
        <v>23</v>
      </c>
      <c r="L713" s="1">
        <v>43427</v>
      </c>
      <c r="M713" t="s">
        <v>33</v>
      </c>
      <c r="N713" t="s">
        <v>6105</v>
      </c>
      <c r="O713" t="s">
        <v>26</v>
      </c>
      <c r="P713" s="1">
        <v>43438</v>
      </c>
      <c r="Q713" s="1">
        <v>43635</v>
      </c>
    </row>
    <row r="714" spans="1:17" x14ac:dyDescent="0.2">
      <c r="A714" t="s">
        <v>303</v>
      </c>
      <c r="B714">
        <v>229344852</v>
      </c>
      <c r="C714" t="s">
        <v>304</v>
      </c>
      <c r="D714" t="s">
        <v>305</v>
      </c>
      <c r="E714" t="s">
        <v>306</v>
      </c>
      <c r="F714">
        <v>76586162.136764407</v>
      </c>
      <c r="G714" t="s">
        <v>133</v>
      </c>
      <c r="H714">
        <v>26404435</v>
      </c>
      <c r="I714" t="s">
        <v>198</v>
      </c>
      <c r="J714" t="s">
        <v>23</v>
      </c>
      <c r="L714" s="1">
        <v>43190</v>
      </c>
      <c r="M714" t="s">
        <v>33</v>
      </c>
      <c r="N714" t="s">
        <v>307</v>
      </c>
      <c r="O714" t="s">
        <v>26</v>
      </c>
      <c r="P714" s="1">
        <v>42073</v>
      </c>
      <c r="Q714" s="1">
        <v>43306</v>
      </c>
    </row>
    <row r="715" spans="1:17" x14ac:dyDescent="0.2">
      <c r="A715" t="s">
        <v>4596</v>
      </c>
      <c r="B715">
        <v>230371094</v>
      </c>
      <c r="C715" t="s">
        <v>4597</v>
      </c>
      <c r="D715" t="s">
        <v>4598</v>
      </c>
      <c r="E715" t="s">
        <v>4599</v>
      </c>
      <c r="F715">
        <v>50337386</v>
      </c>
      <c r="G715" t="s">
        <v>4420</v>
      </c>
      <c r="H715">
        <v>184668794</v>
      </c>
      <c r="I715" t="s">
        <v>173</v>
      </c>
      <c r="J715" t="s">
        <v>23</v>
      </c>
      <c r="L715" s="1">
        <v>43199</v>
      </c>
      <c r="M715" t="s">
        <v>33</v>
      </c>
      <c r="N715" t="s">
        <v>4600</v>
      </c>
      <c r="O715" t="s">
        <v>26</v>
      </c>
      <c r="P715" s="1">
        <v>43969</v>
      </c>
      <c r="Q715" s="1">
        <v>43977</v>
      </c>
    </row>
    <row r="716" spans="1:17" x14ac:dyDescent="0.2">
      <c r="A716" t="s">
        <v>6155</v>
      </c>
      <c r="B716">
        <v>236779842</v>
      </c>
      <c r="C716" t="s">
        <v>6156</v>
      </c>
      <c r="D716" t="s">
        <v>6157</v>
      </c>
      <c r="E716" t="s">
        <v>6158</v>
      </c>
      <c r="F716">
        <v>88759296.170000002</v>
      </c>
      <c r="G716" t="s">
        <v>1234</v>
      </c>
      <c r="H716">
        <v>182292592</v>
      </c>
      <c r="I716" t="s">
        <v>1242</v>
      </c>
      <c r="J716" t="s">
        <v>23</v>
      </c>
      <c r="L716" s="1">
        <v>43411</v>
      </c>
      <c r="M716" t="s">
        <v>33</v>
      </c>
      <c r="N716" t="s">
        <v>6159</v>
      </c>
      <c r="O716" t="s">
        <v>26</v>
      </c>
      <c r="P716" s="1">
        <v>42419</v>
      </c>
      <c r="Q716" s="1">
        <v>43648</v>
      </c>
    </row>
    <row r="717" spans="1:17" x14ac:dyDescent="0.2">
      <c r="A717" t="s">
        <v>9652</v>
      </c>
      <c r="B717">
        <v>233603859</v>
      </c>
      <c r="C717" t="s">
        <v>9653</v>
      </c>
      <c r="D717" t="s">
        <v>9654</v>
      </c>
      <c r="E717" t="s">
        <v>9655</v>
      </c>
      <c r="F717" t="s">
        <v>9656</v>
      </c>
      <c r="G717" t="s">
        <v>2930</v>
      </c>
      <c r="H717">
        <v>188120777</v>
      </c>
      <c r="I717" t="s">
        <v>3146</v>
      </c>
      <c r="J717" t="s">
        <v>23</v>
      </c>
      <c r="L717" s="1">
        <v>43453</v>
      </c>
      <c r="M717" t="s">
        <v>24</v>
      </c>
      <c r="N717" t="s">
        <v>9657</v>
      </c>
      <c r="O717" t="s">
        <v>92</v>
      </c>
      <c r="P717" s="1">
        <v>43864</v>
      </c>
      <c r="Q717" s="1">
        <v>43863</v>
      </c>
    </row>
    <row r="718" spans="1:17" x14ac:dyDescent="0.2">
      <c r="A718" t="s">
        <v>10413</v>
      </c>
      <c r="B718">
        <v>245186166</v>
      </c>
      <c r="C718" t="s">
        <v>10414</v>
      </c>
      <c r="D718" t="s">
        <v>5161</v>
      </c>
      <c r="E718" t="s">
        <v>5162</v>
      </c>
      <c r="F718">
        <v>77860004</v>
      </c>
      <c r="G718" t="s">
        <v>119</v>
      </c>
      <c r="H718">
        <v>190915757</v>
      </c>
      <c r="I718" t="s">
        <v>4014</v>
      </c>
      <c r="J718" t="s">
        <v>23</v>
      </c>
      <c r="L718" s="1">
        <v>43451</v>
      </c>
      <c r="M718" t="s">
        <v>24</v>
      </c>
      <c r="N718" t="s">
        <v>10415</v>
      </c>
      <c r="O718" t="s">
        <v>26</v>
      </c>
      <c r="P718" s="1">
        <v>43720</v>
      </c>
      <c r="Q718" s="1">
        <v>44006</v>
      </c>
    </row>
    <row r="719" spans="1:17" x14ac:dyDescent="0.2">
      <c r="A719" t="s">
        <v>9803</v>
      </c>
      <c r="B719">
        <v>234715448</v>
      </c>
      <c r="C719" t="s">
        <v>9804</v>
      </c>
      <c r="D719" t="s">
        <v>513</v>
      </c>
      <c r="E719" t="s">
        <v>514</v>
      </c>
      <c r="F719">
        <v>70522529</v>
      </c>
      <c r="G719" t="s">
        <v>89</v>
      </c>
      <c r="H719">
        <v>190906332</v>
      </c>
      <c r="I719" t="s">
        <v>173</v>
      </c>
      <c r="J719" t="s">
        <v>23</v>
      </c>
      <c r="L719" s="1">
        <v>43453</v>
      </c>
      <c r="M719" t="s">
        <v>33</v>
      </c>
      <c r="N719" t="s">
        <v>9805</v>
      </c>
      <c r="O719" t="s">
        <v>26</v>
      </c>
      <c r="P719" s="1">
        <v>42023</v>
      </c>
      <c r="Q719" s="1">
        <v>43811</v>
      </c>
    </row>
    <row r="720" spans="1:17" x14ac:dyDescent="0.2">
      <c r="A720" t="s">
        <v>7485</v>
      </c>
      <c r="B720">
        <v>188704787</v>
      </c>
      <c r="C720" t="s">
        <v>7486</v>
      </c>
      <c r="D720" t="s">
        <v>7487</v>
      </c>
      <c r="E720" t="s">
        <v>7488</v>
      </c>
      <c r="F720">
        <v>81329601.079999998</v>
      </c>
      <c r="G720" t="s">
        <v>204</v>
      </c>
      <c r="H720">
        <v>26388820</v>
      </c>
      <c r="I720" t="s">
        <v>7489</v>
      </c>
      <c r="J720" t="s">
        <v>23</v>
      </c>
      <c r="L720" s="1">
        <v>43426</v>
      </c>
      <c r="M720" t="s">
        <v>33</v>
      </c>
      <c r="N720" t="s">
        <v>7490</v>
      </c>
      <c r="O720" t="s">
        <v>26</v>
      </c>
      <c r="P720" s="1">
        <v>42286</v>
      </c>
      <c r="Q720" s="1">
        <v>43913</v>
      </c>
    </row>
    <row r="721" spans="1:17" x14ac:dyDescent="0.2">
      <c r="A721" t="s">
        <v>5569</v>
      </c>
      <c r="B721">
        <v>189681934</v>
      </c>
      <c r="C721" t="s">
        <v>5570</v>
      </c>
      <c r="D721" t="s">
        <v>5571</v>
      </c>
      <c r="E721" t="s">
        <v>5572</v>
      </c>
      <c r="F721" t="s">
        <v>5573</v>
      </c>
      <c r="G721" t="s">
        <v>46</v>
      </c>
      <c r="H721">
        <v>28024400</v>
      </c>
      <c r="I721" t="s">
        <v>231</v>
      </c>
      <c r="J721" t="s">
        <v>23</v>
      </c>
      <c r="L721" s="1">
        <v>43389</v>
      </c>
      <c r="M721" t="s">
        <v>33</v>
      </c>
      <c r="N721" t="s">
        <v>5574</v>
      </c>
      <c r="O721" t="s">
        <v>26</v>
      </c>
      <c r="P721" s="1">
        <v>42328</v>
      </c>
      <c r="Q721" s="1">
        <v>43503</v>
      </c>
    </row>
    <row r="722" spans="1:17" x14ac:dyDescent="0.2">
      <c r="A722" t="s">
        <v>8154</v>
      </c>
      <c r="B722">
        <v>233591427</v>
      </c>
      <c r="C722" t="s">
        <v>8155</v>
      </c>
      <c r="D722" t="s">
        <v>8156</v>
      </c>
      <c r="E722" t="s">
        <v>8157</v>
      </c>
      <c r="F722">
        <v>69298793.160624906</v>
      </c>
      <c r="G722" t="s">
        <v>54</v>
      </c>
      <c r="H722">
        <v>26403315</v>
      </c>
      <c r="I722" t="s">
        <v>55</v>
      </c>
      <c r="J722" t="s">
        <v>23</v>
      </c>
      <c r="L722" s="1">
        <v>43445</v>
      </c>
      <c r="M722" t="s">
        <v>33</v>
      </c>
      <c r="N722" t="s">
        <v>8158</v>
      </c>
      <c r="O722" t="s">
        <v>92</v>
      </c>
      <c r="P722" s="1">
        <v>42300</v>
      </c>
      <c r="Q722" s="1">
        <v>43495</v>
      </c>
    </row>
    <row r="723" spans="1:17" x14ac:dyDescent="0.2">
      <c r="A723" t="s">
        <v>3681</v>
      </c>
      <c r="B723">
        <v>234607947</v>
      </c>
      <c r="C723" t="s">
        <v>3682</v>
      </c>
      <c r="D723" t="s">
        <v>3683</v>
      </c>
      <c r="E723" t="s">
        <v>3684</v>
      </c>
      <c r="F723" t="s">
        <v>3685</v>
      </c>
      <c r="G723" t="s">
        <v>119</v>
      </c>
      <c r="H723">
        <v>190915757</v>
      </c>
      <c r="I723" t="s">
        <v>3686</v>
      </c>
      <c r="J723" t="s">
        <v>23</v>
      </c>
      <c r="L723" s="1">
        <v>43172</v>
      </c>
      <c r="M723" t="s">
        <v>24</v>
      </c>
      <c r="N723" t="s">
        <v>3687</v>
      </c>
      <c r="O723" t="s">
        <v>26</v>
      </c>
      <c r="P723" s="1">
        <v>43413</v>
      </c>
      <c r="Q723" s="1">
        <v>43602</v>
      </c>
    </row>
    <row r="724" spans="1:17" x14ac:dyDescent="0.2">
      <c r="A724" t="s">
        <v>5228</v>
      </c>
      <c r="B724">
        <v>236952781</v>
      </c>
      <c r="C724" t="s">
        <v>5229</v>
      </c>
      <c r="D724" t="s">
        <v>5230</v>
      </c>
      <c r="E724" t="s">
        <v>5231</v>
      </c>
      <c r="F724">
        <v>31339328.177790999</v>
      </c>
      <c r="G724" t="s">
        <v>5196</v>
      </c>
      <c r="H724">
        <v>157040569</v>
      </c>
      <c r="I724" t="s">
        <v>470</v>
      </c>
      <c r="J724" t="s">
        <v>23</v>
      </c>
      <c r="L724" s="1">
        <v>43357</v>
      </c>
      <c r="M724" t="s">
        <v>33</v>
      </c>
      <c r="N724" t="s">
        <v>5232</v>
      </c>
      <c r="O724" t="s">
        <v>92</v>
      </c>
      <c r="P724" s="1">
        <v>42418</v>
      </c>
      <c r="Q724" s="1">
        <v>44070</v>
      </c>
    </row>
    <row r="725" spans="1:17" x14ac:dyDescent="0.2">
      <c r="A725" t="s">
        <v>4763</v>
      </c>
      <c r="B725" t="s">
        <v>4764</v>
      </c>
      <c r="C725" t="s">
        <v>4765</v>
      </c>
      <c r="D725" t="s">
        <v>4766</v>
      </c>
      <c r="E725" t="s">
        <v>4767</v>
      </c>
      <c r="F725">
        <v>68749287</v>
      </c>
      <c r="G725" t="s">
        <v>4420</v>
      </c>
      <c r="H725">
        <v>184668794</v>
      </c>
      <c r="I725" t="s">
        <v>4475</v>
      </c>
      <c r="J725" t="s">
        <v>23</v>
      </c>
      <c r="L725" s="1">
        <v>43371</v>
      </c>
      <c r="M725" t="s">
        <v>24</v>
      </c>
      <c r="N725" t="s">
        <v>4768</v>
      </c>
      <c r="O725" t="s">
        <v>26</v>
      </c>
      <c r="P725" s="1">
        <v>43969</v>
      </c>
      <c r="Q725" s="1">
        <v>43977</v>
      </c>
    </row>
    <row r="726" spans="1:17" x14ac:dyDescent="0.2">
      <c r="A726" t="s">
        <v>7023</v>
      </c>
      <c r="B726" t="s">
        <v>7024</v>
      </c>
      <c r="C726" t="s">
        <v>7025</v>
      </c>
      <c r="D726" t="s">
        <v>7026</v>
      </c>
      <c r="E726" t="s">
        <v>7027</v>
      </c>
      <c r="F726">
        <v>76632067</v>
      </c>
      <c r="G726" t="s">
        <v>1228</v>
      </c>
      <c r="H726">
        <v>26404672</v>
      </c>
      <c r="I726" t="s">
        <v>1125</v>
      </c>
      <c r="J726" t="s">
        <v>23</v>
      </c>
      <c r="L726" s="1">
        <v>43388</v>
      </c>
      <c r="M726" t="s">
        <v>24</v>
      </c>
      <c r="N726" t="s">
        <v>7028</v>
      </c>
      <c r="O726" t="s">
        <v>26</v>
      </c>
      <c r="P726" s="1">
        <v>43745</v>
      </c>
      <c r="Q726" s="1">
        <v>43876</v>
      </c>
    </row>
    <row r="727" spans="1:17" x14ac:dyDescent="0.2">
      <c r="A727" t="s">
        <v>4209</v>
      </c>
      <c r="B727">
        <v>225675811</v>
      </c>
      <c r="C727" t="s">
        <v>4210</v>
      </c>
      <c r="D727" t="s">
        <v>4211</v>
      </c>
      <c r="E727" t="s">
        <v>4212</v>
      </c>
      <c r="F727" t="s">
        <v>4213</v>
      </c>
      <c r="G727" t="s">
        <v>4191</v>
      </c>
      <c r="H727" t="s">
        <v>4192</v>
      </c>
      <c r="I727" t="s">
        <v>4214</v>
      </c>
      <c r="J727" t="s">
        <v>23</v>
      </c>
      <c r="L727" s="1">
        <v>43123</v>
      </c>
      <c r="M727" t="s">
        <v>24</v>
      </c>
      <c r="N727" t="s">
        <v>4215</v>
      </c>
      <c r="O727" t="s">
        <v>26</v>
      </c>
      <c r="P727" s="1">
        <v>42096</v>
      </c>
      <c r="Q727" s="1">
        <v>43969</v>
      </c>
    </row>
    <row r="728" spans="1:17" x14ac:dyDescent="0.2">
      <c r="A728" t="s">
        <v>7344</v>
      </c>
      <c r="B728">
        <v>234745347</v>
      </c>
      <c r="C728" t="s">
        <v>7345</v>
      </c>
      <c r="D728" t="s">
        <v>4109</v>
      </c>
      <c r="E728" t="s">
        <v>4110</v>
      </c>
      <c r="F728" t="s">
        <v>4111</v>
      </c>
      <c r="G728" t="s">
        <v>119</v>
      </c>
      <c r="H728">
        <v>190915757</v>
      </c>
      <c r="I728" t="s">
        <v>1415</v>
      </c>
      <c r="J728" t="s">
        <v>23</v>
      </c>
      <c r="L728" s="1">
        <v>43397</v>
      </c>
      <c r="M728" t="s">
        <v>33</v>
      </c>
      <c r="N728" t="s">
        <v>7346</v>
      </c>
      <c r="O728" t="s">
        <v>26</v>
      </c>
      <c r="P728" s="1">
        <v>43440</v>
      </c>
      <c r="Q728" s="1">
        <v>43592</v>
      </c>
    </row>
    <row r="729" spans="1:17" x14ac:dyDescent="0.2">
      <c r="A729" t="s">
        <v>8956</v>
      </c>
      <c r="B729" t="s">
        <v>8957</v>
      </c>
      <c r="C729" t="s">
        <v>8958</v>
      </c>
      <c r="D729" t="s">
        <v>8959</v>
      </c>
      <c r="E729" t="s">
        <v>8960</v>
      </c>
      <c r="F729">
        <v>96148152.086839005</v>
      </c>
      <c r="G729" t="s">
        <v>389</v>
      </c>
      <c r="H729">
        <v>26403447</v>
      </c>
      <c r="I729" t="s">
        <v>435</v>
      </c>
      <c r="J729" t="s">
        <v>23</v>
      </c>
      <c r="L729" s="1">
        <v>43445</v>
      </c>
      <c r="M729" t="s">
        <v>33</v>
      </c>
      <c r="N729" t="s">
        <v>8961</v>
      </c>
      <c r="O729" t="s">
        <v>26</v>
      </c>
      <c r="P729" s="1">
        <v>42146</v>
      </c>
      <c r="Q729" s="1">
        <v>43742</v>
      </c>
    </row>
    <row r="730" spans="1:17" x14ac:dyDescent="0.2">
      <c r="A730" t="s">
        <v>3048</v>
      </c>
      <c r="B730">
        <v>233553231</v>
      </c>
      <c r="C730" t="s">
        <v>3049</v>
      </c>
      <c r="D730" t="s">
        <v>3050</v>
      </c>
      <c r="E730" t="s">
        <v>3051</v>
      </c>
      <c r="F730">
        <v>75144530</v>
      </c>
      <c r="G730" t="s">
        <v>2930</v>
      </c>
      <c r="H730">
        <v>188120777</v>
      </c>
      <c r="I730" t="s">
        <v>3039</v>
      </c>
      <c r="J730" t="s">
        <v>23</v>
      </c>
      <c r="L730" s="1">
        <v>43371</v>
      </c>
      <c r="M730" t="s">
        <v>1091</v>
      </c>
      <c r="N730" t="s">
        <v>3052</v>
      </c>
      <c r="O730" t="s">
        <v>26</v>
      </c>
      <c r="P730" s="1">
        <v>43863</v>
      </c>
      <c r="Q730" s="1">
        <v>43863</v>
      </c>
    </row>
    <row r="731" spans="1:17" x14ac:dyDescent="0.2">
      <c r="A731" t="s">
        <v>1760</v>
      </c>
      <c r="B731">
        <v>236138189</v>
      </c>
      <c r="C731" t="s">
        <v>1761</v>
      </c>
      <c r="D731" t="s">
        <v>1762</v>
      </c>
      <c r="E731" t="s">
        <v>1763</v>
      </c>
      <c r="F731">
        <v>50846213.152116798</v>
      </c>
      <c r="G731" t="s">
        <v>1234</v>
      </c>
      <c r="H731">
        <v>182292592</v>
      </c>
      <c r="I731" t="s">
        <v>1764</v>
      </c>
      <c r="J731" t="s">
        <v>23</v>
      </c>
      <c r="L731" s="1">
        <v>43286</v>
      </c>
      <c r="M731" t="s">
        <v>33</v>
      </c>
      <c r="N731" t="s">
        <v>1765</v>
      </c>
      <c r="O731" t="s">
        <v>26</v>
      </c>
      <c r="P731" s="1">
        <v>42419</v>
      </c>
      <c r="Q731" s="1">
        <v>43614</v>
      </c>
    </row>
    <row r="732" spans="1:17" x14ac:dyDescent="0.2">
      <c r="A732" t="s">
        <v>5775</v>
      </c>
      <c r="B732">
        <v>235672378</v>
      </c>
      <c r="C732" t="s">
        <v>5776</v>
      </c>
      <c r="D732" t="s">
        <v>5777</v>
      </c>
      <c r="E732" t="s">
        <v>5778</v>
      </c>
      <c r="F732">
        <v>157608611.19999999</v>
      </c>
      <c r="G732" t="s">
        <v>112</v>
      </c>
      <c r="H732">
        <v>50228064</v>
      </c>
      <c r="I732" t="s">
        <v>147</v>
      </c>
      <c r="J732" t="s">
        <v>23</v>
      </c>
      <c r="L732" s="1">
        <v>43431</v>
      </c>
      <c r="M732" t="s">
        <v>489</v>
      </c>
      <c r="N732" t="s">
        <v>5779</v>
      </c>
      <c r="O732" t="s">
        <v>26</v>
      </c>
      <c r="P732" s="1">
        <v>42381</v>
      </c>
      <c r="Q732" s="1">
        <v>43592</v>
      </c>
    </row>
    <row r="733" spans="1:17" x14ac:dyDescent="0.2">
      <c r="A733" t="s">
        <v>5938</v>
      </c>
      <c r="B733">
        <v>235020621</v>
      </c>
      <c r="C733" t="s">
        <v>5939</v>
      </c>
      <c r="D733" t="s">
        <v>5940</v>
      </c>
      <c r="E733" t="s">
        <v>5941</v>
      </c>
      <c r="F733" t="s">
        <v>5942</v>
      </c>
      <c r="G733" t="s">
        <v>713</v>
      </c>
      <c r="H733" t="s">
        <v>714</v>
      </c>
      <c r="I733" t="s">
        <v>331</v>
      </c>
      <c r="J733" t="s">
        <v>23</v>
      </c>
      <c r="L733" s="1">
        <v>43412</v>
      </c>
      <c r="M733" t="s">
        <v>24</v>
      </c>
      <c r="N733" t="s">
        <v>5943</v>
      </c>
      <c r="O733" t="s">
        <v>26</v>
      </c>
      <c r="P733" s="1">
        <v>43607</v>
      </c>
      <c r="Q733" s="1">
        <v>43578</v>
      </c>
    </row>
    <row r="734" spans="1:17" x14ac:dyDescent="0.2">
      <c r="A734" t="s">
        <v>8764</v>
      </c>
      <c r="B734">
        <v>237020114</v>
      </c>
      <c r="C734" t="s">
        <v>8765</v>
      </c>
      <c r="D734" t="s">
        <v>8766</v>
      </c>
      <c r="E734" t="s">
        <v>8767</v>
      </c>
      <c r="F734">
        <v>57378738.164038397</v>
      </c>
      <c r="G734" t="s">
        <v>69</v>
      </c>
      <c r="H734">
        <v>131056549</v>
      </c>
      <c r="I734" t="s">
        <v>3039</v>
      </c>
      <c r="J734" t="s">
        <v>23</v>
      </c>
      <c r="L734" s="1">
        <v>43447</v>
      </c>
      <c r="M734" t="s">
        <v>24</v>
      </c>
      <c r="N734" t="s">
        <v>8768</v>
      </c>
      <c r="O734" t="s">
        <v>26</v>
      </c>
      <c r="P734" s="1">
        <v>42271</v>
      </c>
      <c r="Q734" s="1">
        <v>43658</v>
      </c>
    </row>
    <row r="735" spans="1:17" x14ac:dyDescent="0.2">
      <c r="A735" t="s">
        <v>4988</v>
      </c>
      <c r="B735">
        <v>227800168</v>
      </c>
      <c r="C735" t="s">
        <v>4989</v>
      </c>
      <c r="D735" t="s">
        <v>4990</v>
      </c>
      <c r="E735" t="s">
        <v>4991</v>
      </c>
      <c r="F735" t="s">
        <v>4992</v>
      </c>
      <c r="G735" t="s">
        <v>4413</v>
      </c>
      <c r="H735">
        <v>184443237</v>
      </c>
      <c r="I735" t="s">
        <v>4993</v>
      </c>
      <c r="J735" t="s">
        <v>23</v>
      </c>
      <c r="L735" s="1">
        <v>43229</v>
      </c>
      <c r="M735" t="s">
        <v>24</v>
      </c>
      <c r="N735" t="s">
        <v>4994</v>
      </c>
      <c r="O735" t="s">
        <v>26</v>
      </c>
      <c r="P735" s="1">
        <v>43991</v>
      </c>
      <c r="Q735" s="1">
        <v>43991</v>
      </c>
    </row>
    <row r="736" spans="1:17" x14ac:dyDescent="0.2">
      <c r="A736" t="s">
        <v>4216</v>
      </c>
      <c r="B736">
        <v>225863294</v>
      </c>
      <c r="C736" t="s">
        <v>4217</v>
      </c>
      <c r="D736" t="s">
        <v>4218</v>
      </c>
      <c r="E736" t="s">
        <v>4219</v>
      </c>
      <c r="F736" t="s">
        <v>4220</v>
      </c>
      <c r="G736" t="s">
        <v>4191</v>
      </c>
      <c r="H736" t="s">
        <v>4192</v>
      </c>
      <c r="I736" t="s">
        <v>4193</v>
      </c>
      <c r="J736" t="s">
        <v>23</v>
      </c>
      <c r="L736" s="1">
        <v>43179</v>
      </c>
      <c r="M736" t="s">
        <v>33</v>
      </c>
      <c r="N736" t="s">
        <v>4221</v>
      </c>
      <c r="O736" t="s">
        <v>26</v>
      </c>
      <c r="P736" s="1">
        <v>42096</v>
      </c>
      <c r="Q736" s="1">
        <v>43969</v>
      </c>
    </row>
    <row r="737" spans="1:17" x14ac:dyDescent="0.2">
      <c r="A737" t="s">
        <v>5233</v>
      </c>
      <c r="B737">
        <v>230273114</v>
      </c>
      <c r="C737" t="s">
        <v>5234</v>
      </c>
      <c r="D737" t="s">
        <v>5235</v>
      </c>
      <c r="E737" t="s">
        <v>5236</v>
      </c>
      <c r="F737" t="s">
        <v>5237</v>
      </c>
      <c r="G737" t="s">
        <v>5196</v>
      </c>
      <c r="H737">
        <v>157040569</v>
      </c>
      <c r="I737" t="s">
        <v>5238</v>
      </c>
      <c r="J737" t="s">
        <v>23</v>
      </c>
      <c r="L737" s="1">
        <v>43186</v>
      </c>
      <c r="M737" t="s">
        <v>24</v>
      </c>
      <c r="N737" t="s">
        <v>5239</v>
      </c>
      <c r="O737" t="s">
        <v>26</v>
      </c>
      <c r="P737" s="1">
        <v>42920</v>
      </c>
      <c r="Q737" s="1">
        <v>44070</v>
      </c>
    </row>
    <row r="738" spans="1:17" x14ac:dyDescent="0.2">
      <c r="A738" t="s">
        <v>5209</v>
      </c>
      <c r="B738">
        <v>227486552</v>
      </c>
      <c r="C738" t="s">
        <v>5210</v>
      </c>
      <c r="D738" t="s">
        <v>5211</v>
      </c>
      <c r="E738" t="s">
        <v>5212</v>
      </c>
      <c r="F738" t="s">
        <v>5213</v>
      </c>
      <c r="G738" t="s">
        <v>5196</v>
      </c>
      <c r="H738">
        <v>157040569</v>
      </c>
      <c r="I738" t="s">
        <v>5214</v>
      </c>
      <c r="J738" t="s">
        <v>23</v>
      </c>
      <c r="L738" s="1">
        <v>43130</v>
      </c>
      <c r="M738" t="s">
        <v>24</v>
      </c>
      <c r="N738" t="s">
        <v>5215</v>
      </c>
      <c r="O738" t="s">
        <v>92</v>
      </c>
      <c r="P738" s="1">
        <v>42174</v>
      </c>
      <c r="Q738" s="1">
        <v>44070</v>
      </c>
    </row>
    <row r="739" spans="1:17" x14ac:dyDescent="0.2">
      <c r="A739" t="s">
        <v>2808</v>
      </c>
      <c r="B739">
        <v>231482078</v>
      </c>
      <c r="C739" t="s">
        <v>2809</v>
      </c>
      <c r="D739" t="s">
        <v>2810</v>
      </c>
      <c r="E739" t="s">
        <v>2811</v>
      </c>
      <c r="F739">
        <v>77085256.136798397</v>
      </c>
      <c r="G739" t="s">
        <v>1443</v>
      </c>
      <c r="H739">
        <v>26404079</v>
      </c>
      <c r="I739" t="s">
        <v>2806</v>
      </c>
      <c r="J739" t="s">
        <v>23</v>
      </c>
      <c r="L739" s="1">
        <v>43298</v>
      </c>
      <c r="M739" t="s">
        <v>24</v>
      </c>
      <c r="N739" t="s">
        <v>2812</v>
      </c>
      <c r="O739" t="s">
        <v>26</v>
      </c>
      <c r="P739" s="1">
        <v>42452</v>
      </c>
      <c r="Q739" s="1">
        <v>43851</v>
      </c>
    </row>
    <row r="740" spans="1:17" x14ac:dyDescent="0.2">
      <c r="A740" t="s">
        <v>2782</v>
      </c>
      <c r="B740" t="s">
        <v>2783</v>
      </c>
      <c r="C740" t="s">
        <v>2784</v>
      </c>
      <c r="D740" t="s">
        <v>2785</v>
      </c>
      <c r="E740" t="s">
        <v>2786</v>
      </c>
      <c r="F740">
        <v>154795852.19275099</v>
      </c>
      <c r="G740" t="s">
        <v>1234</v>
      </c>
      <c r="H740">
        <v>182292592</v>
      </c>
      <c r="I740" t="s">
        <v>1626</v>
      </c>
      <c r="J740" t="s">
        <v>23</v>
      </c>
      <c r="L740" s="1">
        <v>43371</v>
      </c>
      <c r="M740" t="s">
        <v>33</v>
      </c>
      <c r="N740" t="s">
        <v>2787</v>
      </c>
      <c r="O740" t="s">
        <v>92</v>
      </c>
      <c r="P740" s="1">
        <v>43391</v>
      </c>
      <c r="Q740" s="1">
        <v>43851</v>
      </c>
    </row>
    <row r="741" spans="1:17" x14ac:dyDescent="0.2">
      <c r="A741" t="s">
        <v>6563</v>
      </c>
      <c r="B741">
        <v>236870106</v>
      </c>
      <c r="C741" t="s">
        <v>6564</v>
      </c>
      <c r="D741" t="s">
        <v>6565</v>
      </c>
      <c r="E741" t="s">
        <v>6566</v>
      </c>
      <c r="F741">
        <v>151541809</v>
      </c>
      <c r="G741" t="s">
        <v>3972</v>
      </c>
      <c r="H741" t="s">
        <v>3973</v>
      </c>
      <c r="I741" t="s">
        <v>6567</v>
      </c>
      <c r="J741" t="s">
        <v>23</v>
      </c>
      <c r="L741" s="1">
        <v>43432</v>
      </c>
      <c r="M741" t="s">
        <v>1091</v>
      </c>
      <c r="N741" t="s">
        <v>6568</v>
      </c>
      <c r="O741" t="s">
        <v>26</v>
      </c>
      <c r="P741" s="1">
        <v>42885</v>
      </c>
      <c r="Q741" s="1">
        <v>43775</v>
      </c>
    </row>
    <row r="742" spans="1:17" x14ac:dyDescent="0.2">
      <c r="A742" t="s">
        <v>3823</v>
      </c>
      <c r="B742">
        <v>235832499</v>
      </c>
      <c r="C742" t="s">
        <v>3824</v>
      </c>
      <c r="D742" t="s">
        <v>3825</v>
      </c>
      <c r="E742" t="s">
        <v>3826</v>
      </c>
      <c r="F742">
        <v>31071627.166944999</v>
      </c>
      <c r="G742" t="s">
        <v>1228</v>
      </c>
      <c r="H742">
        <v>26404672</v>
      </c>
      <c r="I742" t="s">
        <v>3827</v>
      </c>
      <c r="J742" t="s">
        <v>23</v>
      </c>
      <c r="L742" s="1">
        <v>43270</v>
      </c>
      <c r="M742" t="s">
        <v>24</v>
      </c>
      <c r="N742" t="s">
        <v>3828</v>
      </c>
      <c r="O742" t="s">
        <v>26</v>
      </c>
      <c r="P742" s="1">
        <v>43600</v>
      </c>
      <c r="Q742" s="1">
        <v>43600</v>
      </c>
    </row>
    <row r="743" spans="1:17" x14ac:dyDescent="0.2">
      <c r="A743" t="s">
        <v>3063</v>
      </c>
      <c r="B743">
        <v>225517698</v>
      </c>
      <c r="C743" t="s">
        <v>3064</v>
      </c>
      <c r="D743" t="s">
        <v>2935</v>
      </c>
      <c r="E743" t="s">
        <v>2936</v>
      </c>
      <c r="F743">
        <v>114099308</v>
      </c>
      <c r="G743" t="s">
        <v>2930</v>
      </c>
      <c r="H743">
        <v>188120777</v>
      </c>
      <c r="I743" t="s">
        <v>312</v>
      </c>
      <c r="J743" t="s">
        <v>23</v>
      </c>
      <c r="L743" s="1">
        <v>43124</v>
      </c>
      <c r="M743" t="s">
        <v>24</v>
      </c>
      <c r="N743" t="s">
        <v>3065</v>
      </c>
      <c r="O743" t="s">
        <v>26</v>
      </c>
      <c r="P743" s="1">
        <v>43863</v>
      </c>
      <c r="Q743" s="1">
        <v>43866</v>
      </c>
    </row>
    <row r="744" spans="1:17" x14ac:dyDescent="0.2">
      <c r="A744" t="s">
        <v>6383</v>
      </c>
      <c r="B744">
        <v>234950919</v>
      </c>
      <c r="C744" t="s">
        <v>6384</v>
      </c>
      <c r="D744" t="s">
        <v>6385</v>
      </c>
      <c r="E744" t="s">
        <v>6386</v>
      </c>
      <c r="F744" t="s">
        <v>6387</v>
      </c>
      <c r="G744" t="s">
        <v>119</v>
      </c>
      <c r="H744">
        <v>190915757</v>
      </c>
      <c r="I744" t="s">
        <v>1415</v>
      </c>
      <c r="J744" t="s">
        <v>23</v>
      </c>
      <c r="L744" s="1">
        <v>43432</v>
      </c>
      <c r="M744" t="s">
        <v>33</v>
      </c>
      <c r="N744" t="s">
        <v>6388</v>
      </c>
      <c r="O744" t="s">
        <v>26</v>
      </c>
      <c r="P744" s="1">
        <v>43560</v>
      </c>
      <c r="Q744" s="1">
        <v>43721</v>
      </c>
    </row>
    <row r="745" spans="1:17" x14ac:dyDescent="0.2">
      <c r="A745" t="s">
        <v>78</v>
      </c>
      <c r="B745">
        <v>226838757</v>
      </c>
      <c r="C745" t="s">
        <v>79</v>
      </c>
      <c r="D745" t="s">
        <v>80</v>
      </c>
      <c r="E745" t="s">
        <v>81</v>
      </c>
      <c r="F745">
        <v>174386125.08808601</v>
      </c>
      <c r="G745" t="s">
        <v>54</v>
      </c>
      <c r="H745">
        <v>26403315</v>
      </c>
      <c r="I745" t="s">
        <v>82</v>
      </c>
      <c r="J745" t="s">
        <v>23</v>
      </c>
      <c r="L745" s="1">
        <v>43182</v>
      </c>
      <c r="M745" t="s">
        <v>33</v>
      </c>
      <c r="N745" t="s">
        <v>83</v>
      </c>
      <c r="O745" t="s">
        <v>26</v>
      </c>
      <c r="P745" s="1">
        <v>41914</v>
      </c>
      <c r="Q745" s="1">
        <v>43229</v>
      </c>
    </row>
    <row r="746" spans="1:17" x14ac:dyDescent="0.2">
      <c r="A746" t="s">
        <v>8196</v>
      </c>
      <c r="B746" t="s">
        <v>8197</v>
      </c>
      <c r="C746" t="s">
        <v>8198</v>
      </c>
      <c r="D746" t="s">
        <v>8199</v>
      </c>
      <c r="E746" t="s">
        <v>8200</v>
      </c>
      <c r="F746">
        <v>78014700.031544194</v>
      </c>
      <c r="G746" t="s">
        <v>713</v>
      </c>
      <c r="H746" t="s">
        <v>714</v>
      </c>
      <c r="I746" t="s">
        <v>1173</v>
      </c>
      <c r="J746" t="s">
        <v>23</v>
      </c>
      <c r="L746" s="1">
        <v>43441</v>
      </c>
      <c r="M746" t="s">
        <v>33</v>
      </c>
      <c r="N746" t="s">
        <v>8201</v>
      </c>
      <c r="O746" t="s">
        <v>26</v>
      </c>
      <c r="P746" s="1">
        <v>43509</v>
      </c>
      <c r="Q746" s="1">
        <v>43509</v>
      </c>
    </row>
    <row r="747" spans="1:17" x14ac:dyDescent="0.2">
      <c r="A747" t="s">
        <v>10210</v>
      </c>
      <c r="B747" t="s">
        <v>10211</v>
      </c>
      <c r="C747" t="s">
        <v>10212</v>
      </c>
      <c r="D747" t="s">
        <v>10213</v>
      </c>
      <c r="E747" t="s">
        <v>10214</v>
      </c>
      <c r="F747">
        <v>92156738.066640496</v>
      </c>
      <c r="G747" t="s">
        <v>4420</v>
      </c>
      <c r="H747">
        <v>184668794</v>
      </c>
      <c r="I747" t="s">
        <v>4434</v>
      </c>
      <c r="J747" t="s">
        <v>23</v>
      </c>
      <c r="L747" s="1">
        <v>43438</v>
      </c>
      <c r="M747" t="s">
        <v>33</v>
      </c>
      <c r="N747" t="s">
        <v>10215</v>
      </c>
      <c r="O747" t="s">
        <v>92</v>
      </c>
      <c r="P747" s="1">
        <v>43969</v>
      </c>
      <c r="Q747" s="1">
        <v>43977</v>
      </c>
    </row>
    <row r="748" spans="1:17" x14ac:dyDescent="0.2">
      <c r="A748" t="s">
        <v>10514</v>
      </c>
      <c r="B748">
        <v>243300433</v>
      </c>
      <c r="C748" t="s">
        <v>10515</v>
      </c>
      <c r="D748" t="s">
        <v>1624</v>
      </c>
      <c r="E748" t="s">
        <v>1625</v>
      </c>
      <c r="F748">
        <v>103297170</v>
      </c>
      <c r="G748" t="s">
        <v>1234</v>
      </c>
      <c r="H748">
        <v>182292592</v>
      </c>
      <c r="I748" t="s">
        <v>1626</v>
      </c>
      <c r="J748" t="s">
        <v>23</v>
      </c>
      <c r="L748" s="1">
        <v>43444</v>
      </c>
      <c r="M748" t="s">
        <v>33</v>
      </c>
      <c r="N748" t="s">
        <v>10516</v>
      </c>
      <c r="O748" t="s">
        <v>92</v>
      </c>
      <c r="P748" s="1">
        <v>43493</v>
      </c>
      <c r="Q748" s="1">
        <v>44039</v>
      </c>
    </row>
    <row r="749" spans="1:17" x14ac:dyDescent="0.2">
      <c r="A749" t="s">
        <v>4113</v>
      </c>
      <c r="B749">
        <v>242962017</v>
      </c>
      <c r="C749" t="s">
        <v>4114</v>
      </c>
      <c r="D749" t="s">
        <v>4115</v>
      </c>
      <c r="E749" t="s">
        <v>4116</v>
      </c>
      <c r="F749">
        <v>78190665.069502205</v>
      </c>
      <c r="G749" t="s">
        <v>1228</v>
      </c>
      <c r="H749">
        <v>26404672</v>
      </c>
      <c r="I749" t="s">
        <v>1758</v>
      </c>
      <c r="J749" t="s">
        <v>23</v>
      </c>
      <c r="L749" s="1">
        <v>43174</v>
      </c>
      <c r="M749" t="s">
        <v>33</v>
      </c>
      <c r="N749" t="s">
        <v>4117</v>
      </c>
      <c r="O749" t="s">
        <v>26</v>
      </c>
      <c r="P749" s="1">
        <v>43903</v>
      </c>
      <c r="Q749" s="1">
        <v>43903</v>
      </c>
    </row>
    <row r="750" spans="1:17" x14ac:dyDescent="0.2">
      <c r="A750" t="s">
        <v>2738</v>
      </c>
      <c r="B750">
        <v>236426281</v>
      </c>
      <c r="C750" t="s">
        <v>2739</v>
      </c>
      <c r="D750" t="s">
        <v>2740</v>
      </c>
      <c r="E750" t="s">
        <v>2741</v>
      </c>
      <c r="F750">
        <v>31277861</v>
      </c>
      <c r="G750" t="s">
        <v>2730</v>
      </c>
      <c r="H750">
        <v>26375273</v>
      </c>
      <c r="I750" t="s">
        <v>2742</v>
      </c>
      <c r="J750" t="s">
        <v>23</v>
      </c>
      <c r="L750" s="1">
        <v>43130</v>
      </c>
      <c r="M750" t="s">
        <v>33</v>
      </c>
      <c r="N750" t="s">
        <v>2743</v>
      </c>
      <c r="O750" t="s">
        <v>26</v>
      </c>
      <c r="P750" s="1">
        <v>43630</v>
      </c>
      <c r="Q750" s="1">
        <v>43820</v>
      </c>
    </row>
    <row r="751" spans="1:17" x14ac:dyDescent="0.2">
      <c r="A751" t="s">
        <v>3959</v>
      </c>
      <c r="B751">
        <v>233638040</v>
      </c>
      <c r="C751" t="s">
        <v>3960</v>
      </c>
      <c r="D751" t="s">
        <v>3799</v>
      </c>
      <c r="E751" t="s">
        <v>3800</v>
      </c>
      <c r="F751">
        <v>148108334</v>
      </c>
      <c r="G751" t="s">
        <v>119</v>
      </c>
      <c r="H751">
        <v>190915757</v>
      </c>
      <c r="I751" t="s">
        <v>1415</v>
      </c>
      <c r="J751" t="s">
        <v>23</v>
      </c>
      <c r="L751" s="1">
        <v>43188</v>
      </c>
      <c r="M751" t="s">
        <v>24</v>
      </c>
      <c r="N751" t="s">
        <v>3961</v>
      </c>
      <c r="O751" t="s">
        <v>92</v>
      </c>
      <c r="P751" s="1">
        <v>43497</v>
      </c>
      <c r="Q751" s="1">
        <v>43764</v>
      </c>
    </row>
    <row r="752" spans="1:17" x14ac:dyDescent="0.2">
      <c r="A752" t="s">
        <v>8404</v>
      </c>
      <c r="B752">
        <v>235055735</v>
      </c>
      <c r="C752" t="s">
        <v>8405</v>
      </c>
      <c r="D752" t="s">
        <v>8406</v>
      </c>
      <c r="E752" t="s">
        <v>8407</v>
      </c>
      <c r="F752" t="s">
        <v>8408</v>
      </c>
      <c r="G752" t="s">
        <v>301</v>
      </c>
      <c r="H752">
        <v>196200032</v>
      </c>
      <c r="I752" t="s">
        <v>1415</v>
      </c>
      <c r="J752" t="s">
        <v>23</v>
      </c>
      <c r="L752" s="1">
        <v>43441</v>
      </c>
      <c r="M752" t="s">
        <v>1091</v>
      </c>
      <c r="N752" t="s">
        <v>8409</v>
      </c>
      <c r="O752" t="s">
        <v>26</v>
      </c>
      <c r="P752" s="1">
        <v>42902</v>
      </c>
      <c r="Q752" s="1">
        <v>43564</v>
      </c>
    </row>
    <row r="753" spans="1:17" x14ac:dyDescent="0.2">
      <c r="A753" t="s">
        <v>9280</v>
      </c>
      <c r="B753">
        <v>190774932</v>
      </c>
      <c r="C753" t="s">
        <v>9281</v>
      </c>
      <c r="D753" t="s">
        <v>9282</v>
      </c>
      <c r="E753" t="s">
        <v>9283</v>
      </c>
      <c r="F753">
        <v>160725151.08381701</v>
      </c>
      <c r="G753" t="s">
        <v>179</v>
      </c>
      <c r="H753">
        <v>202743233</v>
      </c>
      <c r="I753" t="s">
        <v>7404</v>
      </c>
      <c r="J753" t="s">
        <v>23</v>
      </c>
      <c r="L753" s="1">
        <v>43441</v>
      </c>
      <c r="M753" t="s">
        <v>24</v>
      </c>
      <c r="N753" t="s">
        <v>9284</v>
      </c>
      <c r="O753" t="s">
        <v>26</v>
      </c>
      <c r="P753" s="1">
        <v>43482</v>
      </c>
      <c r="Q753" s="1">
        <v>43496</v>
      </c>
    </row>
    <row r="754" spans="1:17" x14ac:dyDescent="0.2">
      <c r="A754" t="s">
        <v>9020</v>
      </c>
      <c r="B754">
        <v>234966653</v>
      </c>
      <c r="C754" t="s">
        <v>9021</v>
      </c>
      <c r="D754" t="s">
        <v>9022</v>
      </c>
      <c r="E754" t="s">
        <v>9023</v>
      </c>
      <c r="F754">
        <v>52513467</v>
      </c>
      <c r="G754" t="s">
        <v>669</v>
      </c>
      <c r="H754" t="s">
        <v>670</v>
      </c>
      <c r="I754" t="s">
        <v>47</v>
      </c>
      <c r="J754" t="s">
        <v>23</v>
      </c>
      <c r="L754" s="1">
        <v>43454</v>
      </c>
      <c r="M754" t="s">
        <v>24</v>
      </c>
      <c r="N754" t="s">
        <v>9024</v>
      </c>
      <c r="O754" t="s">
        <v>26</v>
      </c>
      <c r="P754" s="1">
        <v>43587</v>
      </c>
      <c r="Q754" s="1">
        <v>43750</v>
      </c>
    </row>
    <row r="755" spans="1:17" x14ac:dyDescent="0.2">
      <c r="A755" t="s">
        <v>9394</v>
      </c>
      <c r="B755" t="s">
        <v>9395</v>
      </c>
      <c r="C755" t="s">
        <v>9396</v>
      </c>
      <c r="D755" t="s">
        <v>9397</v>
      </c>
      <c r="E755" t="s">
        <v>9398</v>
      </c>
      <c r="F755">
        <v>69954453</v>
      </c>
      <c r="G755" t="s">
        <v>1234</v>
      </c>
      <c r="H755">
        <v>182292592</v>
      </c>
      <c r="I755" t="s">
        <v>1626</v>
      </c>
      <c r="J755" t="s">
        <v>23</v>
      </c>
      <c r="L755" s="1">
        <v>43444</v>
      </c>
      <c r="M755" t="s">
        <v>33</v>
      </c>
      <c r="N755" t="s">
        <v>9399</v>
      </c>
      <c r="O755" t="s">
        <v>26</v>
      </c>
      <c r="P755" s="1">
        <v>42419</v>
      </c>
      <c r="Q755" s="1">
        <v>43846</v>
      </c>
    </row>
    <row r="756" spans="1:17" x14ac:dyDescent="0.2">
      <c r="A756" t="s">
        <v>2578</v>
      </c>
      <c r="B756">
        <v>238336808</v>
      </c>
      <c r="C756" t="s">
        <v>2579</v>
      </c>
      <c r="D756" t="s">
        <v>2580</v>
      </c>
      <c r="E756" t="s">
        <v>2581</v>
      </c>
      <c r="F756" t="s">
        <v>2582</v>
      </c>
      <c r="G756" t="s">
        <v>1005</v>
      </c>
      <c r="H756">
        <v>30969379</v>
      </c>
      <c r="I756" t="s">
        <v>2583</v>
      </c>
      <c r="J756" t="s">
        <v>23</v>
      </c>
      <c r="L756" s="1">
        <v>43280</v>
      </c>
      <c r="M756" t="s">
        <v>33</v>
      </c>
      <c r="N756" t="s">
        <v>2584</v>
      </c>
      <c r="O756" t="s">
        <v>26</v>
      </c>
      <c r="P756" s="1">
        <v>42411</v>
      </c>
      <c r="Q756" s="1">
        <v>43760</v>
      </c>
    </row>
    <row r="757" spans="1:17" x14ac:dyDescent="0.2">
      <c r="A757" t="s">
        <v>10584</v>
      </c>
      <c r="B757">
        <v>234713291</v>
      </c>
      <c r="C757" t="s">
        <v>10585</v>
      </c>
      <c r="D757" t="s">
        <v>10586</v>
      </c>
      <c r="E757" t="s">
        <v>10587</v>
      </c>
      <c r="F757" t="s">
        <v>10588</v>
      </c>
      <c r="G757" t="s">
        <v>5196</v>
      </c>
      <c r="H757">
        <v>157040569</v>
      </c>
      <c r="I757" t="s">
        <v>5256</v>
      </c>
      <c r="J757" t="s">
        <v>23</v>
      </c>
      <c r="L757" s="1">
        <v>43445</v>
      </c>
      <c r="M757" t="s">
        <v>33</v>
      </c>
      <c r="N757" t="s">
        <v>10589</v>
      </c>
      <c r="O757" t="s">
        <v>26</v>
      </c>
      <c r="P757" s="1">
        <v>42170</v>
      </c>
      <c r="Q757" s="1">
        <v>44070</v>
      </c>
    </row>
    <row r="758" spans="1:17" x14ac:dyDescent="0.2">
      <c r="A758" t="s">
        <v>8245</v>
      </c>
      <c r="B758">
        <v>233110321</v>
      </c>
      <c r="C758" t="s">
        <v>8246</v>
      </c>
      <c r="D758" t="s">
        <v>8247</v>
      </c>
      <c r="E758" t="s">
        <v>8248</v>
      </c>
      <c r="F758">
        <v>145103099.05245301</v>
      </c>
      <c r="G758" t="s">
        <v>133</v>
      </c>
      <c r="H758">
        <v>26404435</v>
      </c>
      <c r="I758" t="s">
        <v>198</v>
      </c>
      <c r="J758" t="s">
        <v>23</v>
      </c>
      <c r="L758" s="1">
        <v>43454</v>
      </c>
      <c r="M758" t="s">
        <v>33</v>
      </c>
      <c r="N758" t="s">
        <v>8249</v>
      </c>
      <c r="O758" t="s">
        <v>26</v>
      </c>
      <c r="P758" s="1">
        <v>42045</v>
      </c>
      <c r="Q758" s="1">
        <v>43522</v>
      </c>
    </row>
    <row r="759" spans="1:17" x14ac:dyDescent="0.2">
      <c r="A759" t="s">
        <v>4895</v>
      </c>
      <c r="B759">
        <v>225894831</v>
      </c>
      <c r="C759" t="s">
        <v>4896</v>
      </c>
      <c r="D759" t="s">
        <v>4897</v>
      </c>
      <c r="E759" t="s">
        <v>4898</v>
      </c>
      <c r="F759" t="s">
        <v>4899</v>
      </c>
      <c r="G759" t="s">
        <v>2930</v>
      </c>
      <c r="H759">
        <v>188120777</v>
      </c>
      <c r="I759" t="s">
        <v>173</v>
      </c>
      <c r="J759" t="s">
        <v>23</v>
      </c>
      <c r="L759" s="1">
        <v>43139</v>
      </c>
      <c r="M759" t="s">
        <v>33</v>
      </c>
      <c r="N759" t="s">
        <v>4900</v>
      </c>
      <c r="O759" t="s">
        <v>26</v>
      </c>
      <c r="P759" s="1">
        <v>43863</v>
      </c>
      <c r="Q759" s="1">
        <v>43992</v>
      </c>
    </row>
    <row r="760" spans="1:17" x14ac:dyDescent="0.2">
      <c r="A760" t="s">
        <v>7782</v>
      </c>
      <c r="B760">
        <v>236062840</v>
      </c>
      <c r="C760" t="s">
        <v>7783</v>
      </c>
      <c r="D760" t="s">
        <v>7784</v>
      </c>
      <c r="E760" t="s">
        <v>7785</v>
      </c>
      <c r="F760" t="s">
        <v>7786</v>
      </c>
      <c r="G760" t="s">
        <v>4420</v>
      </c>
      <c r="H760">
        <v>184668794</v>
      </c>
      <c r="I760" t="s">
        <v>4462</v>
      </c>
      <c r="J760" t="s">
        <v>23</v>
      </c>
      <c r="L760" s="1">
        <v>43419</v>
      </c>
      <c r="M760" t="s">
        <v>24</v>
      </c>
      <c r="N760" t="s">
        <v>7787</v>
      </c>
      <c r="O760" t="s">
        <v>26</v>
      </c>
      <c r="P760" s="1">
        <v>43969</v>
      </c>
      <c r="Q760" s="1">
        <v>43977</v>
      </c>
    </row>
    <row r="761" spans="1:17" x14ac:dyDescent="0.2">
      <c r="A761" t="s">
        <v>10443</v>
      </c>
      <c r="B761">
        <v>243365276</v>
      </c>
      <c r="C761" t="s">
        <v>10444</v>
      </c>
      <c r="D761" t="s">
        <v>10445</v>
      </c>
      <c r="E761" t="s">
        <v>10446</v>
      </c>
      <c r="F761" t="s">
        <v>10447</v>
      </c>
      <c r="G761" t="s">
        <v>669</v>
      </c>
      <c r="H761" t="s">
        <v>670</v>
      </c>
      <c r="I761" t="s">
        <v>120</v>
      </c>
      <c r="J761" t="s">
        <v>23</v>
      </c>
      <c r="L761" s="1">
        <v>43438</v>
      </c>
      <c r="M761" t="s">
        <v>33</v>
      </c>
      <c r="N761" t="s">
        <v>10448</v>
      </c>
      <c r="O761" t="s">
        <v>26</v>
      </c>
      <c r="P761" s="1">
        <v>44014</v>
      </c>
      <c r="Q761" s="1">
        <v>44014</v>
      </c>
    </row>
    <row r="762" spans="1:17" x14ac:dyDescent="0.2">
      <c r="A762" t="s">
        <v>5461</v>
      </c>
      <c r="B762">
        <v>231877935</v>
      </c>
      <c r="C762" t="s">
        <v>5462</v>
      </c>
      <c r="D762" t="s">
        <v>5463</v>
      </c>
      <c r="E762" t="s">
        <v>5464</v>
      </c>
      <c r="F762" t="s">
        <v>5465</v>
      </c>
      <c r="G762" t="s">
        <v>54</v>
      </c>
      <c r="H762">
        <v>26403315</v>
      </c>
      <c r="I762" t="s">
        <v>55</v>
      </c>
      <c r="J762" t="s">
        <v>23</v>
      </c>
      <c r="L762" s="1">
        <v>43410</v>
      </c>
      <c r="M762" t="s">
        <v>33</v>
      </c>
      <c r="N762" t="s">
        <v>5466</v>
      </c>
      <c r="O762" t="s">
        <v>26</v>
      </c>
      <c r="P762" s="1">
        <v>42203</v>
      </c>
      <c r="Q762" s="1">
        <v>43431</v>
      </c>
    </row>
    <row r="763" spans="1:17" x14ac:dyDescent="0.2">
      <c r="A763" t="s">
        <v>437</v>
      </c>
      <c r="B763">
        <v>228842077</v>
      </c>
      <c r="C763" t="s">
        <v>438</v>
      </c>
      <c r="D763" t="s">
        <v>439</v>
      </c>
      <c r="E763" t="s">
        <v>440</v>
      </c>
      <c r="F763">
        <v>76056902</v>
      </c>
      <c r="G763" t="s">
        <v>112</v>
      </c>
      <c r="H763">
        <v>50228064</v>
      </c>
      <c r="I763" t="s">
        <v>352</v>
      </c>
      <c r="J763" t="s">
        <v>23</v>
      </c>
      <c r="L763" s="1">
        <v>43195</v>
      </c>
      <c r="M763" t="s">
        <v>24</v>
      </c>
      <c r="N763" t="s">
        <v>441</v>
      </c>
      <c r="O763" t="s">
        <v>26</v>
      </c>
      <c r="P763" s="1">
        <v>41947</v>
      </c>
      <c r="Q763" s="1">
        <v>43369</v>
      </c>
    </row>
    <row r="764" spans="1:17" x14ac:dyDescent="0.2">
      <c r="A764" t="s">
        <v>8950</v>
      </c>
      <c r="B764">
        <v>234915870</v>
      </c>
      <c r="C764" t="s">
        <v>8951</v>
      </c>
      <c r="D764" t="s">
        <v>8952</v>
      </c>
      <c r="E764" t="s">
        <v>8953</v>
      </c>
      <c r="F764" t="s">
        <v>8954</v>
      </c>
      <c r="G764" t="s">
        <v>172</v>
      </c>
      <c r="H764">
        <v>200716271</v>
      </c>
      <c r="I764" t="s">
        <v>173</v>
      </c>
      <c r="J764" t="s">
        <v>23</v>
      </c>
      <c r="L764" s="1">
        <v>43441</v>
      </c>
      <c r="M764" t="s">
        <v>24</v>
      </c>
      <c r="N764" t="s">
        <v>8955</v>
      </c>
      <c r="O764" t="s">
        <v>26</v>
      </c>
      <c r="P764" s="1">
        <v>43549</v>
      </c>
      <c r="Q764" s="1">
        <v>43739</v>
      </c>
    </row>
    <row r="765" spans="1:17" x14ac:dyDescent="0.2">
      <c r="A765" t="s">
        <v>3750</v>
      </c>
      <c r="B765">
        <v>234057343</v>
      </c>
      <c r="C765" t="s">
        <v>3751</v>
      </c>
      <c r="D765" t="s">
        <v>3722</v>
      </c>
      <c r="E765" t="s">
        <v>3723</v>
      </c>
      <c r="F765">
        <v>76037940</v>
      </c>
      <c r="G765" t="s">
        <v>119</v>
      </c>
      <c r="H765">
        <v>190915757</v>
      </c>
      <c r="I765" t="s">
        <v>173</v>
      </c>
      <c r="J765" t="s">
        <v>23</v>
      </c>
      <c r="L765" s="1">
        <v>43214</v>
      </c>
      <c r="M765" t="s">
        <v>33</v>
      </c>
      <c r="N765" t="s">
        <v>3752</v>
      </c>
      <c r="O765" t="s">
        <v>92</v>
      </c>
      <c r="P765" s="1">
        <v>43516</v>
      </c>
      <c r="Q765" s="1">
        <v>43565</v>
      </c>
    </row>
    <row r="766" spans="1:17" x14ac:dyDescent="0.2">
      <c r="A766" t="s">
        <v>5663</v>
      </c>
      <c r="B766">
        <v>234652861</v>
      </c>
      <c r="C766" t="s">
        <v>5664</v>
      </c>
      <c r="D766" t="s">
        <v>5665</v>
      </c>
      <c r="E766" t="s">
        <v>5666</v>
      </c>
      <c r="F766">
        <v>70996822</v>
      </c>
      <c r="G766" t="s">
        <v>423</v>
      </c>
      <c r="H766">
        <v>190456396</v>
      </c>
      <c r="I766" t="s">
        <v>912</v>
      </c>
      <c r="J766" t="s">
        <v>23</v>
      </c>
      <c r="L766" s="1">
        <v>43425</v>
      </c>
      <c r="M766" t="s">
        <v>33</v>
      </c>
      <c r="N766" t="s">
        <v>5667</v>
      </c>
      <c r="O766" t="s">
        <v>26</v>
      </c>
      <c r="P766" s="1">
        <v>42276</v>
      </c>
      <c r="Q766" s="1">
        <v>43555</v>
      </c>
    </row>
    <row r="767" spans="1:17" x14ac:dyDescent="0.2">
      <c r="A767" t="s">
        <v>567</v>
      </c>
      <c r="B767">
        <v>231572344</v>
      </c>
      <c r="C767" t="s">
        <v>568</v>
      </c>
      <c r="D767" t="s">
        <v>569</v>
      </c>
      <c r="E767" t="s">
        <v>570</v>
      </c>
      <c r="F767" t="s">
        <v>571</v>
      </c>
      <c r="G767" t="s">
        <v>301</v>
      </c>
      <c r="H767">
        <v>196200032</v>
      </c>
      <c r="I767" t="s">
        <v>572</v>
      </c>
      <c r="J767" t="s">
        <v>23</v>
      </c>
      <c r="L767" s="1">
        <v>43250</v>
      </c>
      <c r="M767" t="s">
        <v>24</v>
      </c>
      <c r="N767" t="s">
        <v>573</v>
      </c>
      <c r="O767" t="s">
        <v>26</v>
      </c>
      <c r="P767" s="1">
        <v>42902</v>
      </c>
      <c r="Q767" s="1">
        <v>43416</v>
      </c>
    </row>
    <row r="768" spans="1:17" x14ac:dyDescent="0.2">
      <c r="A768" t="s">
        <v>6943</v>
      </c>
      <c r="B768">
        <v>231723210</v>
      </c>
      <c r="C768" t="s">
        <v>6944</v>
      </c>
      <c r="D768" t="s">
        <v>6945</v>
      </c>
      <c r="E768" t="s">
        <v>6946</v>
      </c>
      <c r="F768">
        <v>75072998</v>
      </c>
      <c r="G768" t="s">
        <v>2930</v>
      </c>
      <c r="H768">
        <v>188120777</v>
      </c>
      <c r="I768" t="s">
        <v>3004</v>
      </c>
      <c r="J768" t="s">
        <v>23</v>
      </c>
      <c r="L768" s="1">
        <v>43389</v>
      </c>
      <c r="M768" t="s">
        <v>24</v>
      </c>
      <c r="N768" t="s">
        <v>6947</v>
      </c>
      <c r="O768" t="s">
        <v>26</v>
      </c>
      <c r="P768" s="1">
        <v>43864</v>
      </c>
      <c r="Q768" s="1">
        <v>43864</v>
      </c>
    </row>
    <row r="769" spans="1:17" x14ac:dyDescent="0.2">
      <c r="A769" t="s">
        <v>7066</v>
      </c>
      <c r="B769">
        <v>240525809</v>
      </c>
      <c r="C769" t="s">
        <v>7067</v>
      </c>
      <c r="D769" t="s">
        <v>7068</v>
      </c>
      <c r="E769" t="s">
        <v>7069</v>
      </c>
      <c r="F769">
        <v>113034679.09999999</v>
      </c>
      <c r="G769" t="s">
        <v>204</v>
      </c>
      <c r="H769">
        <v>26388820</v>
      </c>
      <c r="I769" t="s">
        <v>1758</v>
      </c>
      <c r="J769" t="s">
        <v>23</v>
      </c>
      <c r="L769" s="1">
        <v>43391</v>
      </c>
      <c r="M769" t="s">
        <v>24</v>
      </c>
      <c r="N769" t="s">
        <v>7070</v>
      </c>
      <c r="O769" t="s">
        <v>26</v>
      </c>
      <c r="P769" s="1">
        <v>42328</v>
      </c>
      <c r="Q769" s="1">
        <v>43881</v>
      </c>
    </row>
    <row r="770" spans="1:17" x14ac:dyDescent="0.2">
      <c r="A770" t="s">
        <v>1860</v>
      </c>
      <c r="B770">
        <v>236515853</v>
      </c>
      <c r="C770" t="s">
        <v>1861</v>
      </c>
      <c r="D770" t="s">
        <v>1862</v>
      </c>
      <c r="E770" t="s">
        <v>1863</v>
      </c>
      <c r="F770">
        <v>71065229</v>
      </c>
      <c r="G770" t="s">
        <v>69</v>
      </c>
      <c r="H770">
        <v>131056549</v>
      </c>
      <c r="I770" t="s">
        <v>324</v>
      </c>
      <c r="J770" t="s">
        <v>23</v>
      </c>
      <c r="L770" s="1">
        <v>43280</v>
      </c>
      <c r="M770" t="s">
        <v>24</v>
      </c>
      <c r="N770" t="s">
        <v>1864</v>
      </c>
      <c r="O770" t="s">
        <v>26</v>
      </c>
      <c r="P770" s="1">
        <v>41961</v>
      </c>
      <c r="Q770" s="1">
        <v>43634</v>
      </c>
    </row>
    <row r="771" spans="1:17" x14ac:dyDescent="0.2">
      <c r="A771" t="s">
        <v>2477</v>
      </c>
      <c r="B771">
        <v>230615236</v>
      </c>
      <c r="C771" t="s">
        <v>2478</v>
      </c>
      <c r="D771" t="s">
        <v>2479</v>
      </c>
      <c r="E771" t="s">
        <v>2480</v>
      </c>
      <c r="F771">
        <v>113965958.16760799</v>
      </c>
      <c r="G771" t="s">
        <v>2475</v>
      </c>
      <c r="H771">
        <v>203592077</v>
      </c>
      <c r="I771" t="s">
        <v>2481</v>
      </c>
      <c r="J771" t="s">
        <v>23</v>
      </c>
      <c r="L771" s="1">
        <v>43138</v>
      </c>
      <c r="M771" t="s">
        <v>24</v>
      </c>
      <c r="N771" t="s">
        <v>2482</v>
      </c>
      <c r="O771" t="s">
        <v>26</v>
      </c>
      <c r="P771" s="1">
        <v>43060</v>
      </c>
      <c r="Q771" s="1">
        <v>43390</v>
      </c>
    </row>
    <row r="772" spans="1:17" x14ac:dyDescent="0.2">
      <c r="A772" t="s">
        <v>1346</v>
      </c>
      <c r="B772">
        <v>232529787</v>
      </c>
      <c r="C772" t="s">
        <v>1347</v>
      </c>
      <c r="D772" t="s">
        <v>1348</v>
      </c>
      <c r="E772" t="s">
        <v>1349</v>
      </c>
      <c r="F772">
        <v>69053693.071078107</v>
      </c>
      <c r="G772" t="s">
        <v>350</v>
      </c>
      <c r="H772" t="s">
        <v>351</v>
      </c>
      <c r="I772" t="s">
        <v>147</v>
      </c>
      <c r="J772" t="s">
        <v>23</v>
      </c>
      <c r="L772" s="1">
        <v>43330</v>
      </c>
      <c r="M772" t="s">
        <v>24</v>
      </c>
      <c r="N772" t="s">
        <v>1350</v>
      </c>
      <c r="O772" t="s">
        <v>26</v>
      </c>
      <c r="P772" s="1">
        <v>43119</v>
      </c>
      <c r="Q772" s="1">
        <v>43588</v>
      </c>
    </row>
    <row r="773" spans="1:17" x14ac:dyDescent="0.2">
      <c r="A773" t="s">
        <v>6448</v>
      </c>
      <c r="B773">
        <v>234768495</v>
      </c>
      <c r="C773" t="s">
        <v>6449</v>
      </c>
      <c r="D773" t="s">
        <v>2861</v>
      </c>
      <c r="E773" t="s">
        <v>2862</v>
      </c>
      <c r="F773">
        <v>86871706</v>
      </c>
      <c r="G773" t="s">
        <v>172</v>
      </c>
      <c r="H773">
        <v>200716271</v>
      </c>
      <c r="I773" t="s">
        <v>2211</v>
      </c>
      <c r="J773" t="s">
        <v>23</v>
      </c>
      <c r="L773" s="1">
        <v>43409</v>
      </c>
      <c r="M773" t="s">
        <v>24</v>
      </c>
      <c r="N773" t="s">
        <v>6450</v>
      </c>
      <c r="O773" t="s">
        <v>26</v>
      </c>
      <c r="P773" s="1">
        <v>43145</v>
      </c>
      <c r="Q773" s="1">
        <v>43739</v>
      </c>
    </row>
    <row r="774" spans="1:17" x14ac:dyDescent="0.2">
      <c r="A774" t="s">
        <v>1018</v>
      </c>
      <c r="B774">
        <v>234271450</v>
      </c>
      <c r="C774" t="s">
        <v>1019</v>
      </c>
      <c r="D774" t="s">
        <v>370</v>
      </c>
      <c r="E774" t="s">
        <v>371</v>
      </c>
      <c r="F774" t="s">
        <v>372</v>
      </c>
      <c r="G774" t="s">
        <v>112</v>
      </c>
      <c r="H774">
        <v>50228064</v>
      </c>
      <c r="I774" t="s">
        <v>1020</v>
      </c>
      <c r="J774" t="s">
        <v>23</v>
      </c>
      <c r="L774" s="1">
        <v>43280</v>
      </c>
      <c r="M774" t="s">
        <v>33</v>
      </c>
      <c r="N774" t="s">
        <v>1021</v>
      </c>
      <c r="O774" t="s">
        <v>92</v>
      </c>
      <c r="P774" s="1">
        <v>42058</v>
      </c>
      <c r="Q774" s="1">
        <v>43522</v>
      </c>
    </row>
    <row r="775" spans="1:17" x14ac:dyDescent="0.2">
      <c r="A775" t="s">
        <v>3715</v>
      </c>
      <c r="B775">
        <v>233835180</v>
      </c>
      <c r="C775" t="s">
        <v>3716</v>
      </c>
      <c r="D775" t="s">
        <v>3717</v>
      </c>
      <c r="E775" t="s">
        <v>3718</v>
      </c>
      <c r="F775">
        <v>69080895</v>
      </c>
      <c r="G775" t="s">
        <v>119</v>
      </c>
      <c r="H775">
        <v>190915757</v>
      </c>
      <c r="I775" t="s">
        <v>120</v>
      </c>
      <c r="J775" t="s">
        <v>23</v>
      </c>
      <c r="L775" s="1">
        <v>43355</v>
      </c>
      <c r="M775" t="s">
        <v>33</v>
      </c>
      <c r="N775" t="s">
        <v>3719</v>
      </c>
      <c r="O775" t="s">
        <v>92</v>
      </c>
      <c r="P775" s="1">
        <v>43503</v>
      </c>
      <c r="Q775" s="1">
        <v>43538</v>
      </c>
    </row>
    <row r="776" spans="1:17" x14ac:dyDescent="0.2">
      <c r="A776" t="s">
        <v>3893</v>
      </c>
      <c r="B776">
        <v>231405359</v>
      </c>
      <c r="C776" t="s">
        <v>3894</v>
      </c>
      <c r="D776" t="s">
        <v>3895</v>
      </c>
      <c r="E776" t="s">
        <v>3896</v>
      </c>
      <c r="F776">
        <v>177547960.13747701</v>
      </c>
      <c r="G776" t="s">
        <v>119</v>
      </c>
      <c r="H776">
        <v>190915757</v>
      </c>
      <c r="I776" t="s">
        <v>120</v>
      </c>
      <c r="J776" t="s">
        <v>23</v>
      </c>
      <c r="L776" s="1">
        <v>43287</v>
      </c>
      <c r="M776" t="s">
        <v>33</v>
      </c>
      <c r="N776" t="s">
        <v>3897</v>
      </c>
      <c r="O776" t="s">
        <v>26</v>
      </c>
      <c r="P776" s="1">
        <v>42393</v>
      </c>
      <c r="Q776" s="1">
        <v>43901</v>
      </c>
    </row>
    <row r="777" spans="1:17" x14ac:dyDescent="0.2">
      <c r="A777" t="s">
        <v>1175</v>
      </c>
      <c r="B777">
        <v>232690227</v>
      </c>
      <c r="C777" t="s">
        <v>1176</v>
      </c>
      <c r="D777" t="s">
        <v>1177</v>
      </c>
      <c r="E777" t="s">
        <v>1178</v>
      </c>
      <c r="F777" t="s">
        <v>1179</v>
      </c>
      <c r="G777" t="s">
        <v>669</v>
      </c>
      <c r="H777" t="s">
        <v>670</v>
      </c>
      <c r="I777" t="s">
        <v>844</v>
      </c>
      <c r="J777" t="s">
        <v>23</v>
      </c>
      <c r="L777" s="1">
        <v>43139</v>
      </c>
      <c r="M777" t="s">
        <v>33</v>
      </c>
      <c r="N777" t="s">
        <v>1180</v>
      </c>
      <c r="O777" t="s">
        <v>26</v>
      </c>
      <c r="P777" s="1">
        <v>43448</v>
      </c>
      <c r="Q777" s="1">
        <v>43567</v>
      </c>
    </row>
    <row r="778" spans="1:17" x14ac:dyDescent="0.2">
      <c r="A778" t="s">
        <v>1830</v>
      </c>
      <c r="B778">
        <v>224151371</v>
      </c>
      <c r="C778" t="s">
        <v>1831</v>
      </c>
      <c r="D778" t="s">
        <v>1832</v>
      </c>
      <c r="E778" t="s">
        <v>1833</v>
      </c>
      <c r="F778">
        <v>121828840</v>
      </c>
      <c r="G778" t="s">
        <v>270</v>
      </c>
      <c r="H778">
        <v>183316401</v>
      </c>
      <c r="I778" t="s">
        <v>1834</v>
      </c>
      <c r="J778" t="s">
        <v>23</v>
      </c>
      <c r="L778" s="1">
        <v>43115</v>
      </c>
      <c r="M778" t="s">
        <v>33</v>
      </c>
      <c r="N778" t="s">
        <v>1835</v>
      </c>
      <c r="O778" t="s">
        <v>26</v>
      </c>
      <c r="P778" s="1">
        <v>43139</v>
      </c>
      <c r="Q778" s="1">
        <v>43628</v>
      </c>
    </row>
    <row r="779" spans="1:17" x14ac:dyDescent="0.2">
      <c r="A779" t="s">
        <v>4134</v>
      </c>
      <c r="B779">
        <v>236219332</v>
      </c>
      <c r="C779" t="s">
        <v>4135</v>
      </c>
      <c r="D779" t="s">
        <v>4136</v>
      </c>
      <c r="E779" t="s">
        <v>4137</v>
      </c>
      <c r="F779">
        <v>235945374.08383501</v>
      </c>
      <c r="G779" t="s">
        <v>1827</v>
      </c>
      <c r="H779">
        <v>26403838</v>
      </c>
      <c r="I779" t="s">
        <v>4138</v>
      </c>
      <c r="J779" t="s">
        <v>23</v>
      </c>
      <c r="L779" s="1">
        <v>43276</v>
      </c>
      <c r="M779" t="s">
        <v>33</v>
      </c>
      <c r="N779" t="s">
        <v>4139</v>
      </c>
      <c r="O779" t="s">
        <v>92</v>
      </c>
      <c r="P779" s="1">
        <v>43613</v>
      </c>
      <c r="Q779" s="1">
        <v>43958</v>
      </c>
    </row>
    <row r="780" spans="1:17" x14ac:dyDescent="0.2">
      <c r="A780" t="s">
        <v>460</v>
      </c>
      <c r="B780">
        <v>226547701</v>
      </c>
      <c r="C780" t="s">
        <v>461</v>
      </c>
      <c r="D780" t="s">
        <v>462</v>
      </c>
      <c r="E780" t="s">
        <v>463</v>
      </c>
      <c r="F780">
        <v>104908378.07915799</v>
      </c>
      <c r="G780" t="s">
        <v>61</v>
      </c>
      <c r="H780">
        <v>175206562</v>
      </c>
      <c r="I780" t="s">
        <v>464</v>
      </c>
      <c r="J780" t="s">
        <v>23</v>
      </c>
      <c r="L780" s="1">
        <v>43185</v>
      </c>
      <c r="M780" t="s">
        <v>33</v>
      </c>
      <c r="N780" t="s">
        <v>465</v>
      </c>
      <c r="O780" t="s">
        <v>26</v>
      </c>
      <c r="P780" s="1">
        <v>42012</v>
      </c>
      <c r="Q780" s="1">
        <v>43375</v>
      </c>
    </row>
    <row r="781" spans="1:17" x14ac:dyDescent="0.2">
      <c r="A781" t="s">
        <v>9590</v>
      </c>
      <c r="B781">
        <v>238321134</v>
      </c>
      <c r="C781" t="s">
        <v>9591</v>
      </c>
      <c r="D781" t="s">
        <v>9592</v>
      </c>
      <c r="E781" t="s">
        <v>9593</v>
      </c>
      <c r="F781">
        <v>134352114.19490299</v>
      </c>
      <c r="G781" t="s">
        <v>1228</v>
      </c>
      <c r="H781">
        <v>26404672</v>
      </c>
      <c r="I781" t="s">
        <v>289</v>
      </c>
      <c r="J781" t="s">
        <v>23</v>
      </c>
      <c r="L781" s="1">
        <v>43437</v>
      </c>
      <c r="M781" t="s">
        <v>33</v>
      </c>
      <c r="N781" t="s">
        <v>9594</v>
      </c>
      <c r="O781" t="s">
        <v>26</v>
      </c>
      <c r="P781" s="1">
        <v>43738</v>
      </c>
      <c r="Q781" s="1">
        <v>43881</v>
      </c>
    </row>
    <row r="782" spans="1:17" x14ac:dyDescent="0.2">
      <c r="A782" t="s">
        <v>750</v>
      </c>
      <c r="B782">
        <v>233051171</v>
      </c>
      <c r="C782" t="s">
        <v>751</v>
      </c>
      <c r="D782" t="s">
        <v>752</v>
      </c>
      <c r="E782" t="s">
        <v>753</v>
      </c>
      <c r="F782" t="s">
        <v>754</v>
      </c>
      <c r="G782" t="s">
        <v>423</v>
      </c>
      <c r="H782">
        <v>190456396</v>
      </c>
      <c r="I782" t="s">
        <v>755</v>
      </c>
      <c r="J782" t="s">
        <v>23</v>
      </c>
      <c r="L782" s="1">
        <v>43123</v>
      </c>
      <c r="M782" t="s">
        <v>24</v>
      </c>
      <c r="N782" t="s">
        <v>756</v>
      </c>
      <c r="O782" t="s">
        <v>26</v>
      </c>
      <c r="P782" s="1">
        <v>43473</v>
      </c>
      <c r="Q782" s="1">
        <v>43473</v>
      </c>
    </row>
    <row r="783" spans="1:17" x14ac:dyDescent="0.2">
      <c r="A783" t="s">
        <v>5909</v>
      </c>
      <c r="B783">
        <v>235929751</v>
      </c>
      <c r="C783" t="s">
        <v>5910</v>
      </c>
      <c r="D783" t="s">
        <v>5911</v>
      </c>
      <c r="E783" t="s">
        <v>5912</v>
      </c>
      <c r="F783">
        <v>34059962</v>
      </c>
      <c r="G783" t="s">
        <v>423</v>
      </c>
      <c r="H783">
        <v>190456396</v>
      </c>
      <c r="I783" t="s">
        <v>692</v>
      </c>
      <c r="J783" t="s">
        <v>23</v>
      </c>
      <c r="L783" s="1">
        <v>43396</v>
      </c>
      <c r="M783" t="s">
        <v>489</v>
      </c>
      <c r="N783" t="s">
        <v>5913</v>
      </c>
      <c r="O783" t="s">
        <v>26</v>
      </c>
      <c r="P783" s="1">
        <v>42262</v>
      </c>
      <c r="Q783" s="1">
        <v>43607</v>
      </c>
    </row>
    <row r="784" spans="1:17" x14ac:dyDescent="0.2">
      <c r="A784" t="s">
        <v>4487</v>
      </c>
      <c r="B784">
        <v>226533603</v>
      </c>
      <c r="C784" t="s">
        <v>4488</v>
      </c>
      <c r="D784" t="s">
        <v>4489</v>
      </c>
      <c r="E784" t="s">
        <v>4490</v>
      </c>
      <c r="F784" t="s">
        <v>4491</v>
      </c>
      <c r="G784" t="s">
        <v>4420</v>
      </c>
      <c r="H784">
        <v>184668794</v>
      </c>
      <c r="I784" t="s">
        <v>4421</v>
      </c>
      <c r="J784" t="s">
        <v>23</v>
      </c>
      <c r="L784" s="1">
        <v>43126</v>
      </c>
      <c r="M784" t="s">
        <v>33</v>
      </c>
      <c r="N784" t="s">
        <v>4492</v>
      </c>
      <c r="O784" t="s">
        <v>26</v>
      </c>
      <c r="P784" s="1">
        <v>43968</v>
      </c>
      <c r="Q784" s="1">
        <v>43977</v>
      </c>
    </row>
    <row r="785" spans="1:17" x14ac:dyDescent="0.2">
      <c r="A785" t="s">
        <v>4240</v>
      </c>
      <c r="B785">
        <v>230497896</v>
      </c>
      <c r="C785" t="s">
        <v>4241</v>
      </c>
      <c r="D785" t="s">
        <v>4242</v>
      </c>
      <c r="E785" t="s">
        <v>4243</v>
      </c>
      <c r="F785">
        <v>154697060.180482</v>
      </c>
      <c r="G785" t="s">
        <v>4191</v>
      </c>
      <c r="H785" t="s">
        <v>4192</v>
      </c>
      <c r="I785" t="s">
        <v>4244</v>
      </c>
      <c r="J785" t="s">
        <v>23</v>
      </c>
      <c r="L785" s="1">
        <v>43122</v>
      </c>
      <c r="M785" t="s">
        <v>24</v>
      </c>
      <c r="N785" t="s">
        <v>4245</v>
      </c>
      <c r="O785" t="s">
        <v>26</v>
      </c>
      <c r="P785" s="1">
        <v>42096</v>
      </c>
      <c r="Q785" s="1">
        <v>43969</v>
      </c>
    </row>
    <row r="786" spans="1:17" x14ac:dyDescent="0.2">
      <c r="A786" t="s">
        <v>4827</v>
      </c>
      <c r="B786">
        <v>229865879</v>
      </c>
      <c r="C786" t="s">
        <v>4828</v>
      </c>
      <c r="D786" t="s">
        <v>4829</v>
      </c>
      <c r="E786" t="s">
        <v>4830</v>
      </c>
      <c r="F786" t="s">
        <v>4831</v>
      </c>
      <c r="G786" t="s">
        <v>4420</v>
      </c>
      <c r="H786">
        <v>184668794</v>
      </c>
      <c r="I786" t="s">
        <v>4475</v>
      </c>
      <c r="J786" t="s">
        <v>23</v>
      </c>
      <c r="L786" s="1">
        <v>43161</v>
      </c>
      <c r="M786" t="s">
        <v>33</v>
      </c>
      <c r="N786" t="s">
        <v>4832</v>
      </c>
      <c r="O786" t="s">
        <v>26</v>
      </c>
      <c r="P786" s="1">
        <v>43969</v>
      </c>
      <c r="Q786" s="1">
        <v>43977</v>
      </c>
    </row>
    <row r="787" spans="1:17" x14ac:dyDescent="0.2">
      <c r="A787" t="s">
        <v>1615</v>
      </c>
      <c r="B787">
        <v>231120834</v>
      </c>
      <c r="C787" t="s">
        <v>1616</v>
      </c>
      <c r="D787" t="s">
        <v>1617</v>
      </c>
      <c r="E787" t="s">
        <v>1618</v>
      </c>
      <c r="F787" t="s">
        <v>1619</v>
      </c>
      <c r="G787" t="s">
        <v>248</v>
      </c>
      <c r="H787">
        <v>26402920</v>
      </c>
      <c r="I787" t="s">
        <v>1620</v>
      </c>
      <c r="J787" t="s">
        <v>23</v>
      </c>
      <c r="L787" s="1">
        <v>43285</v>
      </c>
      <c r="M787" t="s">
        <v>33</v>
      </c>
      <c r="N787" t="s">
        <v>1621</v>
      </c>
      <c r="O787" t="s">
        <v>26</v>
      </c>
      <c r="P787" s="1">
        <v>41780</v>
      </c>
      <c r="Q787" s="1">
        <v>43600</v>
      </c>
    </row>
    <row r="788" spans="1:17" x14ac:dyDescent="0.2">
      <c r="A788" t="s">
        <v>7468</v>
      </c>
      <c r="B788" t="s">
        <v>7469</v>
      </c>
      <c r="C788" t="s">
        <v>7470</v>
      </c>
      <c r="D788" t="s">
        <v>7471</v>
      </c>
      <c r="E788" t="s">
        <v>7472</v>
      </c>
      <c r="F788">
        <v>33201021.149999999</v>
      </c>
      <c r="G788" t="s">
        <v>204</v>
      </c>
      <c r="H788">
        <v>26388820</v>
      </c>
      <c r="I788" t="s">
        <v>173</v>
      </c>
      <c r="J788" t="s">
        <v>23</v>
      </c>
      <c r="L788" s="1">
        <v>43395</v>
      </c>
      <c r="M788" t="s">
        <v>33</v>
      </c>
      <c r="N788" t="s">
        <v>7473</v>
      </c>
      <c r="O788" t="s">
        <v>26</v>
      </c>
      <c r="P788" s="1">
        <v>42290</v>
      </c>
      <c r="Q788" s="1">
        <v>43865</v>
      </c>
    </row>
    <row r="789" spans="1:17" x14ac:dyDescent="0.2">
      <c r="A789" t="s">
        <v>4096</v>
      </c>
      <c r="B789">
        <v>242665039</v>
      </c>
      <c r="C789" t="s">
        <v>4097</v>
      </c>
      <c r="D789" t="s">
        <v>4098</v>
      </c>
      <c r="E789" t="s">
        <v>4099</v>
      </c>
      <c r="F789" t="s">
        <v>4100</v>
      </c>
      <c r="G789" t="s">
        <v>119</v>
      </c>
      <c r="H789">
        <v>190915757</v>
      </c>
      <c r="I789" t="s">
        <v>556</v>
      </c>
      <c r="J789" t="s">
        <v>23</v>
      </c>
      <c r="L789" s="1">
        <v>43297</v>
      </c>
      <c r="M789" t="s">
        <v>24</v>
      </c>
      <c r="N789" t="s">
        <v>4101</v>
      </c>
      <c r="O789" t="s">
        <v>26</v>
      </c>
      <c r="P789" s="1">
        <v>43887</v>
      </c>
      <c r="Q789" s="1">
        <v>43888</v>
      </c>
    </row>
    <row r="790" spans="1:17" x14ac:dyDescent="0.2">
      <c r="A790" t="s">
        <v>2108</v>
      </c>
      <c r="B790">
        <v>233465014</v>
      </c>
      <c r="C790" t="s">
        <v>2109</v>
      </c>
      <c r="D790" t="s">
        <v>2110</v>
      </c>
      <c r="E790" t="s">
        <v>2111</v>
      </c>
      <c r="F790">
        <v>69186545</v>
      </c>
      <c r="G790" t="s">
        <v>2032</v>
      </c>
      <c r="H790">
        <v>26404184</v>
      </c>
      <c r="I790" t="s">
        <v>358</v>
      </c>
      <c r="J790" t="s">
        <v>23</v>
      </c>
      <c r="L790" s="1">
        <v>43367</v>
      </c>
      <c r="M790" t="s">
        <v>24</v>
      </c>
      <c r="N790" t="s">
        <v>2112</v>
      </c>
      <c r="O790" t="s">
        <v>26</v>
      </c>
      <c r="P790" s="1">
        <v>43493</v>
      </c>
      <c r="Q790" s="1">
        <v>43508</v>
      </c>
    </row>
    <row r="791" spans="1:17" x14ac:dyDescent="0.2">
      <c r="A791" t="s">
        <v>9438</v>
      </c>
      <c r="B791">
        <v>235032042</v>
      </c>
      <c r="C791" t="s">
        <v>9439</v>
      </c>
      <c r="D791" t="s">
        <v>9440</v>
      </c>
      <c r="E791" t="s">
        <v>9441</v>
      </c>
      <c r="F791" t="s">
        <v>9442</v>
      </c>
      <c r="G791" t="s">
        <v>2930</v>
      </c>
      <c r="H791">
        <v>188120777</v>
      </c>
      <c r="I791" t="s">
        <v>312</v>
      </c>
      <c r="J791" t="s">
        <v>23</v>
      </c>
      <c r="L791" s="1">
        <v>43446</v>
      </c>
      <c r="M791" t="s">
        <v>24</v>
      </c>
      <c r="N791" t="s">
        <v>9443</v>
      </c>
      <c r="O791" t="s">
        <v>26</v>
      </c>
      <c r="P791" s="1">
        <v>43863</v>
      </c>
      <c r="Q791" s="1">
        <v>43866</v>
      </c>
    </row>
    <row r="792" spans="1:17" x14ac:dyDescent="0.2">
      <c r="A792" t="s">
        <v>768</v>
      </c>
      <c r="B792">
        <v>233106146</v>
      </c>
      <c r="C792" t="s">
        <v>769</v>
      </c>
      <c r="D792" t="s">
        <v>770</v>
      </c>
      <c r="E792" t="s">
        <v>771</v>
      </c>
      <c r="F792">
        <v>152471898</v>
      </c>
      <c r="G792" t="s">
        <v>112</v>
      </c>
      <c r="H792">
        <v>50228064</v>
      </c>
      <c r="I792" t="s">
        <v>352</v>
      </c>
      <c r="J792" t="s">
        <v>23</v>
      </c>
      <c r="L792" s="1">
        <v>43159</v>
      </c>
      <c r="M792" t="s">
        <v>33</v>
      </c>
      <c r="N792" t="s">
        <v>772</v>
      </c>
      <c r="O792" t="s">
        <v>26</v>
      </c>
      <c r="P792" s="1">
        <v>42059</v>
      </c>
      <c r="Q792" s="1">
        <v>43475</v>
      </c>
    </row>
    <row r="793" spans="1:17" x14ac:dyDescent="0.2">
      <c r="A793" t="s">
        <v>9444</v>
      </c>
      <c r="B793">
        <v>232702713</v>
      </c>
      <c r="C793" t="s">
        <v>9445</v>
      </c>
      <c r="D793" t="s">
        <v>9446</v>
      </c>
      <c r="E793" t="s">
        <v>9447</v>
      </c>
      <c r="F793">
        <v>79983316</v>
      </c>
      <c r="G793" t="s">
        <v>2930</v>
      </c>
      <c r="H793">
        <v>188120777</v>
      </c>
      <c r="I793" t="s">
        <v>358</v>
      </c>
      <c r="J793" t="s">
        <v>23</v>
      </c>
      <c r="L793" s="1">
        <v>43437</v>
      </c>
      <c r="M793" t="s">
        <v>33</v>
      </c>
      <c r="N793" t="s">
        <v>9448</v>
      </c>
      <c r="O793" t="s">
        <v>26</v>
      </c>
      <c r="P793" s="1">
        <v>43863</v>
      </c>
      <c r="Q793" s="1">
        <v>43863</v>
      </c>
    </row>
    <row r="794" spans="1:17" x14ac:dyDescent="0.2">
      <c r="A794" t="s">
        <v>7321</v>
      </c>
      <c r="B794">
        <v>225478919</v>
      </c>
      <c r="C794" t="s">
        <v>7322</v>
      </c>
      <c r="D794" t="s">
        <v>7323</v>
      </c>
      <c r="E794" t="s">
        <v>7324</v>
      </c>
      <c r="F794" t="s">
        <v>7325</v>
      </c>
      <c r="G794" t="s">
        <v>1228</v>
      </c>
      <c r="H794">
        <v>26404672</v>
      </c>
      <c r="I794" t="s">
        <v>276</v>
      </c>
      <c r="J794" t="s">
        <v>23</v>
      </c>
      <c r="L794" s="1">
        <v>43413</v>
      </c>
      <c r="M794" t="s">
        <v>33</v>
      </c>
      <c r="N794" t="s">
        <v>7326</v>
      </c>
      <c r="O794" t="s">
        <v>26</v>
      </c>
      <c r="P794" s="1">
        <v>43784</v>
      </c>
      <c r="Q794" s="1">
        <v>43875</v>
      </c>
    </row>
    <row r="795" spans="1:17" x14ac:dyDescent="0.2">
      <c r="A795" t="s">
        <v>7367</v>
      </c>
      <c r="B795">
        <v>234311444</v>
      </c>
      <c r="C795" t="s">
        <v>7368</v>
      </c>
      <c r="D795" t="s">
        <v>2143</v>
      </c>
      <c r="E795" t="s">
        <v>2144</v>
      </c>
      <c r="F795">
        <v>56904592</v>
      </c>
      <c r="G795" t="s">
        <v>119</v>
      </c>
      <c r="H795">
        <v>190915757</v>
      </c>
      <c r="I795" t="s">
        <v>127</v>
      </c>
      <c r="J795" t="s">
        <v>23</v>
      </c>
      <c r="L795" s="1">
        <v>43434</v>
      </c>
      <c r="M795" t="s">
        <v>33</v>
      </c>
      <c r="N795" t="s">
        <v>7369</v>
      </c>
      <c r="O795" t="s">
        <v>92</v>
      </c>
      <c r="P795" s="1">
        <v>43535</v>
      </c>
      <c r="Q795" s="1">
        <v>43538</v>
      </c>
    </row>
    <row r="796" spans="1:17" x14ac:dyDescent="0.2">
      <c r="A796" t="s">
        <v>9071</v>
      </c>
      <c r="B796">
        <v>240537882</v>
      </c>
      <c r="C796" t="s">
        <v>9072</v>
      </c>
      <c r="D796" t="s">
        <v>8354</v>
      </c>
      <c r="E796" t="s">
        <v>8355</v>
      </c>
      <c r="F796">
        <v>140730281</v>
      </c>
      <c r="G796" t="s">
        <v>389</v>
      </c>
      <c r="H796">
        <v>26403447</v>
      </c>
      <c r="I796" t="s">
        <v>120</v>
      </c>
      <c r="J796" t="s">
        <v>23</v>
      </c>
      <c r="L796" s="1">
        <v>43444</v>
      </c>
      <c r="M796" t="s">
        <v>33</v>
      </c>
      <c r="N796" t="s">
        <v>9073</v>
      </c>
      <c r="O796" t="s">
        <v>26</v>
      </c>
      <c r="P796" s="1">
        <v>42360</v>
      </c>
      <c r="Q796" s="1">
        <v>43767</v>
      </c>
    </row>
    <row r="797" spans="1:17" x14ac:dyDescent="0.2">
      <c r="A797" t="s">
        <v>798</v>
      </c>
      <c r="B797">
        <v>233124144</v>
      </c>
      <c r="C797" t="s">
        <v>799</v>
      </c>
      <c r="D797" t="s">
        <v>800</v>
      </c>
      <c r="E797" t="s">
        <v>801</v>
      </c>
      <c r="F797" t="s">
        <v>802</v>
      </c>
      <c r="G797" t="s">
        <v>423</v>
      </c>
      <c r="H797">
        <v>190456396</v>
      </c>
      <c r="I797" t="s">
        <v>803</v>
      </c>
      <c r="J797" t="s">
        <v>23</v>
      </c>
      <c r="L797" s="1">
        <v>43244</v>
      </c>
      <c r="M797" t="s">
        <v>24</v>
      </c>
      <c r="N797" t="s">
        <v>804</v>
      </c>
      <c r="O797" t="s">
        <v>92</v>
      </c>
      <c r="P797" s="1">
        <v>41974</v>
      </c>
      <c r="Q797" s="1">
        <v>43480</v>
      </c>
    </row>
    <row r="798" spans="1:17" x14ac:dyDescent="0.2">
      <c r="A798" t="s">
        <v>2750</v>
      </c>
      <c r="B798">
        <v>232940479</v>
      </c>
      <c r="C798" t="s">
        <v>2751</v>
      </c>
      <c r="D798" t="s">
        <v>2752</v>
      </c>
      <c r="E798" t="s">
        <v>2753</v>
      </c>
      <c r="F798">
        <v>66971969</v>
      </c>
      <c r="G798" t="s">
        <v>669</v>
      </c>
      <c r="H798" t="s">
        <v>670</v>
      </c>
      <c r="I798" t="s">
        <v>113</v>
      </c>
      <c r="J798" t="s">
        <v>23</v>
      </c>
      <c r="L798" s="1">
        <v>43367</v>
      </c>
      <c r="M798" t="s">
        <v>24</v>
      </c>
      <c r="N798" t="s">
        <v>2754</v>
      </c>
      <c r="O798" t="s">
        <v>26</v>
      </c>
      <c r="P798" s="1">
        <v>43781</v>
      </c>
      <c r="Q798" s="1">
        <v>43781</v>
      </c>
    </row>
    <row r="799" spans="1:17" x14ac:dyDescent="0.2">
      <c r="A799" t="s">
        <v>1610</v>
      </c>
      <c r="B799">
        <v>233795499</v>
      </c>
      <c r="C799" t="s">
        <v>1611</v>
      </c>
      <c r="D799" t="s">
        <v>1612</v>
      </c>
      <c r="E799" t="s">
        <v>1613</v>
      </c>
      <c r="F799">
        <v>84751142</v>
      </c>
      <c r="G799" t="s">
        <v>1443</v>
      </c>
      <c r="H799">
        <v>26404079</v>
      </c>
      <c r="I799" t="s">
        <v>331</v>
      </c>
      <c r="J799" t="s">
        <v>23</v>
      </c>
      <c r="L799" s="1">
        <v>43277</v>
      </c>
      <c r="M799" t="s">
        <v>33</v>
      </c>
      <c r="N799" t="s">
        <v>1614</v>
      </c>
      <c r="O799" t="s">
        <v>26</v>
      </c>
      <c r="P799" s="1">
        <v>42438</v>
      </c>
      <c r="Q799" s="1">
        <v>43598</v>
      </c>
    </row>
    <row r="800" spans="1:17" x14ac:dyDescent="0.2">
      <c r="A800" t="s">
        <v>5280</v>
      </c>
      <c r="B800">
        <v>230524907</v>
      </c>
      <c r="C800" t="s">
        <v>5281</v>
      </c>
      <c r="D800" t="s">
        <v>5260</v>
      </c>
      <c r="E800" t="s">
        <v>5261</v>
      </c>
      <c r="F800">
        <v>128700777</v>
      </c>
      <c r="G800" t="s">
        <v>5196</v>
      </c>
      <c r="H800">
        <v>157040569</v>
      </c>
      <c r="I800" t="s">
        <v>1304</v>
      </c>
      <c r="J800" t="s">
        <v>23</v>
      </c>
      <c r="L800" s="1">
        <v>43273</v>
      </c>
      <c r="M800" t="s">
        <v>33</v>
      </c>
      <c r="N800" t="s">
        <v>5282</v>
      </c>
      <c r="O800" t="s">
        <v>26</v>
      </c>
      <c r="P800" s="1">
        <v>43020</v>
      </c>
      <c r="Q800" s="1">
        <v>44070</v>
      </c>
    </row>
    <row r="801" spans="1:17" x14ac:dyDescent="0.2">
      <c r="A801" t="s">
        <v>1104</v>
      </c>
      <c r="B801">
        <v>234753617</v>
      </c>
      <c r="C801" t="s">
        <v>1105</v>
      </c>
      <c r="D801" t="s">
        <v>1106</v>
      </c>
      <c r="E801" t="s">
        <v>1107</v>
      </c>
      <c r="F801">
        <v>31909124.1863239</v>
      </c>
      <c r="G801" t="s">
        <v>389</v>
      </c>
      <c r="H801">
        <v>26403447</v>
      </c>
      <c r="I801" t="s">
        <v>1108</v>
      </c>
      <c r="J801" t="s">
        <v>23</v>
      </c>
      <c r="L801" s="1">
        <v>43194</v>
      </c>
      <c r="M801" t="s">
        <v>33</v>
      </c>
      <c r="N801" t="s">
        <v>1109</v>
      </c>
      <c r="O801" t="s">
        <v>26</v>
      </c>
      <c r="P801" s="1">
        <v>42615</v>
      </c>
      <c r="Q801" s="1">
        <v>43553</v>
      </c>
    </row>
    <row r="802" spans="1:17" x14ac:dyDescent="0.2">
      <c r="A802" t="s">
        <v>6928</v>
      </c>
      <c r="B802">
        <v>231632762</v>
      </c>
      <c r="C802" t="s">
        <v>6929</v>
      </c>
      <c r="D802" t="s">
        <v>6930</v>
      </c>
      <c r="E802" t="s">
        <v>6931</v>
      </c>
      <c r="F802">
        <v>33947880</v>
      </c>
      <c r="G802" t="s">
        <v>2930</v>
      </c>
      <c r="H802">
        <v>188120777</v>
      </c>
      <c r="I802" t="s">
        <v>312</v>
      </c>
      <c r="J802" t="s">
        <v>23</v>
      </c>
      <c r="L802" s="1">
        <v>43377</v>
      </c>
      <c r="M802" t="s">
        <v>33</v>
      </c>
      <c r="N802" t="s">
        <v>6932</v>
      </c>
      <c r="O802" t="s">
        <v>26</v>
      </c>
      <c r="P802" s="1">
        <v>43864</v>
      </c>
      <c r="Q802" s="1">
        <v>43864</v>
      </c>
    </row>
    <row r="803" spans="1:17" x14ac:dyDescent="0.2">
      <c r="A803" t="s">
        <v>3575</v>
      </c>
      <c r="B803">
        <v>234096632</v>
      </c>
      <c r="C803" t="s">
        <v>3576</v>
      </c>
      <c r="D803" t="s">
        <v>3577</v>
      </c>
      <c r="E803" t="s">
        <v>3578</v>
      </c>
      <c r="F803">
        <v>142535729</v>
      </c>
      <c r="G803" t="s">
        <v>1255</v>
      </c>
      <c r="H803">
        <v>117553956</v>
      </c>
      <c r="I803" t="s">
        <v>435</v>
      </c>
      <c r="J803" t="s">
        <v>23</v>
      </c>
      <c r="L803" s="1">
        <v>43188</v>
      </c>
      <c r="M803" t="s">
        <v>24</v>
      </c>
      <c r="N803" t="s">
        <v>3579</v>
      </c>
      <c r="O803" t="s">
        <v>92</v>
      </c>
      <c r="P803" s="1">
        <v>43514</v>
      </c>
      <c r="Q803" s="1">
        <v>43894</v>
      </c>
    </row>
    <row r="804" spans="1:17" x14ac:dyDescent="0.2">
      <c r="A804" t="s">
        <v>5409</v>
      </c>
      <c r="B804" t="s">
        <v>5410</v>
      </c>
      <c r="C804" t="s">
        <v>5411</v>
      </c>
      <c r="D804" t="s">
        <v>5412</v>
      </c>
      <c r="E804" t="s">
        <v>5413</v>
      </c>
      <c r="F804">
        <v>84075406.133539796</v>
      </c>
      <c r="G804" t="s">
        <v>5196</v>
      </c>
      <c r="H804">
        <v>157040569</v>
      </c>
      <c r="I804" t="s">
        <v>470</v>
      </c>
      <c r="J804" t="s">
        <v>23</v>
      </c>
      <c r="L804" s="1">
        <v>43298</v>
      </c>
      <c r="M804" t="s">
        <v>24</v>
      </c>
      <c r="N804" t="s">
        <v>5414</v>
      </c>
      <c r="O804" t="s">
        <v>26</v>
      </c>
      <c r="P804" s="1">
        <v>43020</v>
      </c>
      <c r="Q804" s="1">
        <v>44070</v>
      </c>
    </row>
    <row r="805" spans="1:17" x14ac:dyDescent="0.2">
      <c r="A805" t="s">
        <v>9132</v>
      </c>
      <c r="B805">
        <v>236789503</v>
      </c>
      <c r="C805" t="s">
        <v>9133</v>
      </c>
      <c r="D805" t="s">
        <v>9134</v>
      </c>
      <c r="E805" t="s">
        <v>9135</v>
      </c>
      <c r="F805">
        <v>144563010</v>
      </c>
      <c r="G805" t="s">
        <v>423</v>
      </c>
      <c r="H805">
        <v>190456396</v>
      </c>
      <c r="I805" t="s">
        <v>509</v>
      </c>
      <c r="J805" t="s">
        <v>23</v>
      </c>
      <c r="L805" s="1">
        <v>43448</v>
      </c>
      <c r="M805" t="s">
        <v>24</v>
      </c>
      <c r="N805" t="s">
        <v>9136</v>
      </c>
      <c r="O805" t="s">
        <v>26</v>
      </c>
      <c r="P805" s="1">
        <v>42425</v>
      </c>
      <c r="Q805" s="1">
        <v>43792</v>
      </c>
    </row>
    <row r="806" spans="1:17" x14ac:dyDescent="0.2">
      <c r="A806" t="s">
        <v>6389</v>
      </c>
      <c r="B806">
        <v>235358169</v>
      </c>
      <c r="C806" t="s">
        <v>6390</v>
      </c>
      <c r="D806" t="s">
        <v>6391</v>
      </c>
      <c r="E806" t="s">
        <v>6392</v>
      </c>
      <c r="F806" t="s">
        <v>6393</v>
      </c>
      <c r="G806" t="s">
        <v>2612</v>
      </c>
      <c r="H806">
        <v>26404478</v>
      </c>
      <c r="I806" t="s">
        <v>5516</v>
      </c>
      <c r="J806" t="s">
        <v>23</v>
      </c>
      <c r="L806" s="1">
        <v>43413</v>
      </c>
      <c r="M806" t="s">
        <v>33</v>
      </c>
      <c r="N806" t="s">
        <v>6394</v>
      </c>
      <c r="O806" t="s">
        <v>26</v>
      </c>
      <c r="P806" s="1">
        <v>43700</v>
      </c>
      <c r="Q806" s="1">
        <v>43700</v>
      </c>
    </row>
    <row r="807" spans="1:17" x14ac:dyDescent="0.2">
      <c r="A807" t="s">
        <v>7301</v>
      </c>
      <c r="B807">
        <v>240877640</v>
      </c>
      <c r="C807" t="s">
        <v>7302</v>
      </c>
      <c r="D807" t="s">
        <v>3831</v>
      </c>
      <c r="E807" t="s">
        <v>3832</v>
      </c>
      <c r="F807">
        <v>156575159</v>
      </c>
      <c r="G807" t="s">
        <v>2596</v>
      </c>
      <c r="H807">
        <v>177263660</v>
      </c>
      <c r="I807" t="s">
        <v>47</v>
      </c>
      <c r="J807" t="s">
        <v>23</v>
      </c>
      <c r="L807" s="1">
        <v>43420</v>
      </c>
      <c r="M807" t="s">
        <v>33</v>
      </c>
      <c r="N807" t="s">
        <v>7303</v>
      </c>
      <c r="O807" t="s">
        <v>26</v>
      </c>
      <c r="P807" s="1">
        <v>43745</v>
      </c>
      <c r="Q807" s="1">
        <v>43787</v>
      </c>
    </row>
    <row r="808" spans="1:17" x14ac:dyDescent="0.2">
      <c r="A808" t="s">
        <v>7220</v>
      </c>
      <c r="B808">
        <v>233741151</v>
      </c>
      <c r="C808" t="s">
        <v>7221</v>
      </c>
      <c r="D808" t="s">
        <v>3634</v>
      </c>
      <c r="E808" t="s">
        <v>3635</v>
      </c>
      <c r="F808">
        <v>162520824</v>
      </c>
      <c r="G808" t="s">
        <v>89</v>
      </c>
      <c r="H808">
        <v>190906332</v>
      </c>
      <c r="I808" t="s">
        <v>435</v>
      </c>
      <c r="J808" t="s">
        <v>23</v>
      </c>
      <c r="L808" s="1">
        <v>43418</v>
      </c>
      <c r="M808" t="s">
        <v>33</v>
      </c>
      <c r="N808" t="s">
        <v>7222</v>
      </c>
      <c r="O808" t="s">
        <v>92</v>
      </c>
      <c r="P808" s="1">
        <v>42415</v>
      </c>
      <c r="Q808" s="1">
        <v>43795</v>
      </c>
    </row>
    <row r="809" spans="1:17" x14ac:dyDescent="0.2">
      <c r="A809" t="s">
        <v>4470</v>
      </c>
      <c r="B809">
        <v>229704816</v>
      </c>
      <c r="C809" t="s">
        <v>4471</v>
      </c>
      <c r="D809" t="s">
        <v>4472</v>
      </c>
      <c r="E809" t="s">
        <v>4473</v>
      </c>
      <c r="F809" t="s">
        <v>4474</v>
      </c>
      <c r="G809" t="s">
        <v>4420</v>
      </c>
      <c r="H809">
        <v>184668794</v>
      </c>
      <c r="I809" t="s">
        <v>4475</v>
      </c>
      <c r="J809" t="s">
        <v>23</v>
      </c>
      <c r="L809" s="1">
        <v>43119</v>
      </c>
      <c r="M809" t="s">
        <v>24</v>
      </c>
      <c r="N809" t="s">
        <v>4476</v>
      </c>
      <c r="O809" t="s">
        <v>26</v>
      </c>
      <c r="P809" s="1">
        <v>43968</v>
      </c>
      <c r="Q809" s="1">
        <v>43977</v>
      </c>
    </row>
    <row r="810" spans="1:17" x14ac:dyDescent="0.2">
      <c r="A810" t="s">
        <v>2635</v>
      </c>
      <c r="B810">
        <v>231393601</v>
      </c>
      <c r="C810" t="s">
        <v>2636</v>
      </c>
      <c r="D810" t="s">
        <v>2637</v>
      </c>
      <c r="E810" t="s">
        <v>2638</v>
      </c>
      <c r="F810">
        <v>53483332.082299098</v>
      </c>
      <c r="G810" t="s">
        <v>89</v>
      </c>
      <c r="H810">
        <v>190906332</v>
      </c>
      <c r="I810" t="s">
        <v>2639</v>
      </c>
      <c r="J810" t="s">
        <v>23</v>
      </c>
      <c r="L810" s="1">
        <v>43180</v>
      </c>
      <c r="M810" t="s">
        <v>24</v>
      </c>
      <c r="N810" t="s">
        <v>2640</v>
      </c>
      <c r="O810" t="s">
        <v>26</v>
      </c>
      <c r="P810" s="1">
        <v>42356</v>
      </c>
      <c r="Q810" s="1">
        <v>43797</v>
      </c>
    </row>
    <row r="811" spans="1:17" x14ac:dyDescent="0.2">
      <c r="A811" t="s">
        <v>1264</v>
      </c>
      <c r="B811">
        <v>231118678</v>
      </c>
      <c r="C811" t="s">
        <v>1265</v>
      </c>
      <c r="D811" t="s">
        <v>1266</v>
      </c>
      <c r="E811" t="s">
        <v>1267</v>
      </c>
      <c r="F811">
        <v>118079298.154836</v>
      </c>
      <c r="G811" t="s">
        <v>1234</v>
      </c>
      <c r="H811">
        <v>182292592</v>
      </c>
      <c r="I811" t="s">
        <v>1268</v>
      </c>
      <c r="J811" t="s">
        <v>23</v>
      </c>
      <c r="L811" s="1">
        <v>43285</v>
      </c>
      <c r="M811" t="s">
        <v>24</v>
      </c>
      <c r="N811" t="s">
        <v>1269</v>
      </c>
      <c r="O811" t="s">
        <v>26</v>
      </c>
      <c r="P811" s="1">
        <v>42419</v>
      </c>
      <c r="Q811" s="1">
        <v>43581</v>
      </c>
    </row>
    <row r="812" spans="1:17" x14ac:dyDescent="0.2">
      <c r="A812" t="s">
        <v>6651</v>
      </c>
      <c r="B812">
        <v>233078894</v>
      </c>
      <c r="C812" t="s">
        <v>6652</v>
      </c>
      <c r="D812" t="s">
        <v>6653</v>
      </c>
      <c r="E812" t="s">
        <v>6654</v>
      </c>
      <c r="F812">
        <v>61597074.159999996</v>
      </c>
      <c r="G812" t="s">
        <v>350</v>
      </c>
      <c r="H812" t="s">
        <v>351</v>
      </c>
      <c r="I812" t="s">
        <v>5579</v>
      </c>
      <c r="J812" t="s">
        <v>23</v>
      </c>
      <c r="L812" s="1">
        <v>43433</v>
      </c>
      <c r="M812" t="s">
        <v>24</v>
      </c>
      <c r="N812" t="s">
        <v>6655</v>
      </c>
      <c r="O812" t="s">
        <v>26</v>
      </c>
      <c r="P812" s="1">
        <v>43119</v>
      </c>
      <c r="Q812" s="1">
        <v>43809</v>
      </c>
    </row>
    <row r="813" spans="1:17" x14ac:dyDescent="0.2">
      <c r="A813" t="s">
        <v>9501</v>
      </c>
      <c r="B813">
        <v>233566406</v>
      </c>
      <c r="C813" t="s">
        <v>9502</v>
      </c>
      <c r="D813" t="s">
        <v>9503</v>
      </c>
      <c r="E813" t="s">
        <v>9504</v>
      </c>
      <c r="F813">
        <v>79732844.185867697</v>
      </c>
      <c r="G813" t="s">
        <v>2930</v>
      </c>
      <c r="H813">
        <v>188120777</v>
      </c>
      <c r="I813" t="s">
        <v>3004</v>
      </c>
      <c r="J813" t="s">
        <v>23</v>
      </c>
      <c r="L813" s="1">
        <v>43448</v>
      </c>
      <c r="M813" t="s">
        <v>24</v>
      </c>
      <c r="N813" t="s">
        <v>9505</v>
      </c>
      <c r="O813" t="s">
        <v>26</v>
      </c>
      <c r="P813" s="1">
        <v>43864</v>
      </c>
      <c r="Q813" s="1">
        <v>43864</v>
      </c>
    </row>
    <row r="814" spans="1:17" x14ac:dyDescent="0.2">
      <c r="A814" t="s">
        <v>10504</v>
      </c>
      <c r="B814">
        <v>235900745</v>
      </c>
      <c r="C814" t="s">
        <v>10505</v>
      </c>
      <c r="D814" t="s">
        <v>10506</v>
      </c>
      <c r="E814" t="s">
        <v>10507</v>
      </c>
      <c r="F814">
        <v>103260609.149285</v>
      </c>
      <c r="G814" t="s">
        <v>4420</v>
      </c>
      <c r="H814">
        <v>184668794</v>
      </c>
      <c r="I814" t="s">
        <v>344</v>
      </c>
      <c r="J814" t="s">
        <v>23</v>
      </c>
      <c r="L814" s="1">
        <v>43440</v>
      </c>
      <c r="M814" t="s">
        <v>33</v>
      </c>
      <c r="N814" t="s">
        <v>10508</v>
      </c>
      <c r="O814" t="s">
        <v>26</v>
      </c>
      <c r="P814" s="1">
        <v>43969</v>
      </c>
      <c r="Q814" s="1">
        <v>44035</v>
      </c>
    </row>
    <row r="815" spans="1:17" x14ac:dyDescent="0.2">
      <c r="A815" t="s">
        <v>5546</v>
      </c>
      <c r="B815">
        <v>233223444</v>
      </c>
      <c r="C815" t="s">
        <v>5547</v>
      </c>
      <c r="D815" t="s">
        <v>5548</v>
      </c>
      <c r="E815" t="s">
        <v>5549</v>
      </c>
      <c r="F815">
        <v>204170826.09999999</v>
      </c>
      <c r="G815" t="s">
        <v>119</v>
      </c>
      <c r="H815">
        <v>190915757</v>
      </c>
      <c r="I815" t="s">
        <v>120</v>
      </c>
      <c r="J815" t="s">
        <v>23</v>
      </c>
      <c r="L815" s="1">
        <v>43434</v>
      </c>
      <c r="M815" t="s">
        <v>33</v>
      </c>
      <c r="N815" t="s">
        <v>5550</v>
      </c>
      <c r="O815" t="s">
        <v>26</v>
      </c>
      <c r="P815" s="1">
        <v>43480</v>
      </c>
      <c r="Q815" s="1">
        <v>43480</v>
      </c>
    </row>
    <row r="816" spans="1:17" x14ac:dyDescent="0.2">
      <c r="A816" t="s">
        <v>10437</v>
      </c>
      <c r="B816">
        <v>242255841</v>
      </c>
      <c r="C816" t="s">
        <v>10438</v>
      </c>
      <c r="D816" t="s">
        <v>7313</v>
      </c>
      <c r="E816" t="s">
        <v>7314</v>
      </c>
      <c r="F816">
        <v>156850931.08327901</v>
      </c>
      <c r="G816" t="s">
        <v>1228</v>
      </c>
      <c r="H816">
        <v>26404672</v>
      </c>
      <c r="I816" t="s">
        <v>1125</v>
      </c>
      <c r="J816" t="s">
        <v>23</v>
      </c>
      <c r="L816" s="1">
        <v>43448</v>
      </c>
      <c r="M816" t="s">
        <v>33</v>
      </c>
      <c r="N816" t="s">
        <v>10439</v>
      </c>
      <c r="O816" t="s">
        <v>26</v>
      </c>
      <c r="P816" s="1">
        <v>43868</v>
      </c>
      <c r="Q816" s="1">
        <v>43868</v>
      </c>
    </row>
    <row r="817" spans="1:17" x14ac:dyDescent="0.2">
      <c r="A817" t="s">
        <v>250</v>
      </c>
      <c r="B817">
        <v>228359902</v>
      </c>
      <c r="C817" t="s">
        <v>251</v>
      </c>
      <c r="D817" t="s">
        <v>252</v>
      </c>
      <c r="E817" t="s">
        <v>253</v>
      </c>
      <c r="F817">
        <v>166435295</v>
      </c>
      <c r="G817" t="s">
        <v>212</v>
      </c>
      <c r="H817">
        <v>26403587</v>
      </c>
      <c r="I817" t="s">
        <v>213</v>
      </c>
      <c r="J817" t="s">
        <v>23</v>
      </c>
      <c r="L817" s="1">
        <v>43143</v>
      </c>
      <c r="M817" t="s">
        <v>33</v>
      </c>
      <c r="N817" t="s">
        <v>254</v>
      </c>
      <c r="O817" t="s">
        <v>26</v>
      </c>
      <c r="P817" s="1">
        <v>42822</v>
      </c>
      <c r="Q817" s="1">
        <v>43290</v>
      </c>
    </row>
    <row r="818" spans="1:17" x14ac:dyDescent="0.2">
      <c r="A818" t="s">
        <v>9428</v>
      </c>
      <c r="B818">
        <v>234463384</v>
      </c>
      <c r="C818" t="s">
        <v>9429</v>
      </c>
      <c r="D818" t="s">
        <v>9430</v>
      </c>
      <c r="E818" t="s">
        <v>9431</v>
      </c>
      <c r="F818">
        <v>57617570</v>
      </c>
      <c r="G818" t="s">
        <v>2930</v>
      </c>
      <c r="H818">
        <v>188120777</v>
      </c>
      <c r="I818" t="s">
        <v>2931</v>
      </c>
      <c r="J818" t="s">
        <v>23</v>
      </c>
      <c r="L818" s="1">
        <v>43444</v>
      </c>
      <c r="M818" t="s">
        <v>33</v>
      </c>
      <c r="N818" t="s">
        <v>9432</v>
      </c>
      <c r="O818" t="s">
        <v>26</v>
      </c>
      <c r="P818" s="1">
        <v>43863</v>
      </c>
      <c r="Q818" s="1">
        <v>43863</v>
      </c>
    </row>
    <row r="819" spans="1:17" x14ac:dyDescent="0.2">
      <c r="A819" t="s">
        <v>4836</v>
      </c>
      <c r="B819">
        <v>230896715</v>
      </c>
      <c r="C819" t="s">
        <v>4837</v>
      </c>
      <c r="D819" t="s">
        <v>4658</v>
      </c>
      <c r="E819" t="s">
        <v>4659</v>
      </c>
      <c r="F819">
        <v>69253099</v>
      </c>
      <c r="G819" t="s">
        <v>4420</v>
      </c>
      <c r="H819">
        <v>184668794</v>
      </c>
      <c r="I819" t="s">
        <v>4475</v>
      </c>
      <c r="J819" t="s">
        <v>23</v>
      </c>
      <c r="L819" s="1">
        <v>43259</v>
      </c>
      <c r="M819" t="s">
        <v>33</v>
      </c>
      <c r="N819" t="s">
        <v>4838</v>
      </c>
      <c r="O819" t="s">
        <v>26</v>
      </c>
      <c r="P819" s="1">
        <v>43969</v>
      </c>
      <c r="Q819" s="1">
        <v>43977</v>
      </c>
    </row>
    <row r="820" spans="1:17" x14ac:dyDescent="0.2">
      <c r="A820" t="s">
        <v>5852</v>
      </c>
      <c r="B820">
        <v>228223792</v>
      </c>
      <c r="C820" t="s">
        <v>5853</v>
      </c>
      <c r="D820" t="s">
        <v>5854</v>
      </c>
      <c r="E820" t="s">
        <v>5855</v>
      </c>
      <c r="F820">
        <v>103916016.09999999</v>
      </c>
      <c r="G820" t="s">
        <v>61</v>
      </c>
      <c r="H820">
        <v>175206562</v>
      </c>
      <c r="I820" t="s">
        <v>5856</v>
      </c>
      <c r="J820" t="s">
        <v>23</v>
      </c>
      <c r="L820" s="1">
        <v>43409</v>
      </c>
      <c r="M820" t="s">
        <v>33</v>
      </c>
      <c r="N820" t="s">
        <v>5857</v>
      </c>
      <c r="O820" t="s">
        <v>26</v>
      </c>
      <c r="P820" s="1">
        <v>43237</v>
      </c>
      <c r="Q820" s="1">
        <v>43599</v>
      </c>
    </row>
    <row r="821" spans="1:17" x14ac:dyDescent="0.2">
      <c r="A821" t="s">
        <v>1877</v>
      </c>
      <c r="B821">
        <v>236582631</v>
      </c>
      <c r="C821" t="s">
        <v>1878</v>
      </c>
      <c r="D821" t="s">
        <v>1879</v>
      </c>
      <c r="E821" t="s">
        <v>1880</v>
      </c>
      <c r="F821">
        <v>162551118.06895399</v>
      </c>
      <c r="G821" t="s">
        <v>69</v>
      </c>
      <c r="H821">
        <v>131056549</v>
      </c>
      <c r="I821" t="s">
        <v>1881</v>
      </c>
      <c r="J821" t="s">
        <v>23</v>
      </c>
      <c r="L821" s="1">
        <v>43356</v>
      </c>
      <c r="M821" t="s">
        <v>24</v>
      </c>
      <c r="N821" t="s">
        <v>1882</v>
      </c>
      <c r="O821" t="s">
        <v>26</v>
      </c>
      <c r="P821" s="1">
        <v>41950</v>
      </c>
      <c r="Q821" s="1">
        <v>43635</v>
      </c>
    </row>
    <row r="822" spans="1:17" x14ac:dyDescent="0.2">
      <c r="A822" t="s">
        <v>5258</v>
      </c>
      <c r="B822">
        <v>232867259</v>
      </c>
      <c r="C822" t="s">
        <v>5259</v>
      </c>
      <c r="D822" t="s">
        <v>5260</v>
      </c>
      <c r="E822" t="s">
        <v>5261</v>
      </c>
      <c r="F822">
        <v>128700777</v>
      </c>
      <c r="G822" t="s">
        <v>5196</v>
      </c>
      <c r="H822">
        <v>157040569</v>
      </c>
      <c r="I822" t="s">
        <v>1304</v>
      </c>
      <c r="J822" t="s">
        <v>23</v>
      </c>
      <c r="L822" s="1">
        <v>43369</v>
      </c>
      <c r="M822" t="s">
        <v>33</v>
      </c>
      <c r="N822" t="s">
        <v>5262</v>
      </c>
      <c r="O822" t="s">
        <v>92</v>
      </c>
      <c r="P822" s="1">
        <v>43020</v>
      </c>
      <c r="Q822" s="1">
        <v>44070</v>
      </c>
    </row>
    <row r="823" spans="1:17" x14ac:dyDescent="0.2">
      <c r="A823" t="s">
        <v>8913</v>
      </c>
      <c r="B823">
        <v>233538348</v>
      </c>
      <c r="C823" t="s">
        <v>8914</v>
      </c>
      <c r="D823" t="s">
        <v>8915</v>
      </c>
      <c r="E823" t="s">
        <v>8916</v>
      </c>
      <c r="F823">
        <v>32320329.083277799</v>
      </c>
      <c r="G823" t="s">
        <v>119</v>
      </c>
      <c r="H823">
        <v>190915757</v>
      </c>
      <c r="I823" t="s">
        <v>120</v>
      </c>
      <c r="J823" t="s">
        <v>23</v>
      </c>
      <c r="L823" s="1">
        <v>43445</v>
      </c>
      <c r="M823" t="s">
        <v>24</v>
      </c>
      <c r="N823" t="s">
        <v>8917</v>
      </c>
      <c r="O823" t="s">
        <v>26</v>
      </c>
      <c r="P823" s="1">
        <v>43630</v>
      </c>
      <c r="Q823" s="1">
        <v>43630</v>
      </c>
    </row>
    <row r="824" spans="1:17" x14ac:dyDescent="0.2">
      <c r="A824" t="s">
        <v>4358</v>
      </c>
      <c r="B824">
        <v>226950085</v>
      </c>
      <c r="C824" t="s">
        <v>4359</v>
      </c>
      <c r="D824" t="s">
        <v>4360</v>
      </c>
      <c r="E824" t="s">
        <v>4361</v>
      </c>
      <c r="F824" t="s">
        <v>4362</v>
      </c>
      <c r="G824" t="s">
        <v>4355</v>
      </c>
      <c r="H824">
        <v>185433669</v>
      </c>
      <c r="I824" t="s">
        <v>4356</v>
      </c>
      <c r="J824" t="s">
        <v>23</v>
      </c>
      <c r="L824" s="1">
        <v>43174</v>
      </c>
      <c r="M824" t="s">
        <v>24</v>
      </c>
      <c r="N824" t="s">
        <v>4363</v>
      </c>
      <c r="O824" t="s">
        <v>26</v>
      </c>
      <c r="P824" s="1">
        <v>43976</v>
      </c>
      <c r="Q824" s="1">
        <v>43976</v>
      </c>
    </row>
    <row r="825" spans="1:17" x14ac:dyDescent="0.2">
      <c r="A825" t="s">
        <v>1027</v>
      </c>
      <c r="B825" t="s">
        <v>1028</v>
      </c>
      <c r="C825" t="s">
        <v>1029</v>
      </c>
      <c r="D825" t="s">
        <v>1030</v>
      </c>
      <c r="E825" t="s">
        <v>1031</v>
      </c>
      <c r="F825">
        <v>80687660.101521596</v>
      </c>
      <c r="G825" t="s">
        <v>21</v>
      </c>
      <c r="H825">
        <v>26570564</v>
      </c>
      <c r="I825" t="s">
        <v>1032</v>
      </c>
      <c r="J825" t="s">
        <v>23</v>
      </c>
      <c r="L825" s="1">
        <v>43287</v>
      </c>
      <c r="M825" t="s">
        <v>33</v>
      </c>
      <c r="N825" t="s">
        <v>1033</v>
      </c>
      <c r="O825" t="s">
        <v>26</v>
      </c>
      <c r="P825" s="1">
        <v>43362</v>
      </c>
      <c r="Q825" s="1">
        <v>43546</v>
      </c>
    </row>
    <row r="826" spans="1:17" x14ac:dyDescent="0.2">
      <c r="A826" t="s">
        <v>7515</v>
      </c>
      <c r="B826">
        <v>234767022</v>
      </c>
      <c r="C826" t="s">
        <v>7516</v>
      </c>
      <c r="D826" t="s">
        <v>7517</v>
      </c>
      <c r="E826" t="s">
        <v>7518</v>
      </c>
      <c r="F826">
        <v>87253658</v>
      </c>
      <c r="G826" t="s">
        <v>4191</v>
      </c>
      <c r="H826" t="s">
        <v>4192</v>
      </c>
      <c r="I826" t="s">
        <v>4193</v>
      </c>
      <c r="J826" t="s">
        <v>23</v>
      </c>
      <c r="L826" s="1">
        <v>43433</v>
      </c>
      <c r="M826" t="s">
        <v>33</v>
      </c>
      <c r="N826" t="s">
        <v>7519</v>
      </c>
      <c r="O826" t="s">
        <v>26</v>
      </c>
      <c r="P826" s="1">
        <v>42431</v>
      </c>
      <c r="Q826" s="1">
        <v>43969</v>
      </c>
    </row>
    <row r="827" spans="1:17" x14ac:dyDescent="0.2">
      <c r="A827" t="s">
        <v>3659</v>
      </c>
      <c r="B827">
        <v>230477593</v>
      </c>
      <c r="C827" t="s">
        <v>3660</v>
      </c>
      <c r="D827" t="s">
        <v>3661</v>
      </c>
      <c r="E827" t="s">
        <v>3662</v>
      </c>
      <c r="F827">
        <v>158791045</v>
      </c>
      <c r="G827" t="s">
        <v>119</v>
      </c>
      <c r="H827">
        <v>190915757</v>
      </c>
      <c r="I827" t="s">
        <v>803</v>
      </c>
      <c r="J827" t="s">
        <v>23</v>
      </c>
      <c r="L827" s="1">
        <v>43283</v>
      </c>
      <c r="M827" t="s">
        <v>33</v>
      </c>
      <c r="N827" t="s">
        <v>3663</v>
      </c>
      <c r="O827" t="s">
        <v>26</v>
      </c>
      <c r="P827" s="1">
        <v>43342</v>
      </c>
      <c r="Q827" s="1">
        <v>43602</v>
      </c>
    </row>
    <row r="828" spans="1:17" x14ac:dyDescent="0.2">
      <c r="A828" t="s">
        <v>7577</v>
      </c>
      <c r="B828">
        <v>234116846</v>
      </c>
      <c r="C828" t="s">
        <v>7578</v>
      </c>
      <c r="D828" t="s">
        <v>7579</v>
      </c>
      <c r="E828" t="s">
        <v>7580</v>
      </c>
      <c r="F828">
        <v>122317025.09999999</v>
      </c>
      <c r="G828" t="s">
        <v>4355</v>
      </c>
      <c r="H828">
        <v>185433669</v>
      </c>
      <c r="I828" t="s">
        <v>4356</v>
      </c>
      <c r="J828" t="s">
        <v>23</v>
      </c>
      <c r="L828" s="1">
        <v>43433</v>
      </c>
      <c r="M828" t="s">
        <v>24</v>
      </c>
      <c r="N828" t="s">
        <v>7581</v>
      </c>
      <c r="O828" t="s">
        <v>26</v>
      </c>
      <c r="P828" s="1">
        <v>43976</v>
      </c>
      <c r="Q828" s="1">
        <v>43976</v>
      </c>
    </row>
    <row r="829" spans="1:17" x14ac:dyDescent="0.2">
      <c r="A829" t="s">
        <v>4932</v>
      </c>
      <c r="B829">
        <v>230407838</v>
      </c>
      <c r="C829" t="s">
        <v>4933</v>
      </c>
      <c r="D829" t="s">
        <v>4934</v>
      </c>
      <c r="E829" t="s">
        <v>4935</v>
      </c>
      <c r="F829">
        <v>79127991</v>
      </c>
      <c r="G829" t="s">
        <v>446</v>
      </c>
      <c r="H829">
        <v>26403021</v>
      </c>
      <c r="I829" t="s">
        <v>4936</v>
      </c>
      <c r="J829" t="s">
        <v>23</v>
      </c>
      <c r="L829" s="1">
        <v>43252</v>
      </c>
      <c r="M829" t="s">
        <v>33</v>
      </c>
      <c r="N829" t="s">
        <v>4937</v>
      </c>
      <c r="O829" t="s">
        <v>26</v>
      </c>
      <c r="P829" s="1">
        <v>42002</v>
      </c>
      <c r="Q829" s="1">
        <v>43987</v>
      </c>
    </row>
    <row r="830" spans="1:17" x14ac:dyDescent="0.2">
      <c r="A830" t="s">
        <v>5319</v>
      </c>
      <c r="B830">
        <v>231905017</v>
      </c>
      <c r="C830" t="s">
        <v>5320</v>
      </c>
      <c r="D830" t="s">
        <v>5321</v>
      </c>
      <c r="E830" t="s">
        <v>5322</v>
      </c>
      <c r="F830">
        <v>116183276.074659</v>
      </c>
      <c r="G830" t="s">
        <v>5196</v>
      </c>
      <c r="H830">
        <v>157040569</v>
      </c>
      <c r="I830" t="s">
        <v>5323</v>
      </c>
      <c r="J830" t="s">
        <v>23</v>
      </c>
      <c r="L830" s="1">
        <v>43348</v>
      </c>
      <c r="M830" t="s">
        <v>33</v>
      </c>
      <c r="N830" t="s">
        <v>5324</v>
      </c>
      <c r="O830" t="s">
        <v>92</v>
      </c>
      <c r="P830" s="1">
        <v>43020</v>
      </c>
      <c r="Q830" s="1">
        <v>44070</v>
      </c>
    </row>
    <row r="831" spans="1:17" x14ac:dyDescent="0.2">
      <c r="A831" t="s">
        <v>948</v>
      </c>
      <c r="B831">
        <v>233604693</v>
      </c>
      <c r="C831" t="s">
        <v>949</v>
      </c>
      <c r="D831" t="s">
        <v>950</v>
      </c>
      <c r="E831" t="s">
        <v>951</v>
      </c>
      <c r="F831" t="s">
        <v>952</v>
      </c>
      <c r="G831" t="s">
        <v>21</v>
      </c>
      <c r="H831">
        <v>26570564</v>
      </c>
      <c r="I831" t="s">
        <v>953</v>
      </c>
      <c r="J831" t="s">
        <v>23</v>
      </c>
      <c r="L831" s="1">
        <v>43133</v>
      </c>
      <c r="M831" t="s">
        <v>33</v>
      </c>
      <c r="N831" t="s">
        <v>954</v>
      </c>
      <c r="O831" t="s">
        <v>26</v>
      </c>
      <c r="P831" s="1">
        <v>43496</v>
      </c>
      <c r="Q831" s="1">
        <v>43497</v>
      </c>
    </row>
    <row r="832" spans="1:17" x14ac:dyDescent="0.2">
      <c r="A832" t="s">
        <v>5478</v>
      </c>
      <c r="B832">
        <v>232360561</v>
      </c>
      <c r="C832" t="s">
        <v>5479</v>
      </c>
      <c r="D832" t="s">
        <v>5480</v>
      </c>
      <c r="E832" t="s">
        <v>5481</v>
      </c>
      <c r="F832">
        <v>66932815</v>
      </c>
      <c r="G832" t="s">
        <v>669</v>
      </c>
      <c r="H832" t="s">
        <v>670</v>
      </c>
      <c r="I832" t="s">
        <v>198</v>
      </c>
      <c r="J832" t="s">
        <v>23</v>
      </c>
      <c r="L832" s="1">
        <v>43376</v>
      </c>
      <c r="M832" t="s">
        <v>33</v>
      </c>
      <c r="N832" t="s">
        <v>5482</v>
      </c>
      <c r="O832" t="s">
        <v>26</v>
      </c>
      <c r="P832" s="1">
        <v>43444</v>
      </c>
      <c r="Q832" s="1">
        <v>43444</v>
      </c>
    </row>
    <row r="833" spans="1:17" x14ac:dyDescent="0.2">
      <c r="A833" t="s">
        <v>7347</v>
      </c>
      <c r="B833">
        <v>232938814</v>
      </c>
      <c r="C833" t="s">
        <v>7348</v>
      </c>
      <c r="D833" t="s">
        <v>7349</v>
      </c>
      <c r="E833" t="s">
        <v>7350</v>
      </c>
      <c r="F833">
        <v>116806265.09999999</v>
      </c>
      <c r="G833" t="s">
        <v>783</v>
      </c>
      <c r="H833">
        <v>26388766</v>
      </c>
      <c r="I833" t="s">
        <v>120</v>
      </c>
      <c r="J833" t="s">
        <v>23</v>
      </c>
      <c r="L833" s="1">
        <v>43389</v>
      </c>
      <c r="M833" t="s">
        <v>33</v>
      </c>
      <c r="N833" t="s">
        <v>7351</v>
      </c>
      <c r="O833" t="s">
        <v>26</v>
      </c>
      <c r="P833" s="1">
        <v>43455</v>
      </c>
      <c r="Q833" s="1">
        <v>43599</v>
      </c>
    </row>
    <row r="834" spans="1:17" x14ac:dyDescent="0.2">
      <c r="A834" t="s">
        <v>5488</v>
      </c>
      <c r="B834">
        <v>232685053</v>
      </c>
      <c r="C834" t="s">
        <v>5489</v>
      </c>
      <c r="D834" t="s">
        <v>5490</v>
      </c>
      <c r="E834" t="s">
        <v>5491</v>
      </c>
      <c r="F834" t="s">
        <v>5492</v>
      </c>
      <c r="G834" t="s">
        <v>61</v>
      </c>
      <c r="H834">
        <v>175206562</v>
      </c>
      <c r="I834" t="s">
        <v>62</v>
      </c>
      <c r="J834" t="s">
        <v>23</v>
      </c>
      <c r="L834" s="1">
        <v>43381</v>
      </c>
      <c r="M834" t="s">
        <v>24</v>
      </c>
      <c r="N834" t="s">
        <v>5493</v>
      </c>
      <c r="O834" t="s">
        <v>26</v>
      </c>
      <c r="P834" s="1">
        <v>43446</v>
      </c>
      <c r="Q834" s="1">
        <v>43447</v>
      </c>
    </row>
    <row r="835" spans="1:17" x14ac:dyDescent="0.2">
      <c r="A835" t="s">
        <v>8270</v>
      </c>
      <c r="B835">
        <v>234346752</v>
      </c>
      <c r="C835" t="s">
        <v>8271</v>
      </c>
      <c r="D835" t="s">
        <v>8272</v>
      </c>
      <c r="E835" t="s">
        <v>8273</v>
      </c>
      <c r="F835">
        <v>187061173</v>
      </c>
      <c r="G835" t="s">
        <v>7969</v>
      </c>
      <c r="H835" t="s">
        <v>7970</v>
      </c>
      <c r="I835" t="s">
        <v>8274</v>
      </c>
      <c r="J835" t="s">
        <v>23</v>
      </c>
      <c r="L835" s="1">
        <v>43437</v>
      </c>
      <c r="M835" t="s">
        <v>33</v>
      </c>
      <c r="N835" t="s">
        <v>8275</v>
      </c>
      <c r="O835" t="s">
        <v>92</v>
      </c>
      <c r="P835" s="1">
        <v>43377</v>
      </c>
      <c r="Q835" s="1">
        <v>43525</v>
      </c>
    </row>
    <row r="836" spans="1:17" x14ac:dyDescent="0.2">
      <c r="A836" t="s">
        <v>7400</v>
      </c>
      <c r="B836">
        <v>190700874</v>
      </c>
      <c r="C836" t="s">
        <v>7401</v>
      </c>
      <c r="D836" t="s">
        <v>7402</v>
      </c>
      <c r="E836" t="s">
        <v>7403</v>
      </c>
      <c r="F836">
        <v>94333289</v>
      </c>
      <c r="G836" t="s">
        <v>179</v>
      </c>
      <c r="H836">
        <v>202743233</v>
      </c>
      <c r="I836" t="s">
        <v>7404</v>
      </c>
      <c r="J836" t="s">
        <v>23</v>
      </c>
      <c r="L836" s="1">
        <v>43416</v>
      </c>
      <c r="M836" t="s">
        <v>24</v>
      </c>
      <c r="N836" t="s">
        <v>7405</v>
      </c>
      <c r="O836" t="s">
        <v>92</v>
      </c>
      <c r="P836" s="1">
        <v>43482</v>
      </c>
      <c r="Q836" s="1">
        <v>43908</v>
      </c>
    </row>
    <row r="837" spans="1:17" x14ac:dyDescent="0.2">
      <c r="A837" t="s">
        <v>221</v>
      </c>
      <c r="B837">
        <v>228264812</v>
      </c>
      <c r="C837" t="s">
        <v>222</v>
      </c>
      <c r="D837" t="s">
        <v>223</v>
      </c>
      <c r="E837" t="s">
        <v>224</v>
      </c>
      <c r="F837">
        <v>60236779.118027598</v>
      </c>
      <c r="G837" t="s">
        <v>61</v>
      </c>
      <c r="H837">
        <v>175206562</v>
      </c>
      <c r="I837" t="s">
        <v>225</v>
      </c>
      <c r="J837" t="s">
        <v>23</v>
      </c>
      <c r="L837" s="1">
        <v>43109</v>
      </c>
      <c r="M837" t="s">
        <v>33</v>
      </c>
      <c r="N837" t="s">
        <v>226</v>
      </c>
      <c r="O837" t="s">
        <v>26</v>
      </c>
      <c r="P837" s="1">
        <v>43280</v>
      </c>
      <c r="Q837" s="1">
        <v>43290</v>
      </c>
    </row>
    <row r="838" spans="1:17" x14ac:dyDescent="0.2">
      <c r="A838" t="s">
        <v>2657</v>
      </c>
      <c r="B838">
        <v>226834247</v>
      </c>
      <c r="C838" t="s">
        <v>2658</v>
      </c>
      <c r="D838" t="s">
        <v>2659</v>
      </c>
      <c r="E838" t="s">
        <v>2660</v>
      </c>
      <c r="F838" t="s">
        <v>2661</v>
      </c>
      <c r="G838" t="s">
        <v>54</v>
      </c>
      <c r="H838">
        <v>26403315</v>
      </c>
      <c r="I838" t="s">
        <v>105</v>
      </c>
      <c r="J838" t="s">
        <v>23</v>
      </c>
      <c r="L838" s="1">
        <v>43159</v>
      </c>
      <c r="M838" t="s">
        <v>33</v>
      </c>
      <c r="N838" t="s">
        <v>2662</v>
      </c>
      <c r="O838" t="s">
        <v>92</v>
      </c>
      <c r="P838" s="1">
        <v>41990</v>
      </c>
      <c r="Q838" s="1">
        <v>43801</v>
      </c>
    </row>
    <row r="839" spans="1:17" x14ac:dyDescent="0.2">
      <c r="A839" t="s">
        <v>10416</v>
      </c>
      <c r="B839">
        <v>243481926</v>
      </c>
      <c r="C839" t="s">
        <v>10417</v>
      </c>
      <c r="D839" t="s">
        <v>10418</v>
      </c>
      <c r="E839" t="s">
        <v>10419</v>
      </c>
      <c r="F839" t="s">
        <v>10420</v>
      </c>
      <c r="G839" t="s">
        <v>133</v>
      </c>
      <c r="H839">
        <v>26404435</v>
      </c>
      <c r="I839" t="s">
        <v>470</v>
      </c>
      <c r="J839" t="s">
        <v>23</v>
      </c>
      <c r="L839" s="1">
        <v>43437</v>
      </c>
      <c r="M839" t="s">
        <v>33</v>
      </c>
      <c r="N839" t="s">
        <v>10421</v>
      </c>
      <c r="O839" t="s">
        <v>26</v>
      </c>
      <c r="P839" s="1">
        <v>42031</v>
      </c>
      <c r="Q839" s="1">
        <v>44007</v>
      </c>
    </row>
    <row r="840" spans="1:17" x14ac:dyDescent="0.2">
      <c r="A840" t="s">
        <v>9711</v>
      </c>
      <c r="B840">
        <v>237707381</v>
      </c>
      <c r="C840" t="s">
        <v>9712</v>
      </c>
      <c r="D840" t="s">
        <v>9713</v>
      </c>
      <c r="E840" t="s">
        <v>9714</v>
      </c>
      <c r="F840" t="s">
        <v>9715</v>
      </c>
      <c r="G840" t="s">
        <v>172</v>
      </c>
      <c r="H840">
        <v>200716271</v>
      </c>
      <c r="I840" t="s">
        <v>2345</v>
      </c>
      <c r="J840" t="s">
        <v>23</v>
      </c>
      <c r="L840" s="1">
        <v>43446</v>
      </c>
      <c r="M840" t="s">
        <v>33</v>
      </c>
      <c r="N840" t="s">
        <v>9716</v>
      </c>
      <c r="O840" t="s">
        <v>26</v>
      </c>
      <c r="P840" s="1">
        <v>43145</v>
      </c>
      <c r="Q840" s="1">
        <v>43812</v>
      </c>
    </row>
    <row r="841" spans="1:17" x14ac:dyDescent="0.2">
      <c r="A841" t="s">
        <v>521</v>
      </c>
      <c r="B841">
        <v>230270468</v>
      </c>
      <c r="C841" t="s">
        <v>522</v>
      </c>
      <c r="D841" t="s">
        <v>523</v>
      </c>
      <c r="E841" t="s">
        <v>524</v>
      </c>
      <c r="F841">
        <v>60592656</v>
      </c>
      <c r="G841" t="s">
        <v>525</v>
      </c>
      <c r="H841">
        <v>26403765</v>
      </c>
      <c r="I841" t="s">
        <v>403</v>
      </c>
      <c r="J841" t="s">
        <v>23</v>
      </c>
      <c r="L841" s="1">
        <v>43251</v>
      </c>
      <c r="M841" t="s">
        <v>24</v>
      </c>
      <c r="N841" t="s">
        <v>526</v>
      </c>
      <c r="O841" t="s">
        <v>26</v>
      </c>
      <c r="P841" s="1">
        <v>42542</v>
      </c>
      <c r="Q841" s="1">
        <v>43395</v>
      </c>
    </row>
    <row r="842" spans="1:17" x14ac:dyDescent="0.2">
      <c r="A842" t="s">
        <v>4629</v>
      </c>
      <c r="B842">
        <v>231600550</v>
      </c>
      <c r="C842" t="s">
        <v>4630</v>
      </c>
      <c r="D842" t="s">
        <v>4631</v>
      </c>
      <c r="E842" t="s">
        <v>4632</v>
      </c>
      <c r="F842" t="s">
        <v>4633</v>
      </c>
      <c r="G842" t="s">
        <v>4420</v>
      </c>
      <c r="H842">
        <v>184668794</v>
      </c>
      <c r="I842" t="s">
        <v>4475</v>
      </c>
      <c r="J842" t="s">
        <v>23</v>
      </c>
      <c r="L842" s="1">
        <v>43223</v>
      </c>
      <c r="M842" t="s">
        <v>24</v>
      </c>
      <c r="N842" t="s">
        <v>4634</v>
      </c>
      <c r="O842" t="s">
        <v>92</v>
      </c>
      <c r="P842" s="1">
        <v>43969</v>
      </c>
      <c r="Q842" s="1">
        <v>43977</v>
      </c>
    </row>
    <row r="843" spans="1:17" x14ac:dyDescent="0.2">
      <c r="A843" t="s">
        <v>1056</v>
      </c>
      <c r="B843">
        <v>231188528</v>
      </c>
      <c r="C843" t="s">
        <v>1057</v>
      </c>
      <c r="D843" t="s">
        <v>1058</v>
      </c>
      <c r="E843" t="s">
        <v>1059</v>
      </c>
      <c r="F843">
        <v>69260249.081909493</v>
      </c>
      <c r="G843" t="s">
        <v>389</v>
      </c>
      <c r="H843">
        <v>26403447</v>
      </c>
      <c r="I843" t="s">
        <v>986</v>
      </c>
      <c r="J843" t="s">
        <v>23</v>
      </c>
      <c r="L843" s="1">
        <v>43265</v>
      </c>
      <c r="M843" t="s">
        <v>33</v>
      </c>
      <c r="N843" t="s">
        <v>1060</v>
      </c>
      <c r="O843" t="s">
        <v>26</v>
      </c>
      <c r="P843" s="1">
        <v>41969</v>
      </c>
      <c r="Q843" s="1">
        <v>43542</v>
      </c>
    </row>
    <row r="844" spans="1:17" x14ac:dyDescent="0.2">
      <c r="A844" t="s">
        <v>3829</v>
      </c>
      <c r="B844">
        <v>237141515</v>
      </c>
      <c r="C844" t="s">
        <v>3830</v>
      </c>
      <c r="D844" t="s">
        <v>3831</v>
      </c>
      <c r="E844" t="s">
        <v>3832</v>
      </c>
      <c r="F844">
        <v>156575159</v>
      </c>
      <c r="G844" t="s">
        <v>2596</v>
      </c>
      <c r="H844">
        <v>177263660</v>
      </c>
      <c r="I844" t="s">
        <v>47</v>
      </c>
      <c r="J844" t="s">
        <v>23</v>
      </c>
      <c r="L844" s="1">
        <v>43216</v>
      </c>
      <c r="M844" t="s">
        <v>33</v>
      </c>
      <c r="N844" t="s">
        <v>3833</v>
      </c>
      <c r="O844" t="s">
        <v>26</v>
      </c>
      <c r="P844" s="1">
        <v>43664</v>
      </c>
      <c r="Q844" s="1">
        <v>43784</v>
      </c>
    </row>
    <row r="845" spans="1:17" x14ac:dyDescent="0.2">
      <c r="A845" t="s">
        <v>8873</v>
      </c>
      <c r="B845">
        <v>236113259</v>
      </c>
      <c r="C845" t="s">
        <v>8874</v>
      </c>
      <c r="D845" t="s">
        <v>8875</v>
      </c>
      <c r="E845" t="s">
        <v>8876</v>
      </c>
      <c r="F845" t="s">
        <v>8877</v>
      </c>
      <c r="G845" t="s">
        <v>54</v>
      </c>
      <c r="H845">
        <v>26403315</v>
      </c>
      <c r="I845" t="s">
        <v>105</v>
      </c>
      <c r="J845" t="s">
        <v>23</v>
      </c>
      <c r="L845" s="1">
        <v>43444</v>
      </c>
      <c r="M845" t="s">
        <v>33</v>
      </c>
      <c r="N845" t="s">
        <v>8878</v>
      </c>
      <c r="O845" t="s">
        <v>92</v>
      </c>
      <c r="P845" s="1">
        <v>42284</v>
      </c>
      <c r="Q845" s="1">
        <v>43711</v>
      </c>
    </row>
    <row r="846" spans="1:17" x14ac:dyDescent="0.2">
      <c r="A846" t="s">
        <v>3328</v>
      </c>
      <c r="B846">
        <v>225271028</v>
      </c>
      <c r="C846" t="s">
        <v>3329</v>
      </c>
      <c r="D846" t="s">
        <v>3330</v>
      </c>
      <c r="E846" t="s">
        <v>3331</v>
      </c>
      <c r="F846">
        <v>109063821</v>
      </c>
      <c r="G846" t="s">
        <v>2930</v>
      </c>
      <c r="H846">
        <v>188120777</v>
      </c>
      <c r="I846" t="s">
        <v>3146</v>
      </c>
      <c r="J846" t="s">
        <v>23</v>
      </c>
      <c r="L846" s="1">
        <v>43147</v>
      </c>
      <c r="M846" t="s">
        <v>33</v>
      </c>
      <c r="N846" t="s">
        <v>3332</v>
      </c>
      <c r="O846" t="s">
        <v>26</v>
      </c>
      <c r="P846" s="1">
        <v>43863</v>
      </c>
      <c r="Q846" s="1">
        <v>43863</v>
      </c>
    </row>
    <row r="847" spans="1:17" x14ac:dyDescent="0.2">
      <c r="A847" t="s">
        <v>6863</v>
      </c>
      <c r="B847">
        <v>232719349</v>
      </c>
      <c r="C847" t="s">
        <v>6864</v>
      </c>
      <c r="D847" t="s">
        <v>6865</v>
      </c>
      <c r="E847" t="s">
        <v>6866</v>
      </c>
      <c r="F847">
        <v>89423798</v>
      </c>
      <c r="G847" t="s">
        <v>2930</v>
      </c>
      <c r="H847">
        <v>188120777</v>
      </c>
      <c r="I847" t="s">
        <v>331</v>
      </c>
      <c r="J847" t="s">
        <v>23</v>
      </c>
      <c r="L847" s="1">
        <v>43411</v>
      </c>
      <c r="M847" t="s">
        <v>33</v>
      </c>
      <c r="N847" t="s">
        <v>6867</v>
      </c>
      <c r="O847" t="s">
        <v>26</v>
      </c>
      <c r="P847" s="1">
        <v>43863</v>
      </c>
      <c r="Q847" s="1">
        <v>43863</v>
      </c>
    </row>
    <row r="848" spans="1:17" x14ac:dyDescent="0.2">
      <c r="A848" t="s">
        <v>9682</v>
      </c>
      <c r="B848">
        <v>235896403</v>
      </c>
      <c r="C848" t="s">
        <v>9683</v>
      </c>
      <c r="D848" t="s">
        <v>9684</v>
      </c>
      <c r="E848" t="s">
        <v>9685</v>
      </c>
      <c r="F848" t="s">
        <v>9686</v>
      </c>
      <c r="G848" t="s">
        <v>1998</v>
      </c>
      <c r="H848">
        <v>27964361</v>
      </c>
      <c r="I848" t="s">
        <v>173</v>
      </c>
      <c r="J848" t="s">
        <v>23</v>
      </c>
      <c r="L848" s="1">
        <v>43448</v>
      </c>
      <c r="M848" t="s">
        <v>33</v>
      </c>
      <c r="N848" t="s">
        <v>9687</v>
      </c>
      <c r="O848" t="s">
        <v>26</v>
      </c>
      <c r="P848" s="1">
        <v>43126</v>
      </c>
      <c r="Q848" s="1">
        <v>43896</v>
      </c>
    </row>
    <row r="849" spans="1:17" x14ac:dyDescent="0.2">
      <c r="A849" t="s">
        <v>3126</v>
      </c>
      <c r="B849" t="s">
        <v>3127</v>
      </c>
      <c r="C849" t="s">
        <v>3128</v>
      </c>
      <c r="D849" t="s">
        <v>3129</v>
      </c>
      <c r="E849" t="s">
        <v>3130</v>
      </c>
      <c r="F849">
        <v>80558909.152009696</v>
      </c>
      <c r="G849" t="s">
        <v>2930</v>
      </c>
      <c r="H849">
        <v>188120777</v>
      </c>
      <c r="I849" t="s">
        <v>3027</v>
      </c>
      <c r="J849" t="s">
        <v>23</v>
      </c>
      <c r="L849" s="1">
        <v>43292</v>
      </c>
      <c r="M849" t="s">
        <v>1091</v>
      </c>
      <c r="N849" t="s">
        <v>3131</v>
      </c>
      <c r="O849" t="s">
        <v>26</v>
      </c>
      <c r="P849" s="1">
        <v>43863</v>
      </c>
      <c r="Q849" s="1">
        <v>43863</v>
      </c>
    </row>
    <row r="850" spans="1:17" x14ac:dyDescent="0.2">
      <c r="A850" t="s">
        <v>1270</v>
      </c>
      <c r="B850">
        <v>225785455</v>
      </c>
      <c r="C850" t="s">
        <v>1271</v>
      </c>
      <c r="D850" t="s">
        <v>1272</v>
      </c>
      <c r="E850" t="s">
        <v>1273</v>
      </c>
      <c r="F850">
        <v>85729825.085730001</v>
      </c>
      <c r="G850" t="s">
        <v>1248</v>
      </c>
      <c r="H850">
        <v>34634894</v>
      </c>
      <c r="I850" t="s">
        <v>692</v>
      </c>
      <c r="J850" t="s">
        <v>23</v>
      </c>
      <c r="L850" s="1">
        <v>43147</v>
      </c>
      <c r="M850" t="s">
        <v>33</v>
      </c>
      <c r="N850" t="s">
        <v>1274</v>
      </c>
      <c r="O850" t="s">
        <v>26</v>
      </c>
      <c r="P850" s="1">
        <v>41802</v>
      </c>
      <c r="Q850" s="1">
        <v>43574</v>
      </c>
    </row>
    <row r="851" spans="1:17" x14ac:dyDescent="0.2">
      <c r="A851" t="s">
        <v>9015</v>
      </c>
      <c r="B851">
        <v>233344144</v>
      </c>
      <c r="C851" t="s">
        <v>9016</v>
      </c>
      <c r="D851" t="s">
        <v>9017</v>
      </c>
      <c r="E851" t="s">
        <v>9018</v>
      </c>
      <c r="F851">
        <v>73915440</v>
      </c>
      <c r="G851" t="s">
        <v>669</v>
      </c>
      <c r="H851" t="s">
        <v>670</v>
      </c>
      <c r="I851" t="s">
        <v>572</v>
      </c>
      <c r="J851" t="s">
        <v>23</v>
      </c>
      <c r="L851" s="1">
        <v>43439</v>
      </c>
      <c r="M851" t="s">
        <v>33</v>
      </c>
      <c r="N851" t="s">
        <v>9019</v>
      </c>
      <c r="O851" t="s">
        <v>26</v>
      </c>
      <c r="P851" s="1">
        <v>43511</v>
      </c>
      <c r="Q851" s="1">
        <v>43750</v>
      </c>
    </row>
    <row r="852" spans="1:17" x14ac:dyDescent="0.2">
      <c r="A852" t="s">
        <v>7142</v>
      </c>
      <c r="B852">
        <v>234496703</v>
      </c>
      <c r="C852" t="s">
        <v>7143</v>
      </c>
      <c r="D852" t="s">
        <v>7144</v>
      </c>
      <c r="E852" t="s">
        <v>7145</v>
      </c>
      <c r="F852">
        <v>59058420.079999998</v>
      </c>
      <c r="G852" t="s">
        <v>204</v>
      </c>
      <c r="H852">
        <v>26388820</v>
      </c>
      <c r="I852" t="s">
        <v>1758</v>
      </c>
      <c r="J852" t="s">
        <v>23</v>
      </c>
      <c r="L852" s="1">
        <v>43395</v>
      </c>
      <c r="M852" t="s">
        <v>24</v>
      </c>
      <c r="N852" t="s">
        <v>7146</v>
      </c>
      <c r="O852" t="s">
        <v>26</v>
      </c>
      <c r="P852" s="1">
        <v>42846</v>
      </c>
      <c r="Q852" s="1">
        <v>43890</v>
      </c>
    </row>
    <row r="853" spans="1:17" x14ac:dyDescent="0.2">
      <c r="A853" t="s">
        <v>10216</v>
      </c>
      <c r="B853">
        <v>236942077</v>
      </c>
      <c r="C853" t="s">
        <v>10217</v>
      </c>
      <c r="D853" t="s">
        <v>10218</v>
      </c>
      <c r="E853" t="s">
        <v>10219</v>
      </c>
      <c r="F853">
        <v>70488606</v>
      </c>
      <c r="G853" t="s">
        <v>4420</v>
      </c>
      <c r="H853">
        <v>184668794</v>
      </c>
      <c r="I853" t="s">
        <v>4621</v>
      </c>
      <c r="J853" t="s">
        <v>23</v>
      </c>
      <c r="L853" s="1">
        <v>43441</v>
      </c>
      <c r="M853" t="s">
        <v>24</v>
      </c>
      <c r="N853" t="s">
        <v>10220</v>
      </c>
      <c r="O853" t="s">
        <v>92</v>
      </c>
      <c r="P853" s="1">
        <v>43969</v>
      </c>
      <c r="Q853" s="1">
        <v>43977</v>
      </c>
    </row>
    <row r="854" spans="1:17" x14ac:dyDescent="0.2">
      <c r="A854" t="s">
        <v>1585</v>
      </c>
      <c r="B854">
        <v>228224403</v>
      </c>
      <c r="C854" t="s">
        <v>1586</v>
      </c>
      <c r="D854" t="s">
        <v>1587</v>
      </c>
      <c r="E854" t="s">
        <v>1588</v>
      </c>
      <c r="F854" t="s">
        <v>1589</v>
      </c>
      <c r="G854" t="s">
        <v>61</v>
      </c>
      <c r="H854">
        <v>175206562</v>
      </c>
      <c r="I854" t="s">
        <v>464</v>
      </c>
      <c r="J854" t="s">
        <v>23</v>
      </c>
      <c r="L854" s="1">
        <v>43361</v>
      </c>
      <c r="M854" t="s">
        <v>33</v>
      </c>
      <c r="N854" t="s">
        <v>1590</v>
      </c>
      <c r="O854" t="s">
        <v>26</v>
      </c>
      <c r="P854" s="1">
        <v>43444</v>
      </c>
      <c r="Q854" s="1">
        <v>43599</v>
      </c>
    </row>
    <row r="855" spans="1:17" x14ac:dyDescent="0.2">
      <c r="A855" t="s">
        <v>3415</v>
      </c>
      <c r="B855">
        <v>236804499</v>
      </c>
      <c r="C855" t="s">
        <v>3416</v>
      </c>
      <c r="D855" t="s">
        <v>3417</v>
      </c>
      <c r="E855" t="s">
        <v>3418</v>
      </c>
      <c r="F855">
        <v>74768522</v>
      </c>
      <c r="G855" t="s">
        <v>204</v>
      </c>
      <c r="H855">
        <v>26388820</v>
      </c>
      <c r="I855" t="s">
        <v>3293</v>
      </c>
      <c r="J855" t="s">
        <v>23</v>
      </c>
      <c r="L855" s="1">
        <v>43286</v>
      </c>
      <c r="M855" t="s">
        <v>33</v>
      </c>
      <c r="N855" t="s">
        <v>3419</v>
      </c>
      <c r="O855" t="s">
        <v>26</v>
      </c>
      <c r="P855" s="1">
        <v>42654</v>
      </c>
      <c r="Q855" s="1">
        <v>43881</v>
      </c>
    </row>
    <row r="856" spans="1:17" x14ac:dyDescent="0.2">
      <c r="A856" t="s">
        <v>3382</v>
      </c>
      <c r="B856">
        <v>229204902</v>
      </c>
      <c r="C856" t="s">
        <v>3383</v>
      </c>
      <c r="D856" t="s">
        <v>3384</v>
      </c>
      <c r="E856" t="s">
        <v>3385</v>
      </c>
      <c r="F856">
        <v>95113460.157970503</v>
      </c>
      <c r="G856" t="s">
        <v>204</v>
      </c>
      <c r="H856">
        <v>26388820</v>
      </c>
      <c r="I856" t="s">
        <v>3293</v>
      </c>
      <c r="J856" t="s">
        <v>23</v>
      </c>
      <c r="L856" s="1">
        <v>43266</v>
      </c>
      <c r="M856" t="s">
        <v>33</v>
      </c>
      <c r="N856" t="s">
        <v>3386</v>
      </c>
      <c r="O856" t="s">
        <v>92</v>
      </c>
      <c r="P856" s="1">
        <v>42248</v>
      </c>
      <c r="Q856" s="1">
        <v>43881</v>
      </c>
    </row>
    <row r="857" spans="1:17" x14ac:dyDescent="0.2">
      <c r="A857" t="s">
        <v>7246</v>
      </c>
      <c r="B857">
        <v>234742666</v>
      </c>
      <c r="C857" t="s">
        <v>7247</v>
      </c>
      <c r="D857" t="s">
        <v>7248</v>
      </c>
      <c r="E857" t="s">
        <v>7249</v>
      </c>
      <c r="F857">
        <v>101542410.2</v>
      </c>
      <c r="G857" t="s">
        <v>119</v>
      </c>
      <c r="H857">
        <v>190915757</v>
      </c>
      <c r="I857" t="s">
        <v>1415</v>
      </c>
      <c r="J857" t="s">
        <v>23</v>
      </c>
      <c r="L857" s="1">
        <v>43412</v>
      </c>
      <c r="M857" t="s">
        <v>24</v>
      </c>
      <c r="N857" t="s">
        <v>7250</v>
      </c>
      <c r="O857" t="s">
        <v>92</v>
      </c>
      <c r="P857" s="1">
        <v>43483</v>
      </c>
      <c r="Q857" s="1">
        <v>43721</v>
      </c>
    </row>
    <row r="858" spans="1:17" x14ac:dyDescent="0.2">
      <c r="A858" t="s">
        <v>7246</v>
      </c>
      <c r="B858">
        <v>234945745</v>
      </c>
      <c r="C858" t="s">
        <v>8815</v>
      </c>
      <c r="D858" t="s">
        <v>8816</v>
      </c>
      <c r="E858" t="s">
        <v>8817</v>
      </c>
      <c r="F858">
        <v>73638951</v>
      </c>
      <c r="G858" t="s">
        <v>1998</v>
      </c>
      <c r="H858">
        <v>27964361</v>
      </c>
      <c r="I858" t="s">
        <v>8818</v>
      </c>
      <c r="J858" t="s">
        <v>23</v>
      </c>
      <c r="L858" s="1">
        <v>43441</v>
      </c>
      <c r="M858" t="s">
        <v>24</v>
      </c>
      <c r="N858" t="s">
        <v>8819</v>
      </c>
      <c r="O858" t="s">
        <v>26</v>
      </c>
      <c r="P858" s="1">
        <v>43606</v>
      </c>
      <c r="Q858" s="1">
        <v>43606</v>
      </c>
    </row>
    <row r="859" spans="1:17" x14ac:dyDescent="0.2">
      <c r="A859" t="s">
        <v>694</v>
      </c>
      <c r="B859" t="s">
        <v>695</v>
      </c>
      <c r="C859" t="s">
        <v>696</v>
      </c>
      <c r="D859" t="s">
        <v>697</v>
      </c>
      <c r="E859" t="s">
        <v>698</v>
      </c>
      <c r="F859" t="s">
        <v>699</v>
      </c>
      <c r="G859" t="s">
        <v>669</v>
      </c>
      <c r="H859" t="s">
        <v>670</v>
      </c>
      <c r="I859" t="s">
        <v>113</v>
      </c>
      <c r="J859" t="s">
        <v>23</v>
      </c>
      <c r="L859" s="1">
        <v>43181</v>
      </c>
      <c r="M859" t="s">
        <v>24</v>
      </c>
      <c r="N859" t="s">
        <v>700</v>
      </c>
      <c r="O859" t="s">
        <v>26</v>
      </c>
      <c r="P859" s="1">
        <v>43446</v>
      </c>
      <c r="Q859" s="1">
        <v>43446</v>
      </c>
    </row>
    <row r="860" spans="1:17" x14ac:dyDescent="0.2">
      <c r="A860" t="s">
        <v>2231</v>
      </c>
      <c r="B860">
        <v>227178815</v>
      </c>
      <c r="C860" t="s">
        <v>2232</v>
      </c>
      <c r="D860" t="s">
        <v>2233</v>
      </c>
      <c r="E860" t="s">
        <v>2234</v>
      </c>
      <c r="F860">
        <v>33837406</v>
      </c>
      <c r="G860" t="s">
        <v>112</v>
      </c>
      <c r="H860">
        <v>50228064</v>
      </c>
      <c r="I860" t="s">
        <v>113</v>
      </c>
      <c r="J860" t="s">
        <v>23</v>
      </c>
      <c r="L860" s="1">
        <v>43188</v>
      </c>
      <c r="M860" t="s">
        <v>24</v>
      </c>
      <c r="N860" t="s">
        <v>2235</v>
      </c>
      <c r="O860" t="s">
        <v>26</v>
      </c>
      <c r="P860" s="1">
        <v>41963</v>
      </c>
      <c r="Q860" s="1">
        <v>43713</v>
      </c>
    </row>
    <row r="861" spans="1:17" x14ac:dyDescent="0.2">
      <c r="A861" t="s">
        <v>5116</v>
      </c>
      <c r="B861">
        <v>228458331</v>
      </c>
      <c r="C861" t="s">
        <v>5117</v>
      </c>
      <c r="D861" t="s">
        <v>5118</v>
      </c>
      <c r="E861" t="s">
        <v>5119</v>
      </c>
      <c r="F861">
        <v>75978385</v>
      </c>
      <c r="G861" t="s">
        <v>69</v>
      </c>
      <c r="H861">
        <v>131056549</v>
      </c>
      <c r="I861" t="s">
        <v>324</v>
      </c>
      <c r="J861" t="s">
        <v>23</v>
      </c>
      <c r="L861" s="1">
        <v>43188</v>
      </c>
      <c r="M861" t="s">
        <v>24</v>
      </c>
      <c r="N861" t="s">
        <v>5120</v>
      </c>
      <c r="O861" t="s">
        <v>26</v>
      </c>
      <c r="P861" s="1">
        <v>41941</v>
      </c>
      <c r="Q861" s="1">
        <v>43284</v>
      </c>
    </row>
    <row r="862" spans="1:17" x14ac:dyDescent="0.2">
      <c r="A862" t="s">
        <v>2097</v>
      </c>
      <c r="B862">
        <v>233480676</v>
      </c>
      <c r="C862" t="s">
        <v>2098</v>
      </c>
      <c r="D862" t="s">
        <v>2099</v>
      </c>
      <c r="E862" t="s">
        <v>2100</v>
      </c>
      <c r="F862" t="s">
        <v>2101</v>
      </c>
      <c r="G862" t="s">
        <v>2032</v>
      </c>
      <c r="H862">
        <v>26404184</v>
      </c>
      <c r="I862" t="s">
        <v>47</v>
      </c>
      <c r="J862" t="s">
        <v>23</v>
      </c>
      <c r="L862" s="1">
        <v>43371</v>
      </c>
      <c r="M862" t="s">
        <v>24</v>
      </c>
      <c r="N862" t="s">
        <v>2102</v>
      </c>
      <c r="O862" t="s">
        <v>26</v>
      </c>
      <c r="P862" s="1">
        <v>43493</v>
      </c>
      <c r="Q862" s="1">
        <v>43517</v>
      </c>
    </row>
    <row r="863" spans="1:17" x14ac:dyDescent="0.2">
      <c r="A863" t="s">
        <v>8809</v>
      </c>
      <c r="B863">
        <v>235411612</v>
      </c>
      <c r="C863" t="s">
        <v>8810</v>
      </c>
      <c r="D863" t="s">
        <v>8811</v>
      </c>
      <c r="E863" t="s">
        <v>8812</v>
      </c>
      <c r="F863" t="s">
        <v>8813</v>
      </c>
      <c r="G863" t="s">
        <v>2032</v>
      </c>
      <c r="H863">
        <v>26404184</v>
      </c>
      <c r="I863" t="s">
        <v>2057</v>
      </c>
      <c r="J863" t="s">
        <v>23</v>
      </c>
      <c r="L863" s="1">
        <v>43455</v>
      </c>
      <c r="M863" t="s">
        <v>33</v>
      </c>
      <c r="N863" t="s">
        <v>8814</v>
      </c>
      <c r="O863" t="s">
        <v>92</v>
      </c>
      <c r="P863" s="1">
        <v>43602</v>
      </c>
      <c r="Q863" s="1">
        <v>43601</v>
      </c>
    </row>
    <row r="864" spans="1:17" x14ac:dyDescent="0.2">
      <c r="A864" t="s">
        <v>6645</v>
      </c>
      <c r="B864">
        <v>241209323</v>
      </c>
      <c r="C864" t="s">
        <v>6646</v>
      </c>
      <c r="D864" t="s">
        <v>6647</v>
      </c>
      <c r="E864" t="s">
        <v>6648</v>
      </c>
      <c r="F864">
        <v>81564481</v>
      </c>
      <c r="G864" t="s">
        <v>669</v>
      </c>
      <c r="H864" t="s">
        <v>670</v>
      </c>
      <c r="I864" t="s">
        <v>6649</v>
      </c>
      <c r="J864" t="s">
        <v>23</v>
      </c>
      <c r="L864" s="1">
        <v>43434</v>
      </c>
      <c r="M864" t="s">
        <v>24</v>
      </c>
      <c r="N864" t="s">
        <v>6650</v>
      </c>
      <c r="O864" t="s">
        <v>26</v>
      </c>
      <c r="P864" s="1">
        <v>43804</v>
      </c>
      <c r="Q864" s="1">
        <v>43804</v>
      </c>
    </row>
    <row r="865" spans="1:17" x14ac:dyDescent="0.2">
      <c r="A865" t="s">
        <v>4118</v>
      </c>
      <c r="B865">
        <v>242972985</v>
      </c>
      <c r="C865" t="s">
        <v>4119</v>
      </c>
      <c r="D865" t="s">
        <v>4120</v>
      </c>
      <c r="E865" t="s">
        <v>4121</v>
      </c>
      <c r="F865">
        <v>97700460</v>
      </c>
      <c r="G865" t="s">
        <v>204</v>
      </c>
      <c r="H865">
        <v>26388820</v>
      </c>
      <c r="I865" t="s">
        <v>3365</v>
      </c>
      <c r="J865" t="s">
        <v>23</v>
      </c>
      <c r="L865" s="1">
        <v>43109</v>
      </c>
      <c r="M865" t="s">
        <v>24</v>
      </c>
      <c r="N865" t="s">
        <v>4122</v>
      </c>
      <c r="O865" t="s">
        <v>26</v>
      </c>
      <c r="P865" s="1">
        <v>43025</v>
      </c>
      <c r="Q865" s="1">
        <v>43916</v>
      </c>
    </row>
    <row r="866" spans="1:17" x14ac:dyDescent="0.2">
      <c r="A866" t="s">
        <v>1399</v>
      </c>
      <c r="B866">
        <v>230474845</v>
      </c>
      <c r="C866" t="s">
        <v>1400</v>
      </c>
      <c r="D866" t="s">
        <v>1401</v>
      </c>
      <c r="E866" t="s">
        <v>1402</v>
      </c>
      <c r="F866">
        <v>135601355</v>
      </c>
      <c r="G866" t="s">
        <v>119</v>
      </c>
      <c r="H866">
        <v>190915757</v>
      </c>
      <c r="I866" t="s">
        <v>692</v>
      </c>
      <c r="J866" t="s">
        <v>23</v>
      </c>
      <c r="L866" s="1">
        <v>43129</v>
      </c>
      <c r="M866" t="s">
        <v>24</v>
      </c>
      <c r="N866" t="s">
        <v>1403</v>
      </c>
      <c r="O866" t="s">
        <v>26</v>
      </c>
      <c r="P866" s="1">
        <v>43294</v>
      </c>
      <c r="Q866" s="1">
        <v>43592</v>
      </c>
    </row>
    <row r="867" spans="1:17" x14ac:dyDescent="0.2">
      <c r="A867" t="s">
        <v>385</v>
      </c>
      <c r="B867">
        <v>230180205</v>
      </c>
      <c r="C867" t="s">
        <v>386</v>
      </c>
      <c r="D867" t="s">
        <v>387</v>
      </c>
      <c r="E867" t="s">
        <v>388</v>
      </c>
      <c r="F867">
        <v>74275763.075204</v>
      </c>
      <c r="G867" t="s">
        <v>389</v>
      </c>
      <c r="H867">
        <v>26403447</v>
      </c>
      <c r="I867" t="s">
        <v>62</v>
      </c>
      <c r="J867" t="s">
        <v>23</v>
      </c>
      <c r="L867" s="1">
        <v>43126</v>
      </c>
      <c r="M867" t="s">
        <v>24</v>
      </c>
      <c r="N867" t="s">
        <v>390</v>
      </c>
      <c r="O867" t="s">
        <v>26</v>
      </c>
      <c r="P867" s="1">
        <v>42615</v>
      </c>
      <c r="Q867" s="1">
        <v>43360</v>
      </c>
    </row>
    <row r="868" spans="1:17" x14ac:dyDescent="0.2">
      <c r="A868" t="s">
        <v>682</v>
      </c>
      <c r="B868" t="s">
        <v>683</v>
      </c>
      <c r="C868" t="s">
        <v>684</v>
      </c>
      <c r="D868" t="s">
        <v>685</v>
      </c>
      <c r="E868" t="s">
        <v>686</v>
      </c>
      <c r="F868">
        <v>177955104</v>
      </c>
      <c r="G868" t="s">
        <v>669</v>
      </c>
      <c r="H868" t="s">
        <v>670</v>
      </c>
      <c r="I868" t="s">
        <v>127</v>
      </c>
      <c r="J868" t="s">
        <v>23</v>
      </c>
      <c r="L868" s="1">
        <v>43280</v>
      </c>
      <c r="M868" t="s">
        <v>24</v>
      </c>
      <c r="N868" t="s">
        <v>687</v>
      </c>
      <c r="O868" t="s">
        <v>26</v>
      </c>
      <c r="P868" s="1">
        <v>43445</v>
      </c>
      <c r="Q868" s="1">
        <v>43445</v>
      </c>
    </row>
    <row r="869" spans="1:17" x14ac:dyDescent="0.2">
      <c r="A869" t="s">
        <v>2285</v>
      </c>
      <c r="B869">
        <v>231453051</v>
      </c>
      <c r="C869" t="s">
        <v>2286</v>
      </c>
      <c r="D869" t="s">
        <v>2287</v>
      </c>
      <c r="E869" t="s">
        <v>2288</v>
      </c>
      <c r="F869">
        <v>103911596.231453</v>
      </c>
      <c r="G869" t="s">
        <v>69</v>
      </c>
      <c r="H869">
        <v>131056549</v>
      </c>
      <c r="I869" t="s">
        <v>2289</v>
      </c>
      <c r="J869" t="s">
        <v>23</v>
      </c>
      <c r="L869" s="1">
        <v>43216</v>
      </c>
      <c r="M869" t="s">
        <v>24</v>
      </c>
      <c r="N869" t="s">
        <v>2290</v>
      </c>
      <c r="O869" t="s">
        <v>92</v>
      </c>
      <c r="P869" s="1">
        <v>41961</v>
      </c>
      <c r="Q869" s="1">
        <v>43425</v>
      </c>
    </row>
    <row r="870" spans="1:17" x14ac:dyDescent="0.2">
      <c r="A870" t="s">
        <v>9576</v>
      </c>
      <c r="B870">
        <v>237617765</v>
      </c>
      <c r="C870" t="s">
        <v>9577</v>
      </c>
      <c r="D870" t="s">
        <v>9578</v>
      </c>
      <c r="E870" t="s">
        <v>9579</v>
      </c>
      <c r="F870">
        <v>99430584.059362799</v>
      </c>
      <c r="G870" t="s">
        <v>531</v>
      </c>
      <c r="H870">
        <v>159330114</v>
      </c>
      <c r="I870" t="s">
        <v>9580</v>
      </c>
      <c r="J870" t="s">
        <v>23</v>
      </c>
      <c r="L870" s="1">
        <v>43454</v>
      </c>
      <c r="M870" t="s">
        <v>24</v>
      </c>
      <c r="N870" t="s">
        <v>9581</v>
      </c>
      <c r="O870" t="s">
        <v>92</v>
      </c>
      <c r="P870" s="1">
        <v>43788</v>
      </c>
      <c r="Q870" s="1">
        <v>43876</v>
      </c>
    </row>
    <row r="871" spans="1:17" x14ac:dyDescent="0.2">
      <c r="A871" t="s">
        <v>10488</v>
      </c>
      <c r="B871">
        <v>248091719</v>
      </c>
      <c r="C871" t="s">
        <v>10489</v>
      </c>
      <c r="D871" t="s">
        <v>10490</v>
      </c>
      <c r="E871" t="s">
        <v>10491</v>
      </c>
      <c r="F871">
        <v>79712193.137197405</v>
      </c>
      <c r="G871" t="s">
        <v>2458</v>
      </c>
      <c r="H871">
        <v>221333754</v>
      </c>
      <c r="I871" t="s">
        <v>9900</v>
      </c>
      <c r="J871" t="s">
        <v>23</v>
      </c>
      <c r="L871" s="1">
        <v>43444</v>
      </c>
      <c r="M871" t="s">
        <v>24</v>
      </c>
      <c r="N871" t="s">
        <v>10492</v>
      </c>
      <c r="O871" t="s">
        <v>26</v>
      </c>
      <c r="P871" s="1">
        <v>43833</v>
      </c>
      <c r="Q871" s="1">
        <v>44020</v>
      </c>
    </row>
    <row r="872" spans="1:17" x14ac:dyDescent="0.2">
      <c r="A872" t="s">
        <v>9454</v>
      </c>
      <c r="B872">
        <v>233302174</v>
      </c>
      <c r="C872" t="s">
        <v>9455</v>
      </c>
      <c r="D872" t="s">
        <v>9456</v>
      </c>
      <c r="E872" t="s">
        <v>9457</v>
      </c>
      <c r="F872" t="s">
        <v>9458</v>
      </c>
      <c r="G872" t="s">
        <v>2930</v>
      </c>
      <c r="H872">
        <v>188120777</v>
      </c>
      <c r="I872" t="s">
        <v>331</v>
      </c>
      <c r="J872" t="s">
        <v>23</v>
      </c>
      <c r="L872" s="1">
        <v>43440</v>
      </c>
      <c r="M872" t="s">
        <v>9459</v>
      </c>
      <c r="N872" t="s">
        <v>9460</v>
      </c>
      <c r="O872" t="s">
        <v>26</v>
      </c>
      <c r="P872" s="1">
        <v>43863</v>
      </c>
      <c r="Q872" s="1">
        <v>43863</v>
      </c>
    </row>
    <row r="873" spans="1:17" x14ac:dyDescent="0.2">
      <c r="A873" t="s">
        <v>9811</v>
      </c>
      <c r="B873">
        <v>235598402</v>
      </c>
      <c r="C873" t="s">
        <v>9812</v>
      </c>
      <c r="D873" t="s">
        <v>3799</v>
      </c>
      <c r="E873" t="s">
        <v>3800</v>
      </c>
      <c r="F873">
        <v>148108334</v>
      </c>
      <c r="G873" t="s">
        <v>119</v>
      </c>
      <c r="H873">
        <v>190915757</v>
      </c>
      <c r="I873" t="s">
        <v>1415</v>
      </c>
      <c r="J873" t="s">
        <v>23</v>
      </c>
      <c r="L873" s="1">
        <v>43447</v>
      </c>
      <c r="M873" t="s">
        <v>24</v>
      </c>
      <c r="N873" t="s">
        <v>9813</v>
      </c>
      <c r="O873" t="s">
        <v>92</v>
      </c>
      <c r="P873" s="1">
        <v>43591</v>
      </c>
      <c r="Q873" s="1">
        <v>43764</v>
      </c>
    </row>
    <row r="874" spans="1:17" x14ac:dyDescent="0.2">
      <c r="A874" t="s">
        <v>7634</v>
      </c>
      <c r="B874" t="s">
        <v>7635</v>
      </c>
      <c r="C874" t="s">
        <v>7636</v>
      </c>
      <c r="D874" t="s">
        <v>7637</v>
      </c>
      <c r="E874" t="s">
        <v>7638</v>
      </c>
      <c r="F874" t="s">
        <v>7639</v>
      </c>
      <c r="G874" t="s">
        <v>4420</v>
      </c>
      <c r="H874">
        <v>184668794</v>
      </c>
      <c r="I874" t="s">
        <v>4621</v>
      </c>
      <c r="J874" t="s">
        <v>23</v>
      </c>
      <c r="L874" s="1">
        <v>43389</v>
      </c>
      <c r="M874" t="s">
        <v>24</v>
      </c>
      <c r="N874" t="s">
        <v>7640</v>
      </c>
      <c r="O874" t="s">
        <v>26</v>
      </c>
      <c r="P874" s="1">
        <v>43969</v>
      </c>
      <c r="Q874" s="1">
        <v>43977</v>
      </c>
    </row>
    <row r="875" spans="1:17" x14ac:dyDescent="0.2">
      <c r="A875" t="s">
        <v>10483</v>
      </c>
      <c r="B875">
        <v>234336854</v>
      </c>
      <c r="C875" t="s">
        <v>10484</v>
      </c>
      <c r="D875" t="s">
        <v>10485</v>
      </c>
      <c r="E875" t="s">
        <v>10486</v>
      </c>
      <c r="F875">
        <v>102196214.166429</v>
      </c>
      <c r="G875" t="s">
        <v>7969</v>
      </c>
      <c r="H875" t="s">
        <v>7970</v>
      </c>
      <c r="I875" t="s">
        <v>120</v>
      </c>
      <c r="J875" t="s">
        <v>23</v>
      </c>
      <c r="L875" s="1">
        <v>43440</v>
      </c>
      <c r="M875" t="s">
        <v>33</v>
      </c>
      <c r="N875" t="s">
        <v>10487</v>
      </c>
      <c r="O875" t="s">
        <v>26</v>
      </c>
      <c r="P875" s="1">
        <v>43397</v>
      </c>
      <c r="Q875" s="1">
        <v>44029</v>
      </c>
    </row>
    <row r="876" spans="1:17" x14ac:dyDescent="0.2">
      <c r="A876" t="s">
        <v>4274</v>
      </c>
      <c r="B876">
        <v>230168256</v>
      </c>
      <c r="C876" t="s">
        <v>4275</v>
      </c>
      <c r="D876" t="s">
        <v>4276</v>
      </c>
      <c r="E876" t="s">
        <v>4277</v>
      </c>
      <c r="F876" t="s">
        <v>4278</v>
      </c>
      <c r="G876" t="s">
        <v>4191</v>
      </c>
      <c r="H876" t="s">
        <v>4192</v>
      </c>
      <c r="I876" t="s">
        <v>4193</v>
      </c>
      <c r="J876" t="s">
        <v>23</v>
      </c>
      <c r="L876" s="1">
        <v>43270</v>
      </c>
      <c r="M876" t="s">
        <v>33</v>
      </c>
      <c r="N876" t="s">
        <v>4279</v>
      </c>
      <c r="O876" t="s">
        <v>26</v>
      </c>
      <c r="P876" s="1">
        <v>43166</v>
      </c>
      <c r="Q876" s="1">
        <v>43969</v>
      </c>
    </row>
    <row r="877" spans="1:17" x14ac:dyDescent="0.2">
      <c r="A877" t="s">
        <v>8450</v>
      </c>
      <c r="B877">
        <v>190701501</v>
      </c>
      <c r="C877" t="s">
        <v>8451</v>
      </c>
      <c r="D877" t="s">
        <v>8452</v>
      </c>
      <c r="E877" t="s">
        <v>8453</v>
      </c>
      <c r="F877">
        <v>74174037</v>
      </c>
      <c r="G877" t="s">
        <v>179</v>
      </c>
      <c r="H877">
        <v>202743233</v>
      </c>
      <c r="I877" t="s">
        <v>844</v>
      </c>
      <c r="J877" t="s">
        <v>23</v>
      </c>
      <c r="L877" s="1">
        <v>43448</v>
      </c>
      <c r="M877" t="s">
        <v>33</v>
      </c>
      <c r="N877" t="s">
        <v>8454</v>
      </c>
      <c r="O877" t="s">
        <v>92</v>
      </c>
      <c r="P877" s="1">
        <v>43482</v>
      </c>
      <c r="Q877" s="1">
        <v>43584</v>
      </c>
    </row>
    <row r="878" spans="1:17" x14ac:dyDescent="0.2">
      <c r="A878" t="s">
        <v>2819</v>
      </c>
      <c r="B878">
        <v>241343615</v>
      </c>
      <c r="C878" t="s">
        <v>2820</v>
      </c>
      <c r="D878" t="s">
        <v>2821</v>
      </c>
      <c r="E878" t="s">
        <v>2822</v>
      </c>
      <c r="F878">
        <v>83949380</v>
      </c>
      <c r="G878" t="s">
        <v>1559</v>
      </c>
      <c r="H878">
        <v>31122337</v>
      </c>
      <c r="I878" t="s">
        <v>2823</v>
      </c>
      <c r="J878" t="s">
        <v>23</v>
      </c>
      <c r="L878" s="1">
        <v>43361</v>
      </c>
      <c r="M878" t="s">
        <v>33</v>
      </c>
      <c r="N878" t="s">
        <v>2824</v>
      </c>
      <c r="O878" t="s">
        <v>26</v>
      </c>
      <c r="P878" s="1">
        <v>41964</v>
      </c>
      <c r="Q878" s="1">
        <v>43806</v>
      </c>
    </row>
    <row r="879" spans="1:17" x14ac:dyDescent="0.2">
      <c r="A879" t="s">
        <v>4721</v>
      </c>
      <c r="B879">
        <v>231566018</v>
      </c>
      <c r="C879" t="s">
        <v>4722</v>
      </c>
      <c r="D879" t="s">
        <v>4723</v>
      </c>
      <c r="E879" t="s">
        <v>4724</v>
      </c>
      <c r="F879" t="s">
        <v>4725</v>
      </c>
      <c r="G879" t="s">
        <v>4420</v>
      </c>
      <c r="H879">
        <v>184668794</v>
      </c>
      <c r="I879" t="s">
        <v>4421</v>
      </c>
      <c r="J879" t="s">
        <v>23</v>
      </c>
      <c r="L879" s="1">
        <v>43357</v>
      </c>
      <c r="M879" t="s">
        <v>24</v>
      </c>
      <c r="N879" t="s">
        <v>4726</v>
      </c>
      <c r="O879" t="s">
        <v>92</v>
      </c>
      <c r="P879" s="1">
        <v>43969</v>
      </c>
      <c r="Q879" s="1">
        <v>43977</v>
      </c>
    </row>
    <row r="880" spans="1:17" x14ac:dyDescent="0.2">
      <c r="A880" t="s">
        <v>9074</v>
      </c>
      <c r="B880">
        <v>234729899</v>
      </c>
      <c r="C880" t="s">
        <v>9075</v>
      </c>
      <c r="D880" t="s">
        <v>9068</v>
      </c>
      <c r="E880" t="s">
        <v>9069</v>
      </c>
      <c r="F880">
        <v>91636035</v>
      </c>
      <c r="G880" t="s">
        <v>69</v>
      </c>
      <c r="H880">
        <v>131056549</v>
      </c>
      <c r="I880" t="s">
        <v>2289</v>
      </c>
      <c r="J880" t="s">
        <v>23</v>
      </c>
      <c r="L880" s="1">
        <v>43447</v>
      </c>
      <c r="M880" t="s">
        <v>24</v>
      </c>
      <c r="N880" t="s">
        <v>9076</v>
      </c>
      <c r="O880" t="s">
        <v>92</v>
      </c>
      <c r="P880" s="1">
        <v>42391</v>
      </c>
      <c r="Q880" s="1">
        <v>43766</v>
      </c>
    </row>
    <row r="881" spans="1:17" x14ac:dyDescent="0.2">
      <c r="A881" t="s">
        <v>4069</v>
      </c>
      <c r="B881">
        <v>237171163</v>
      </c>
      <c r="C881" t="s">
        <v>4070</v>
      </c>
      <c r="D881" t="s">
        <v>4071</v>
      </c>
      <c r="E881" t="s">
        <v>4072</v>
      </c>
      <c r="F881">
        <v>96378204.118833601</v>
      </c>
      <c r="G881" t="s">
        <v>119</v>
      </c>
      <c r="H881">
        <v>190915757</v>
      </c>
      <c r="I881" t="s">
        <v>692</v>
      </c>
      <c r="J881" t="s">
        <v>23</v>
      </c>
      <c r="L881" s="1">
        <v>43250</v>
      </c>
      <c r="M881" t="s">
        <v>33</v>
      </c>
      <c r="N881" t="s">
        <v>4073</v>
      </c>
      <c r="O881" t="s">
        <v>92</v>
      </c>
      <c r="P881" s="1">
        <v>43342</v>
      </c>
      <c r="Q881" s="1">
        <v>43935</v>
      </c>
    </row>
    <row r="882" spans="1:17" x14ac:dyDescent="0.2">
      <c r="A882" t="s">
        <v>7198</v>
      </c>
      <c r="B882">
        <v>236736043</v>
      </c>
      <c r="C882" t="s">
        <v>7199</v>
      </c>
      <c r="D882" t="s">
        <v>7200</v>
      </c>
      <c r="E882" t="s">
        <v>7201</v>
      </c>
      <c r="F882" t="s">
        <v>7202</v>
      </c>
      <c r="G882" t="s">
        <v>119</v>
      </c>
      <c r="H882">
        <v>190915757</v>
      </c>
      <c r="I882" t="s">
        <v>3619</v>
      </c>
      <c r="J882" t="s">
        <v>23</v>
      </c>
      <c r="L882" s="1">
        <v>43433</v>
      </c>
      <c r="M882" t="s">
        <v>24</v>
      </c>
      <c r="N882" t="s">
        <v>7203</v>
      </c>
      <c r="O882" t="s">
        <v>26</v>
      </c>
      <c r="P882" s="1">
        <v>43635</v>
      </c>
      <c r="Q882" s="1">
        <v>43900</v>
      </c>
    </row>
    <row r="883" spans="1:17" x14ac:dyDescent="0.2">
      <c r="A883" t="s">
        <v>7877</v>
      </c>
      <c r="B883">
        <v>243669364</v>
      </c>
      <c r="C883" t="s">
        <v>7878</v>
      </c>
      <c r="D883" t="s">
        <v>7879</v>
      </c>
      <c r="E883" t="s">
        <v>7880</v>
      </c>
      <c r="F883" t="s">
        <v>7881</v>
      </c>
      <c r="G883" t="s">
        <v>1234</v>
      </c>
      <c r="H883">
        <v>182292592</v>
      </c>
      <c r="I883" t="s">
        <v>5977</v>
      </c>
      <c r="J883" t="s">
        <v>23</v>
      </c>
      <c r="L883" s="1">
        <v>43425</v>
      </c>
      <c r="M883" t="s">
        <v>33</v>
      </c>
      <c r="N883" t="s">
        <v>7882</v>
      </c>
      <c r="O883" t="s">
        <v>26</v>
      </c>
      <c r="P883" s="1">
        <v>43047</v>
      </c>
      <c r="Q883" s="1">
        <v>43990</v>
      </c>
    </row>
    <row r="884" spans="1:17" x14ac:dyDescent="0.2">
      <c r="A884" t="s">
        <v>9567</v>
      </c>
      <c r="B884">
        <v>230452396</v>
      </c>
      <c r="C884" t="s">
        <v>9568</v>
      </c>
      <c r="D884" t="s">
        <v>3234</v>
      </c>
      <c r="E884" t="s">
        <v>3235</v>
      </c>
      <c r="F884">
        <v>33106460</v>
      </c>
      <c r="G884" t="s">
        <v>204</v>
      </c>
      <c r="H884">
        <v>26388820</v>
      </c>
      <c r="I884" t="s">
        <v>205</v>
      </c>
      <c r="J884" t="s">
        <v>23</v>
      </c>
      <c r="L884" s="1">
        <v>43441</v>
      </c>
      <c r="M884" t="s">
        <v>33</v>
      </c>
      <c r="N884" t="s">
        <v>9569</v>
      </c>
      <c r="O884" t="s">
        <v>26</v>
      </c>
      <c r="P884" s="1">
        <v>42354</v>
      </c>
      <c r="Q884" s="1">
        <v>43875</v>
      </c>
    </row>
    <row r="885" spans="1:17" x14ac:dyDescent="0.2">
      <c r="A885" t="s">
        <v>1926</v>
      </c>
      <c r="B885">
        <v>236188496</v>
      </c>
      <c r="C885" t="s">
        <v>1927</v>
      </c>
      <c r="D885" t="s">
        <v>1928</v>
      </c>
      <c r="E885" t="s">
        <v>1929</v>
      </c>
      <c r="F885">
        <v>31146589.1620804</v>
      </c>
      <c r="G885" t="s">
        <v>872</v>
      </c>
      <c r="H885" t="s">
        <v>873</v>
      </c>
      <c r="I885" t="s">
        <v>1858</v>
      </c>
      <c r="J885" t="s">
        <v>23</v>
      </c>
      <c r="L885" s="1">
        <v>43370</v>
      </c>
      <c r="M885" t="s">
        <v>1091</v>
      </c>
      <c r="N885" t="s">
        <v>1930</v>
      </c>
      <c r="O885" t="s">
        <v>92</v>
      </c>
      <c r="P885" s="1">
        <v>42254</v>
      </c>
      <c r="Q885" s="1">
        <v>43642</v>
      </c>
    </row>
    <row r="886" spans="1:17" x14ac:dyDescent="0.2">
      <c r="A886" t="s">
        <v>6307</v>
      </c>
      <c r="B886">
        <v>230783937</v>
      </c>
      <c r="C886" t="s">
        <v>6308</v>
      </c>
      <c r="D886" t="s">
        <v>6309</v>
      </c>
      <c r="E886" t="s">
        <v>6310</v>
      </c>
      <c r="F886">
        <v>83847421</v>
      </c>
      <c r="G886" t="s">
        <v>119</v>
      </c>
      <c r="H886">
        <v>190915757</v>
      </c>
      <c r="I886" t="s">
        <v>2139</v>
      </c>
      <c r="J886" t="s">
        <v>23</v>
      </c>
      <c r="L886" s="1">
        <v>43409</v>
      </c>
      <c r="M886" t="s">
        <v>24</v>
      </c>
      <c r="N886" t="s">
        <v>6311</v>
      </c>
      <c r="O886" t="s">
        <v>26</v>
      </c>
      <c r="P886" s="1">
        <v>43570</v>
      </c>
      <c r="Q886" s="1">
        <v>43602</v>
      </c>
    </row>
    <row r="887" spans="1:17" x14ac:dyDescent="0.2">
      <c r="A887" t="s">
        <v>516</v>
      </c>
      <c r="B887">
        <v>189810602</v>
      </c>
      <c r="C887" t="s">
        <v>517</v>
      </c>
      <c r="D887" t="s">
        <v>518</v>
      </c>
      <c r="E887" t="s">
        <v>519</v>
      </c>
      <c r="F887">
        <v>78096057.230439693</v>
      </c>
      <c r="G887" t="s">
        <v>179</v>
      </c>
      <c r="H887">
        <v>202743233</v>
      </c>
      <c r="I887" t="s">
        <v>180</v>
      </c>
      <c r="J887" t="s">
        <v>23</v>
      </c>
      <c r="L887" s="1">
        <v>43285</v>
      </c>
      <c r="M887" t="s">
        <v>24</v>
      </c>
      <c r="N887" t="s">
        <v>520</v>
      </c>
      <c r="O887" t="s">
        <v>26</v>
      </c>
      <c r="P887" s="1">
        <v>42332</v>
      </c>
      <c r="Q887" s="1">
        <v>43385</v>
      </c>
    </row>
    <row r="888" spans="1:17" x14ac:dyDescent="0.2">
      <c r="A888" t="s">
        <v>10294</v>
      </c>
      <c r="B888">
        <v>236112902</v>
      </c>
      <c r="C888" t="s">
        <v>10295</v>
      </c>
      <c r="D888" t="s">
        <v>10296</v>
      </c>
      <c r="E888" t="s">
        <v>10297</v>
      </c>
      <c r="F888" t="s">
        <v>10298</v>
      </c>
      <c r="G888" t="s">
        <v>4420</v>
      </c>
      <c r="H888">
        <v>184668794</v>
      </c>
      <c r="I888" t="s">
        <v>4621</v>
      </c>
      <c r="J888" t="s">
        <v>23</v>
      </c>
      <c r="L888" s="1">
        <v>43446</v>
      </c>
      <c r="M888" t="s">
        <v>24</v>
      </c>
      <c r="N888" t="s">
        <v>10299</v>
      </c>
      <c r="O888" t="s">
        <v>26</v>
      </c>
      <c r="P888" s="1">
        <v>43969</v>
      </c>
      <c r="Q888" s="1">
        <v>43977</v>
      </c>
    </row>
    <row r="889" spans="1:17" x14ac:dyDescent="0.2">
      <c r="A889" t="s">
        <v>10057</v>
      </c>
      <c r="B889">
        <v>234767537</v>
      </c>
      <c r="C889" t="s">
        <v>10058</v>
      </c>
      <c r="D889" t="s">
        <v>10059</v>
      </c>
      <c r="E889" t="s">
        <v>10060</v>
      </c>
      <c r="F889">
        <v>84000112.031060904</v>
      </c>
      <c r="G889" t="s">
        <v>4191</v>
      </c>
      <c r="H889" t="s">
        <v>4192</v>
      </c>
      <c r="I889" t="s">
        <v>4193</v>
      </c>
      <c r="J889" t="s">
        <v>23</v>
      </c>
      <c r="L889" s="1">
        <v>43455</v>
      </c>
      <c r="M889" t="s">
        <v>33</v>
      </c>
      <c r="N889" t="s">
        <v>10061</v>
      </c>
      <c r="O889" t="s">
        <v>26</v>
      </c>
      <c r="P889" s="1">
        <v>43501</v>
      </c>
      <c r="Q889" s="1">
        <v>43969</v>
      </c>
    </row>
    <row r="890" spans="1:17" x14ac:dyDescent="0.2">
      <c r="A890" t="s">
        <v>2831</v>
      </c>
      <c r="B890">
        <v>235884634</v>
      </c>
      <c r="C890" t="s">
        <v>2832</v>
      </c>
      <c r="D890" t="s">
        <v>2833</v>
      </c>
      <c r="E890" t="s">
        <v>2834</v>
      </c>
      <c r="F890">
        <v>33959676.235884301</v>
      </c>
      <c r="G890" t="s">
        <v>2032</v>
      </c>
      <c r="H890">
        <v>26404184</v>
      </c>
      <c r="I890" t="s">
        <v>2835</v>
      </c>
      <c r="J890" t="s">
        <v>23</v>
      </c>
      <c r="L890" s="1">
        <v>43293</v>
      </c>
      <c r="M890" t="s">
        <v>33</v>
      </c>
      <c r="N890" t="s">
        <v>2836</v>
      </c>
      <c r="O890" t="s">
        <v>26</v>
      </c>
      <c r="P890" s="1">
        <v>43633</v>
      </c>
      <c r="Q890" s="1">
        <v>43858</v>
      </c>
    </row>
    <row r="891" spans="1:17" x14ac:dyDescent="0.2">
      <c r="A891" t="s">
        <v>9872</v>
      </c>
      <c r="B891">
        <v>235454206</v>
      </c>
      <c r="C891" t="s">
        <v>9873</v>
      </c>
      <c r="D891" t="s">
        <v>9874</v>
      </c>
      <c r="E891" t="s">
        <v>9875</v>
      </c>
      <c r="F891">
        <v>114723893.23545399</v>
      </c>
      <c r="G891" t="s">
        <v>31</v>
      </c>
      <c r="H891">
        <v>26403692</v>
      </c>
      <c r="I891" t="s">
        <v>9876</v>
      </c>
      <c r="J891" t="s">
        <v>23</v>
      </c>
      <c r="L891" s="1">
        <v>43448</v>
      </c>
      <c r="M891" t="s">
        <v>24</v>
      </c>
      <c r="N891" t="s">
        <v>9877</v>
      </c>
      <c r="O891" t="s">
        <v>92</v>
      </c>
      <c r="P891" s="1">
        <v>42403</v>
      </c>
      <c r="Q891" s="1">
        <v>43580</v>
      </c>
    </row>
    <row r="892" spans="1:17" x14ac:dyDescent="0.2">
      <c r="A892" t="s">
        <v>10641</v>
      </c>
      <c r="B892">
        <v>233091114</v>
      </c>
      <c r="C892" t="s">
        <v>10642</v>
      </c>
      <c r="D892" t="s">
        <v>10643</v>
      </c>
      <c r="E892" t="s">
        <v>10644</v>
      </c>
      <c r="F892">
        <v>135645255.09742099</v>
      </c>
      <c r="G892" t="s">
        <v>5196</v>
      </c>
      <c r="H892">
        <v>157040569</v>
      </c>
      <c r="I892" t="s">
        <v>8063</v>
      </c>
      <c r="J892" t="s">
        <v>23</v>
      </c>
      <c r="L892" s="1">
        <v>43444</v>
      </c>
      <c r="M892" t="s">
        <v>33</v>
      </c>
      <c r="N892" t="s">
        <v>10645</v>
      </c>
      <c r="O892" t="s">
        <v>26</v>
      </c>
      <c r="P892" s="1">
        <v>43020</v>
      </c>
      <c r="Q892" s="1">
        <v>44070</v>
      </c>
    </row>
    <row r="893" spans="1:17" x14ac:dyDescent="0.2">
      <c r="A893" t="s">
        <v>5625</v>
      </c>
      <c r="B893">
        <v>232887055</v>
      </c>
      <c r="C893" t="s">
        <v>5626</v>
      </c>
      <c r="D893" t="s">
        <v>5627</v>
      </c>
      <c r="E893" t="s">
        <v>5628</v>
      </c>
      <c r="F893">
        <v>129324442.09999999</v>
      </c>
      <c r="G893" t="s">
        <v>783</v>
      </c>
      <c r="H893">
        <v>26388766</v>
      </c>
      <c r="I893" t="s">
        <v>1125</v>
      </c>
      <c r="J893" t="s">
        <v>23</v>
      </c>
      <c r="L893" s="1">
        <v>43391</v>
      </c>
      <c r="M893" t="s">
        <v>24</v>
      </c>
      <c r="N893" t="s">
        <v>5629</v>
      </c>
      <c r="O893" t="s">
        <v>26</v>
      </c>
      <c r="P893" s="1">
        <v>43453</v>
      </c>
      <c r="Q893" s="1">
        <v>43453</v>
      </c>
    </row>
    <row r="894" spans="1:17" x14ac:dyDescent="0.2">
      <c r="A894" t="s">
        <v>6624</v>
      </c>
      <c r="B894">
        <v>241169704</v>
      </c>
      <c r="C894" t="s">
        <v>6625</v>
      </c>
      <c r="D894" t="s">
        <v>6626</v>
      </c>
      <c r="E894" t="s">
        <v>6627</v>
      </c>
      <c r="F894">
        <v>57601917.109999999</v>
      </c>
      <c r="G894" t="s">
        <v>1234</v>
      </c>
      <c r="H894">
        <v>182292592</v>
      </c>
      <c r="I894" t="s">
        <v>692</v>
      </c>
      <c r="J894" t="s">
        <v>23</v>
      </c>
      <c r="L894" s="1">
        <v>43411</v>
      </c>
      <c r="M894" t="s">
        <v>33</v>
      </c>
      <c r="N894" t="s">
        <v>6628</v>
      </c>
      <c r="O894" t="s">
        <v>26</v>
      </c>
      <c r="P894" s="1">
        <v>42419</v>
      </c>
      <c r="Q894" s="1">
        <v>43798</v>
      </c>
    </row>
    <row r="895" spans="1:17" x14ac:dyDescent="0.2">
      <c r="A895" t="s">
        <v>3753</v>
      </c>
      <c r="B895">
        <v>234193719</v>
      </c>
      <c r="C895" t="s">
        <v>3754</v>
      </c>
      <c r="D895" t="s">
        <v>3755</v>
      </c>
      <c r="E895" t="s">
        <v>3756</v>
      </c>
      <c r="F895">
        <v>98966200</v>
      </c>
      <c r="G895" t="s">
        <v>119</v>
      </c>
      <c r="H895">
        <v>190915757</v>
      </c>
      <c r="I895" t="s">
        <v>692</v>
      </c>
      <c r="J895" t="s">
        <v>23</v>
      </c>
      <c r="L895" s="1">
        <v>43276</v>
      </c>
      <c r="M895" t="s">
        <v>33</v>
      </c>
      <c r="N895" t="s">
        <v>3757</v>
      </c>
      <c r="O895" t="s">
        <v>92</v>
      </c>
      <c r="P895" s="1">
        <v>43522</v>
      </c>
      <c r="Q895" s="1">
        <v>43535</v>
      </c>
    </row>
    <row r="896" spans="1:17" x14ac:dyDescent="0.2">
      <c r="A896" t="s">
        <v>7691</v>
      </c>
      <c r="B896">
        <v>234476958</v>
      </c>
      <c r="C896" t="s">
        <v>7692</v>
      </c>
      <c r="D896" t="s">
        <v>7693</v>
      </c>
      <c r="E896" t="s">
        <v>7694</v>
      </c>
      <c r="F896">
        <v>81685173</v>
      </c>
      <c r="G896" t="s">
        <v>4420</v>
      </c>
      <c r="H896">
        <v>184668794</v>
      </c>
      <c r="I896" t="s">
        <v>4462</v>
      </c>
      <c r="J896" t="s">
        <v>23</v>
      </c>
      <c r="L896" s="1">
        <v>43399</v>
      </c>
      <c r="M896" t="s">
        <v>33</v>
      </c>
      <c r="N896" t="s">
        <v>7695</v>
      </c>
      <c r="O896" t="s">
        <v>26</v>
      </c>
      <c r="P896" s="1">
        <v>43969</v>
      </c>
      <c r="Q896" s="1">
        <v>43977</v>
      </c>
    </row>
    <row r="897" spans="1:17" x14ac:dyDescent="0.2">
      <c r="A897" t="s">
        <v>9620</v>
      </c>
      <c r="B897">
        <v>240463552</v>
      </c>
      <c r="C897" t="s">
        <v>9621</v>
      </c>
      <c r="D897" t="s">
        <v>9622</v>
      </c>
      <c r="E897" t="s">
        <v>9623</v>
      </c>
      <c r="F897" t="s">
        <v>9624</v>
      </c>
      <c r="G897" t="s">
        <v>1228</v>
      </c>
      <c r="H897">
        <v>26404672</v>
      </c>
      <c r="I897" t="s">
        <v>9386</v>
      </c>
      <c r="J897" t="s">
        <v>23</v>
      </c>
      <c r="L897" s="1">
        <v>43437</v>
      </c>
      <c r="M897" t="s">
        <v>33</v>
      </c>
      <c r="N897" t="s">
        <v>9625</v>
      </c>
      <c r="O897" t="s">
        <v>26</v>
      </c>
      <c r="P897" s="1">
        <v>43763</v>
      </c>
      <c r="Q897" s="1">
        <v>43881</v>
      </c>
    </row>
    <row r="898" spans="1:17" x14ac:dyDescent="0.2">
      <c r="A898" t="s">
        <v>8255</v>
      </c>
      <c r="B898">
        <v>233335587</v>
      </c>
      <c r="C898" t="s">
        <v>8256</v>
      </c>
      <c r="D898" t="s">
        <v>8257</v>
      </c>
      <c r="E898" t="s">
        <v>8258</v>
      </c>
      <c r="F898">
        <v>91238021</v>
      </c>
      <c r="G898" t="s">
        <v>669</v>
      </c>
      <c r="H898" t="s">
        <v>670</v>
      </c>
      <c r="I898" t="s">
        <v>47</v>
      </c>
      <c r="J898" t="s">
        <v>23</v>
      </c>
      <c r="L898" s="1">
        <v>43438</v>
      </c>
      <c r="M898" t="s">
        <v>24</v>
      </c>
      <c r="N898" t="s">
        <v>8259</v>
      </c>
      <c r="O898" t="s">
        <v>26</v>
      </c>
      <c r="P898" s="1">
        <v>43495</v>
      </c>
      <c r="Q898" s="1">
        <v>43495</v>
      </c>
    </row>
    <row r="899" spans="1:17" x14ac:dyDescent="0.2">
      <c r="A899" t="s">
        <v>5251</v>
      </c>
      <c r="B899" t="s">
        <v>5252</v>
      </c>
      <c r="C899" t="s">
        <v>5253</v>
      </c>
      <c r="D899" t="s">
        <v>5254</v>
      </c>
      <c r="E899" t="s">
        <v>5255</v>
      </c>
      <c r="F899">
        <v>145846946.14878401</v>
      </c>
      <c r="G899" t="s">
        <v>5196</v>
      </c>
      <c r="H899">
        <v>157040569</v>
      </c>
      <c r="I899" t="s">
        <v>5256</v>
      </c>
      <c r="J899" t="s">
        <v>23</v>
      </c>
      <c r="L899" s="1">
        <v>43111</v>
      </c>
      <c r="M899" t="s">
        <v>33</v>
      </c>
      <c r="N899" t="s">
        <v>5257</v>
      </c>
      <c r="O899" t="s">
        <v>26</v>
      </c>
      <c r="P899" s="1">
        <v>43020</v>
      </c>
      <c r="Q899" s="1">
        <v>44070</v>
      </c>
    </row>
    <row r="900" spans="1:17" x14ac:dyDescent="0.2">
      <c r="A900" t="s">
        <v>4514</v>
      </c>
      <c r="B900">
        <v>229784135</v>
      </c>
      <c r="C900" t="s">
        <v>4515</v>
      </c>
      <c r="D900" t="s">
        <v>4516</v>
      </c>
      <c r="E900" t="s">
        <v>4517</v>
      </c>
      <c r="F900">
        <v>69225664</v>
      </c>
      <c r="G900" t="s">
        <v>4420</v>
      </c>
      <c r="H900">
        <v>184668794</v>
      </c>
      <c r="I900" t="s">
        <v>173</v>
      </c>
      <c r="J900" t="s">
        <v>23</v>
      </c>
      <c r="L900" s="1">
        <v>43145</v>
      </c>
      <c r="M900" t="s">
        <v>33</v>
      </c>
      <c r="N900" t="s">
        <v>4518</v>
      </c>
      <c r="O900" t="s">
        <v>26</v>
      </c>
      <c r="P900" s="1">
        <v>43968</v>
      </c>
      <c r="Q900" s="1">
        <v>43977</v>
      </c>
    </row>
    <row r="901" spans="1:17" x14ac:dyDescent="0.2">
      <c r="A901" t="s">
        <v>3621</v>
      </c>
      <c r="B901">
        <v>237327252</v>
      </c>
      <c r="C901" t="s">
        <v>3622</v>
      </c>
      <c r="D901" t="s">
        <v>3623</v>
      </c>
      <c r="E901" t="s">
        <v>3624</v>
      </c>
      <c r="F901">
        <v>103952004</v>
      </c>
      <c r="G901" t="s">
        <v>1234</v>
      </c>
      <c r="H901">
        <v>182292592</v>
      </c>
      <c r="I901" t="s">
        <v>1626</v>
      </c>
      <c r="J901" t="s">
        <v>23</v>
      </c>
      <c r="L901" s="1">
        <v>43166</v>
      </c>
      <c r="M901" t="s">
        <v>33</v>
      </c>
      <c r="N901" t="s">
        <v>3625</v>
      </c>
      <c r="O901" t="s">
        <v>92</v>
      </c>
      <c r="P901" s="1">
        <v>43675</v>
      </c>
      <c r="Q901" s="1">
        <v>43900</v>
      </c>
    </row>
    <row r="902" spans="1:17" x14ac:dyDescent="0.2">
      <c r="A902" t="s">
        <v>2018</v>
      </c>
      <c r="B902">
        <v>231690371</v>
      </c>
      <c r="C902" t="s">
        <v>2019</v>
      </c>
      <c r="D902" t="s">
        <v>2020</v>
      </c>
      <c r="E902" t="s">
        <v>2021</v>
      </c>
      <c r="F902">
        <v>134195280.09894601</v>
      </c>
      <c r="G902" t="s">
        <v>1998</v>
      </c>
      <c r="H902">
        <v>27964361</v>
      </c>
      <c r="I902" t="s">
        <v>2010</v>
      </c>
      <c r="J902" t="s">
        <v>23</v>
      </c>
      <c r="L902" s="1">
        <v>43370</v>
      </c>
      <c r="M902" t="s">
        <v>33</v>
      </c>
      <c r="N902" t="s">
        <v>2022</v>
      </c>
      <c r="O902" t="s">
        <v>26</v>
      </c>
      <c r="P902" s="1">
        <v>43126</v>
      </c>
      <c r="Q902" s="1">
        <v>43508</v>
      </c>
    </row>
    <row r="903" spans="1:17" x14ac:dyDescent="0.2">
      <c r="A903" t="s">
        <v>3445</v>
      </c>
      <c r="B903">
        <v>227848713</v>
      </c>
      <c r="C903" t="s">
        <v>3446</v>
      </c>
      <c r="D903" t="s">
        <v>3437</v>
      </c>
      <c r="E903" t="s">
        <v>3438</v>
      </c>
      <c r="F903">
        <v>112111610.087219</v>
      </c>
      <c r="G903" t="s">
        <v>204</v>
      </c>
      <c r="H903">
        <v>26388820</v>
      </c>
      <c r="I903" t="s">
        <v>1758</v>
      </c>
      <c r="J903" t="s">
        <v>23</v>
      </c>
      <c r="L903" s="1">
        <v>43224</v>
      </c>
      <c r="M903" t="s">
        <v>33</v>
      </c>
      <c r="N903" t="s">
        <v>3447</v>
      </c>
      <c r="O903" t="s">
        <v>26</v>
      </c>
      <c r="P903" s="1">
        <v>42908</v>
      </c>
      <c r="Q903" s="1">
        <v>43881</v>
      </c>
    </row>
    <row r="904" spans="1:17" x14ac:dyDescent="0.2">
      <c r="A904" t="s">
        <v>8410</v>
      </c>
      <c r="B904">
        <v>235139882</v>
      </c>
      <c r="C904" t="s">
        <v>8411</v>
      </c>
      <c r="D904" t="s">
        <v>8412</v>
      </c>
      <c r="E904" t="s">
        <v>8413</v>
      </c>
      <c r="F904">
        <v>56811500.144423001</v>
      </c>
      <c r="G904" t="s">
        <v>179</v>
      </c>
      <c r="H904">
        <v>202743233</v>
      </c>
      <c r="I904" t="s">
        <v>2672</v>
      </c>
      <c r="J904" t="s">
        <v>23</v>
      </c>
      <c r="L904" s="1">
        <v>43453</v>
      </c>
      <c r="M904" t="s">
        <v>33</v>
      </c>
      <c r="N904" t="s">
        <v>8414</v>
      </c>
      <c r="O904" t="s">
        <v>92</v>
      </c>
      <c r="P904" s="1">
        <v>43186</v>
      </c>
      <c r="Q904" s="1">
        <v>43564</v>
      </c>
    </row>
    <row r="905" spans="1:17" x14ac:dyDescent="0.2">
      <c r="A905" t="s">
        <v>5192</v>
      </c>
      <c r="B905">
        <v>235029459</v>
      </c>
      <c r="C905" t="s">
        <v>5193</v>
      </c>
      <c r="D905" t="s">
        <v>5194</v>
      </c>
      <c r="E905" t="s">
        <v>5195</v>
      </c>
      <c r="F905">
        <v>80182909</v>
      </c>
      <c r="G905" t="s">
        <v>5196</v>
      </c>
      <c r="H905">
        <v>157040569</v>
      </c>
      <c r="I905" t="s">
        <v>5197</v>
      </c>
      <c r="J905" t="s">
        <v>23</v>
      </c>
      <c r="L905" s="1">
        <v>43371</v>
      </c>
      <c r="M905" t="s">
        <v>33</v>
      </c>
      <c r="N905" t="s">
        <v>5198</v>
      </c>
      <c r="O905" t="s">
        <v>26</v>
      </c>
      <c r="P905" s="1">
        <v>41347</v>
      </c>
      <c r="Q905" s="1">
        <v>44070</v>
      </c>
    </row>
    <row r="906" spans="1:17" x14ac:dyDescent="0.2">
      <c r="A906" t="s">
        <v>6292</v>
      </c>
      <c r="B906">
        <v>230886833</v>
      </c>
      <c r="C906" t="s">
        <v>6293</v>
      </c>
      <c r="D906" t="s">
        <v>6294</v>
      </c>
      <c r="E906" t="s">
        <v>6295</v>
      </c>
      <c r="F906">
        <v>63051044.149999999</v>
      </c>
      <c r="G906" t="s">
        <v>2176</v>
      </c>
      <c r="H906">
        <v>35022116</v>
      </c>
      <c r="I906" t="s">
        <v>1125</v>
      </c>
      <c r="J906" t="s">
        <v>23</v>
      </c>
      <c r="L906" s="1">
        <v>43389</v>
      </c>
      <c r="M906" t="s">
        <v>33</v>
      </c>
      <c r="N906" t="s">
        <v>6296</v>
      </c>
      <c r="O906" t="s">
        <v>26</v>
      </c>
      <c r="P906" s="1">
        <v>42324</v>
      </c>
      <c r="Q906" s="1">
        <v>43656</v>
      </c>
    </row>
    <row r="907" spans="1:17" x14ac:dyDescent="0.2">
      <c r="A907" t="s">
        <v>6066</v>
      </c>
      <c r="B907">
        <v>236398792</v>
      </c>
      <c r="C907" t="s">
        <v>6067</v>
      </c>
      <c r="D907" t="s">
        <v>6068</v>
      </c>
      <c r="E907" t="s">
        <v>6069</v>
      </c>
      <c r="F907" t="s">
        <v>6070</v>
      </c>
      <c r="G907" t="s">
        <v>270</v>
      </c>
      <c r="H907">
        <v>183316401</v>
      </c>
      <c r="I907" t="s">
        <v>6036</v>
      </c>
      <c r="J907" t="s">
        <v>23</v>
      </c>
      <c r="L907" s="1">
        <v>43431</v>
      </c>
      <c r="M907" t="s">
        <v>33</v>
      </c>
      <c r="N907" t="s">
        <v>6071</v>
      </c>
      <c r="O907" t="s">
        <v>26</v>
      </c>
      <c r="P907" s="1">
        <v>43539</v>
      </c>
      <c r="Q907" s="1">
        <v>43629</v>
      </c>
    </row>
    <row r="908" spans="1:17" x14ac:dyDescent="0.2">
      <c r="A908" t="s">
        <v>600</v>
      </c>
      <c r="B908">
        <v>231944918</v>
      </c>
      <c r="C908" t="s">
        <v>601</v>
      </c>
      <c r="D908" t="s">
        <v>602</v>
      </c>
      <c r="E908" t="s">
        <v>603</v>
      </c>
      <c r="F908">
        <v>92072895</v>
      </c>
      <c r="G908" t="s">
        <v>423</v>
      </c>
      <c r="H908">
        <v>190456396</v>
      </c>
      <c r="I908" t="s">
        <v>604</v>
      </c>
      <c r="J908" t="s">
        <v>23</v>
      </c>
      <c r="L908" s="1">
        <v>43180</v>
      </c>
      <c r="M908" t="s">
        <v>33</v>
      </c>
      <c r="N908" t="s">
        <v>605</v>
      </c>
      <c r="O908" t="s">
        <v>26</v>
      </c>
      <c r="P908" s="1">
        <v>41445</v>
      </c>
      <c r="Q908" s="1">
        <v>43430</v>
      </c>
    </row>
    <row r="909" spans="1:17" x14ac:dyDescent="0.2">
      <c r="A909" t="s">
        <v>9471</v>
      </c>
      <c r="B909">
        <v>233960651</v>
      </c>
      <c r="C909" t="s">
        <v>9472</v>
      </c>
      <c r="D909" t="s">
        <v>9473</v>
      </c>
      <c r="E909" t="s">
        <v>9474</v>
      </c>
      <c r="F909">
        <v>148784801</v>
      </c>
      <c r="G909" t="s">
        <v>2930</v>
      </c>
      <c r="H909">
        <v>188120777</v>
      </c>
      <c r="I909" t="s">
        <v>3004</v>
      </c>
      <c r="J909" t="s">
        <v>23</v>
      </c>
      <c r="L909" s="1">
        <v>43448</v>
      </c>
      <c r="M909" t="s">
        <v>33</v>
      </c>
      <c r="N909" t="s">
        <v>9475</v>
      </c>
      <c r="O909" t="s">
        <v>26</v>
      </c>
      <c r="P909" s="1">
        <v>43863</v>
      </c>
      <c r="Q909" s="1">
        <v>43863</v>
      </c>
    </row>
    <row r="910" spans="1:17" x14ac:dyDescent="0.2">
      <c r="A910" t="s">
        <v>3105</v>
      </c>
      <c r="B910" t="s">
        <v>3106</v>
      </c>
      <c r="C910" t="s">
        <v>3107</v>
      </c>
      <c r="D910" t="s">
        <v>3108</v>
      </c>
      <c r="E910" t="s">
        <v>3109</v>
      </c>
      <c r="F910">
        <v>94328706</v>
      </c>
      <c r="G910" t="s">
        <v>2930</v>
      </c>
      <c r="H910">
        <v>188120777</v>
      </c>
      <c r="I910" t="s">
        <v>2211</v>
      </c>
      <c r="J910" t="s">
        <v>23</v>
      </c>
      <c r="L910" s="1">
        <v>43112</v>
      </c>
      <c r="M910" t="s">
        <v>1091</v>
      </c>
      <c r="N910" t="s">
        <v>3110</v>
      </c>
      <c r="O910" t="s">
        <v>92</v>
      </c>
      <c r="P910" s="1">
        <v>43863</v>
      </c>
      <c r="Q910" s="1">
        <v>43863</v>
      </c>
    </row>
    <row r="911" spans="1:17" x14ac:dyDescent="0.2">
      <c r="A911" t="s">
        <v>182</v>
      </c>
      <c r="B911">
        <v>226570606</v>
      </c>
      <c r="C911" t="s">
        <v>183</v>
      </c>
      <c r="D911" t="s">
        <v>184</v>
      </c>
      <c r="E911" t="s">
        <v>185</v>
      </c>
      <c r="F911">
        <v>204102227.07789901</v>
      </c>
      <c r="G911" t="s">
        <v>119</v>
      </c>
      <c r="H911">
        <v>190915757</v>
      </c>
      <c r="I911" t="s">
        <v>113</v>
      </c>
      <c r="J911" t="s">
        <v>23</v>
      </c>
      <c r="L911" s="1">
        <v>43187</v>
      </c>
      <c r="M911" t="s">
        <v>33</v>
      </c>
      <c r="N911" t="s">
        <v>186</v>
      </c>
      <c r="O911" t="s">
        <v>26</v>
      </c>
      <c r="P911" s="1">
        <v>43264</v>
      </c>
      <c r="Q911" s="1">
        <v>43269</v>
      </c>
    </row>
    <row r="912" spans="1:17" x14ac:dyDescent="0.2">
      <c r="A912" t="s">
        <v>4938</v>
      </c>
      <c r="B912">
        <v>225369796</v>
      </c>
      <c r="C912" t="s">
        <v>4939</v>
      </c>
      <c r="D912" t="s">
        <v>4940</v>
      </c>
      <c r="E912" t="s">
        <v>4941</v>
      </c>
      <c r="F912" t="s">
        <v>4942</v>
      </c>
      <c r="G912" t="s">
        <v>4420</v>
      </c>
      <c r="H912">
        <v>184668794</v>
      </c>
      <c r="I912" t="s">
        <v>4535</v>
      </c>
      <c r="J912" t="s">
        <v>23</v>
      </c>
      <c r="L912" s="1">
        <v>43126</v>
      </c>
      <c r="M912" t="s">
        <v>33</v>
      </c>
      <c r="N912" t="s">
        <v>4943</v>
      </c>
      <c r="O912" t="s">
        <v>26</v>
      </c>
      <c r="P912" s="1">
        <v>43968</v>
      </c>
      <c r="Q912" s="1">
        <v>43977</v>
      </c>
    </row>
    <row r="913" spans="1:17" x14ac:dyDescent="0.2">
      <c r="A913" t="s">
        <v>10079</v>
      </c>
      <c r="B913">
        <v>237264307</v>
      </c>
      <c r="C913" t="s">
        <v>10080</v>
      </c>
      <c r="D913" t="s">
        <v>10081</v>
      </c>
      <c r="E913" t="s">
        <v>10082</v>
      </c>
      <c r="F913">
        <v>111662575</v>
      </c>
      <c r="G913" t="s">
        <v>4191</v>
      </c>
      <c r="H913" t="s">
        <v>4192</v>
      </c>
      <c r="I913" t="s">
        <v>4193</v>
      </c>
      <c r="J913" t="s">
        <v>23</v>
      </c>
      <c r="L913" s="1">
        <v>43452</v>
      </c>
      <c r="M913" t="s">
        <v>33</v>
      </c>
      <c r="N913" t="s">
        <v>10083</v>
      </c>
      <c r="O913" t="s">
        <v>26</v>
      </c>
      <c r="P913" s="1">
        <v>42311</v>
      </c>
      <c r="Q913" s="1">
        <v>43970</v>
      </c>
    </row>
    <row r="914" spans="1:17" x14ac:dyDescent="0.2">
      <c r="A914" t="s">
        <v>466</v>
      </c>
      <c r="B914">
        <v>229426182</v>
      </c>
      <c r="C914" t="s">
        <v>467</v>
      </c>
      <c r="D914" t="s">
        <v>468</v>
      </c>
      <c r="E914" t="s">
        <v>469</v>
      </c>
      <c r="F914">
        <v>55063306.137781397</v>
      </c>
      <c r="G914" t="s">
        <v>133</v>
      </c>
      <c r="H914">
        <v>26404435</v>
      </c>
      <c r="I914" t="s">
        <v>470</v>
      </c>
      <c r="J914" t="s">
        <v>23</v>
      </c>
      <c r="L914" s="1">
        <v>43283</v>
      </c>
      <c r="M914" t="s">
        <v>33</v>
      </c>
      <c r="N914" t="s">
        <v>471</v>
      </c>
      <c r="O914" t="s">
        <v>92</v>
      </c>
      <c r="P914" s="1">
        <v>42136</v>
      </c>
      <c r="Q914" s="1">
        <v>43369</v>
      </c>
    </row>
    <row r="915" spans="1:17" x14ac:dyDescent="0.2">
      <c r="A915" t="s">
        <v>3649</v>
      </c>
      <c r="B915">
        <v>234614986</v>
      </c>
      <c r="C915" t="s">
        <v>3650</v>
      </c>
      <c r="D915" t="s">
        <v>3651</v>
      </c>
      <c r="E915" t="s">
        <v>3652</v>
      </c>
      <c r="F915">
        <v>113620861.167615</v>
      </c>
      <c r="G915" t="s">
        <v>119</v>
      </c>
      <c r="H915">
        <v>190915757</v>
      </c>
      <c r="I915" t="s">
        <v>198</v>
      </c>
      <c r="J915" t="s">
        <v>23</v>
      </c>
      <c r="L915" s="1">
        <v>43139</v>
      </c>
      <c r="M915" t="s">
        <v>33</v>
      </c>
      <c r="N915" t="s">
        <v>3653</v>
      </c>
      <c r="O915" t="s">
        <v>92</v>
      </c>
      <c r="P915" s="1">
        <v>43224</v>
      </c>
      <c r="Q915" s="1">
        <v>43602</v>
      </c>
    </row>
    <row r="916" spans="1:17" x14ac:dyDescent="0.2">
      <c r="A916" t="s">
        <v>7375</v>
      </c>
      <c r="B916">
        <v>234158735</v>
      </c>
      <c r="C916" t="s">
        <v>7376</v>
      </c>
      <c r="D916" t="s">
        <v>2276</v>
      </c>
      <c r="E916" t="s">
        <v>2277</v>
      </c>
      <c r="F916">
        <v>81232314</v>
      </c>
      <c r="G916" t="s">
        <v>119</v>
      </c>
      <c r="H916">
        <v>190915757</v>
      </c>
      <c r="I916" t="s">
        <v>1415</v>
      </c>
      <c r="J916" t="s">
        <v>23</v>
      </c>
      <c r="L916" s="1">
        <v>43413</v>
      </c>
      <c r="M916" t="s">
        <v>33</v>
      </c>
      <c r="N916" t="s">
        <v>7377</v>
      </c>
      <c r="O916" t="s">
        <v>26</v>
      </c>
      <c r="P916" s="1">
        <v>43535</v>
      </c>
      <c r="Q916" s="1">
        <v>43721</v>
      </c>
    </row>
    <row r="917" spans="1:17" x14ac:dyDescent="0.2">
      <c r="A917" t="s">
        <v>5148</v>
      </c>
      <c r="B917">
        <v>240981146</v>
      </c>
      <c r="C917" t="s">
        <v>5149</v>
      </c>
      <c r="D917" t="s">
        <v>5150</v>
      </c>
      <c r="E917" t="s">
        <v>5151</v>
      </c>
      <c r="F917">
        <v>91501474.074488193</v>
      </c>
      <c r="G917" t="s">
        <v>4420</v>
      </c>
      <c r="H917">
        <v>184668794</v>
      </c>
      <c r="I917" t="s">
        <v>4475</v>
      </c>
      <c r="J917" t="s">
        <v>23</v>
      </c>
      <c r="L917" s="1">
        <v>43188</v>
      </c>
      <c r="M917" t="s">
        <v>24</v>
      </c>
      <c r="N917" t="s">
        <v>5152</v>
      </c>
      <c r="O917" t="s">
        <v>26</v>
      </c>
      <c r="P917" s="1">
        <v>43969</v>
      </c>
      <c r="Q917" s="1">
        <v>43977</v>
      </c>
    </row>
    <row r="918" spans="1:17" x14ac:dyDescent="0.2">
      <c r="A918" t="s">
        <v>5950</v>
      </c>
      <c r="B918">
        <v>236142275</v>
      </c>
      <c r="C918" t="s">
        <v>5951</v>
      </c>
      <c r="D918" t="s">
        <v>5952</v>
      </c>
      <c r="E918" t="s">
        <v>5953</v>
      </c>
      <c r="F918">
        <v>112636713</v>
      </c>
      <c r="G918" t="s">
        <v>270</v>
      </c>
      <c r="H918">
        <v>183316401</v>
      </c>
      <c r="I918" t="s">
        <v>62</v>
      </c>
      <c r="J918" t="s">
        <v>23</v>
      </c>
      <c r="L918" s="1">
        <v>43426</v>
      </c>
      <c r="M918" t="s">
        <v>33</v>
      </c>
      <c r="N918" t="s">
        <v>5954</v>
      </c>
      <c r="O918" t="s">
        <v>92</v>
      </c>
      <c r="P918" s="1">
        <v>43438</v>
      </c>
      <c r="Q918" s="1">
        <v>43613</v>
      </c>
    </row>
    <row r="919" spans="1:17" x14ac:dyDescent="0.2">
      <c r="A919" t="s">
        <v>8565</v>
      </c>
      <c r="B919">
        <v>228224284</v>
      </c>
      <c r="C919" t="s">
        <v>8566</v>
      </c>
      <c r="D919" t="s">
        <v>8567</v>
      </c>
      <c r="E919" t="s">
        <v>8568</v>
      </c>
      <c r="F919">
        <v>94637385.094637603</v>
      </c>
      <c r="G919" t="s">
        <v>61</v>
      </c>
      <c r="H919">
        <v>175206562</v>
      </c>
      <c r="I919" t="s">
        <v>62</v>
      </c>
      <c r="J919" t="s">
        <v>23</v>
      </c>
      <c r="L919" s="1">
        <v>43454</v>
      </c>
      <c r="M919" t="s">
        <v>24</v>
      </c>
      <c r="N919" t="s">
        <v>8569</v>
      </c>
      <c r="O919" t="s">
        <v>26</v>
      </c>
      <c r="P919" s="1">
        <v>43237</v>
      </c>
      <c r="Q919" s="1">
        <v>43599</v>
      </c>
    </row>
    <row r="920" spans="1:17" x14ac:dyDescent="0.2">
      <c r="A920" t="s">
        <v>10392</v>
      </c>
      <c r="B920">
        <v>243258070</v>
      </c>
      <c r="C920" t="s">
        <v>10393</v>
      </c>
      <c r="D920" t="s">
        <v>2728</v>
      </c>
      <c r="E920" t="s">
        <v>2729</v>
      </c>
      <c r="F920">
        <v>85132098</v>
      </c>
      <c r="G920" t="s">
        <v>2458</v>
      </c>
      <c r="H920">
        <v>221333754</v>
      </c>
      <c r="I920" t="s">
        <v>10394</v>
      </c>
      <c r="J920" t="s">
        <v>23</v>
      </c>
      <c r="L920" s="1">
        <v>43441</v>
      </c>
      <c r="M920" t="s">
        <v>24</v>
      </c>
      <c r="N920" t="s">
        <v>10395</v>
      </c>
      <c r="O920" t="s">
        <v>26</v>
      </c>
      <c r="P920" s="1">
        <v>43798</v>
      </c>
      <c r="Q920" s="1">
        <v>43993</v>
      </c>
    </row>
    <row r="921" spans="1:17" x14ac:dyDescent="0.2">
      <c r="A921" t="s">
        <v>8330</v>
      </c>
      <c r="B921">
        <v>234599979</v>
      </c>
      <c r="C921" t="s">
        <v>8331</v>
      </c>
      <c r="D921" t="s">
        <v>8332</v>
      </c>
      <c r="E921" t="s">
        <v>8333</v>
      </c>
      <c r="F921">
        <v>170520552.148709</v>
      </c>
      <c r="G921" t="s">
        <v>301</v>
      </c>
      <c r="H921">
        <v>196200032</v>
      </c>
      <c r="I921" t="s">
        <v>8334</v>
      </c>
      <c r="J921" t="s">
        <v>23</v>
      </c>
      <c r="L921" s="1">
        <v>43445</v>
      </c>
      <c r="M921" t="s">
        <v>24</v>
      </c>
      <c r="N921" t="s">
        <v>8335</v>
      </c>
      <c r="O921" t="s">
        <v>26</v>
      </c>
      <c r="P921" s="1">
        <v>42902</v>
      </c>
      <c r="Q921" s="1">
        <v>43537</v>
      </c>
    </row>
    <row r="922" spans="1:17" x14ac:dyDescent="0.2">
      <c r="A922" t="s">
        <v>10615</v>
      </c>
      <c r="B922">
        <v>234421916</v>
      </c>
      <c r="C922" t="s">
        <v>10616</v>
      </c>
      <c r="D922" t="s">
        <v>10617</v>
      </c>
      <c r="E922" t="s">
        <v>10618</v>
      </c>
      <c r="F922">
        <v>144404451.08902299</v>
      </c>
      <c r="G922" t="s">
        <v>5196</v>
      </c>
      <c r="H922">
        <v>157040569</v>
      </c>
      <c r="I922" t="s">
        <v>470</v>
      </c>
      <c r="J922" t="s">
        <v>23</v>
      </c>
      <c r="L922" s="1">
        <v>43447</v>
      </c>
      <c r="M922" t="s">
        <v>24</v>
      </c>
      <c r="N922" t="s">
        <v>10619</v>
      </c>
      <c r="O922" t="s">
        <v>26</v>
      </c>
      <c r="P922" s="1">
        <v>42920</v>
      </c>
      <c r="Q922" s="1">
        <v>44070</v>
      </c>
    </row>
    <row r="923" spans="1:17" x14ac:dyDescent="0.2">
      <c r="A923" t="s">
        <v>3011</v>
      </c>
      <c r="B923">
        <v>224683373</v>
      </c>
      <c r="C923" t="s">
        <v>3012</v>
      </c>
      <c r="D923" t="s">
        <v>3013</v>
      </c>
      <c r="E923" t="s">
        <v>3014</v>
      </c>
      <c r="F923" t="s">
        <v>3015</v>
      </c>
      <c r="G923" t="s">
        <v>2930</v>
      </c>
      <c r="H923">
        <v>188120777</v>
      </c>
      <c r="I923" t="s">
        <v>331</v>
      </c>
      <c r="J923" t="s">
        <v>23</v>
      </c>
      <c r="L923" s="1">
        <v>43124</v>
      </c>
      <c r="M923" t="s">
        <v>1091</v>
      </c>
      <c r="N923" t="s">
        <v>3016</v>
      </c>
      <c r="O923" t="s">
        <v>26</v>
      </c>
      <c r="P923" s="1">
        <v>43863</v>
      </c>
      <c r="Q923" s="1">
        <v>43863</v>
      </c>
    </row>
    <row r="924" spans="1:17" x14ac:dyDescent="0.2">
      <c r="A924" t="s">
        <v>8473</v>
      </c>
      <c r="B924">
        <v>234602201</v>
      </c>
      <c r="C924" t="s">
        <v>8474</v>
      </c>
      <c r="D924" t="s">
        <v>8475</v>
      </c>
      <c r="E924" t="s">
        <v>8476</v>
      </c>
      <c r="F924" t="s">
        <v>8477</v>
      </c>
      <c r="G924" t="s">
        <v>350</v>
      </c>
      <c r="H924" t="s">
        <v>351</v>
      </c>
      <c r="I924" t="s">
        <v>352</v>
      </c>
      <c r="J924" t="s">
        <v>23</v>
      </c>
      <c r="L924" s="1">
        <v>43448</v>
      </c>
      <c r="M924" t="s">
        <v>24</v>
      </c>
      <c r="N924" t="s">
        <v>8478</v>
      </c>
      <c r="O924" t="s">
        <v>26</v>
      </c>
      <c r="P924" s="1">
        <v>43119</v>
      </c>
      <c r="Q924" s="1">
        <v>43588</v>
      </c>
    </row>
    <row r="925" spans="1:17" x14ac:dyDescent="0.2">
      <c r="A925" t="s">
        <v>1439</v>
      </c>
      <c r="B925">
        <v>226853624</v>
      </c>
      <c r="C925" t="s">
        <v>1440</v>
      </c>
      <c r="D925" t="s">
        <v>1441</v>
      </c>
      <c r="E925" t="s">
        <v>1442</v>
      </c>
      <c r="F925">
        <v>30972930.128199901</v>
      </c>
      <c r="G925" t="s">
        <v>1443</v>
      </c>
      <c r="H925">
        <v>26404079</v>
      </c>
      <c r="I925" t="s">
        <v>331</v>
      </c>
      <c r="J925" t="s">
        <v>23</v>
      </c>
      <c r="L925" s="1">
        <v>43139</v>
      </c>
      <c r="M925" t="s">
        <v>24</v>
      </c>
      <c r="N925" t="s">
        <v>1444</v>
      </c>
      <c r="O925" t="s">
        <v>26</v>
      </c>
      <c r="P925" s="1">
        <v>43234</v>
      </c>
      <c r="Q925" s="1">
        <v>43596</v>
      </c>
    </row>
    <row r="926" spans="1:17" x14ac:dyDescent="0.2">
      <c r="A926" t="s">
        <v>9094</v>
      </c>
      <c r="B926">
        <v>233109676</v>
      </c>
      <c r="C926" t="s">
        <v>9095</v>
      </c>
      <c r="D926" t="s">
        <v>9096</v>
      </c>
      <c r="E926" t="s">
        <v>9097</v>
      </c>
      <c r="F926" t="s">
        <v>9098</v>
      </c>
      <c r="G926" t="s">
        <v>172</v>
      </c>
      <c r="H926">
        <v>200716271</v>
      </c>
      <c r="I926" t="s">
        <v>2345</v>
      </c>
      <c r="J926" t="s">
        <v>23</v>
      </c>
      <c r="L926" s="1">
        <v>43453</v>
      </c>
      <c r="M926" t="s">
        <v>33</v>
      </c>
      <c r="N926" t="s">
        <v>9099</v>
      </c>
      <c r="O926" t="s">
        <v>26</v>
      </c>
      <c r="P926" s="1">
        <v>43145</v>
      </c>
      <c r="Q926" s="1">
        <v>43783</v>
      </c>
    </row>
    <row r="927" spans="1:17" x14ac:dyDescent="0.2">
      <c r="A927" t="s">
        <v>308</v>
      </c>
      <c r="B927">
        <v>229351956</v>
      </c>
      <c r="C927" t="s">
        <v>309</v>
      </c>
      <c r="D927" t="s">
        <v>310</v>
      </c>
      <c r="E927" t="s">
        <v>311</v>
      </c>
      <c r="F927">
        <v>131574426.22472</v>
      </c>
      <c r="G927" t="s">
        <v>133</v>
      </c>
      <c r="H927">
        <v>26404435</v>
      </c>
      <c r="I927" t="s">
        <v>312</v>
      </c>
      <c r="J927" t="s">
        <v>23</v>
      </c>
      <c r="L927" s="1">
        <v>43279</v>
      </c>
      <c r="M927" t="s">
        <v>24</v>
      </c>
      <c r="N927" t="s">
        <v>313</v>
      </c>
      <c r="O927" t="s">
        <v>26</v>
      </c>
      <c r="P927" s="1">
        <v>42184</v>
      </c>
      <c r="Q927" s="1">
        <v>43306</v>
      </c>
    </row>
    <row r="928" spans="1:17" x14ac:dyDescent="0.2">
      <c r="A928" t="s">
        <v>4635</v>
      </c>
      <c r="B928">
        <v>229048978</v>
      </c>
      <c r="C928" t="s">
        <v>4636</v>
      </c>
      <c r="D928" t="s">
        <v>4637</v>
      </c>
      <c r="E928" t="s">
        <v>4638</v>
      </c>
      <c r="F928" t="s">
        <v>4639</v>
      </c>
      <c r="G928" t="s">
        <v>4420</v>
      </c>
      <c r="H928">
        <v>184668794</v>
      </c>
      <c r="I928" t="s">
        <v>4434</v>
      </c>
      <c r="J928" t="s">
        <v>23</v>
      </c>
      <c r="L928" s="1">
        <v>43178</v>
      </c>
      <c r="M928" t="s">
        <v>24</v>
      </c>
      <c r="N928" t="s">
        <v>4640</v>
      </c>
      <c r="O928" t="s">
        <v>26</v>
      </c>
      <c r="P928" s="1">
        <v>43969</v>
      </c>
      <c r="Q928" s="1">
        <v>43977</v>
      </c>
    </row>
    <row r="929" spans="1:17" x14ac:dyDescent="0.2">
      <c r="A929" t="s">
        <v>10274</v>
      </c>
      <c r="B929">
        <v>236218298</v>
      </c>
      <c r="C929" t="s">
        <v>10275</v>
      </c>
      <c r="D929" t="s">
        <v>10276</v>
      </c>
      <c r="E929" t="s">
        <v>10277</v>
      </c>
      <c r="F929">
        <v>77792718.067703396</v>
      </c>
      <c r="G929" t="s">
        <v>4420</v>
      </c>
      <c r="H929">
        <v>184668794</v>
      </c>
      <c r="I929" t="s">
        <v>4462</v>
      </c>
      <c r="J929" t="s">
        <v>23</v>
      </c>
      <c r="L929" s="1">
        <v>43448</v>
      </c>
      <c r="M929" t="s">
        <v>24</v>
      </c>
      <c r="N929" t="s">
        <v>10278</v>
      </c>
      <c r="O929" t="s">
        <v>26</v>
      </c>
      <c r="P929" s="1">
        <v>43969</v>
      </c>
      <c r="Q929" s="1">
        <v>43977</v>
      </c>
    </row>
    <row r="930" spans="1:17" x14ac:dyDescent="0.2">
      <c r="A930" t="s">
        <v>6720</v>
      </c>
      <c r="B930">
        <v>234836253</v>
      </c>
      <c r="C930" t="s">
        <v>6721</v>
      </c>
      <c r="D930" t="s">
        <v>6722</v>
      </c>
      <c r="E930" t="s">
        <v>6723</v>
      </c>
      <c r="F930">
        <v>84761598.239999995</v>
      </c>
      <c r="G930" t="s">
        <v>2475</v>
      </c>
      <c r="H930">
        <v>203592077</v>
      </c>
      <c r="I930" t="s">
        <v>572</v>
      </c>
      <c r="J930" t="s">
        <v>23</v>
      </c>
      <c r="L930" s="1">
        <v>43385</v>
      </c>
      <c r="M930" t="s">
        <v>24</v>
      </c>
      <c r="N930" t="s">
        <v>6724</v>
      </c>
      <c r="O930" t="s">
        <v>26</v>
      </c>
      <c r="P930" s="1">
        <v>43088</v>
      </c>
      <c r="Q930" s="1">
        <v>43815</v>
      </c>
    </row>
    <row r="931" spans="1:17" x14ac:dyDescent="0.2">
      <c r="A931" t="s">
        <v>6807</v>
      </c>
      <c r="B931">
        <v>236590650</v>
      </c>
      <c r="C931" t="s">
        <v>6808</v>
      </c>
      <c r="D931" t="s">
        <v>6809</v>
      </c>
      <c r="E931" t="s">
        <v>6810</v>
      </c>
      <c r="F931">
        <v>69836647.159999996</v>
      </c>
      <c r="G931" t="s">
        <v>872</v>
      </c>
      <c r="H931" t="s">
        <v>873</v>
      </c>
      <c r="I931" t="s">
        <v>1899</v>
      </c>
      <c r="J931" t="s">
        <v>23</v>
      </c>
      <c r="L931" s="1">
        <v>43399</v>
      </c>
      <c r="M931" t="s">
        <v>24</v>
      </c>
      <c r="N931" t="s">
        <v>6811</v>
      </c>
      <c r="O931" t="s">
        <v>26</v>
      </c>
      <c r="P931" s="1">
        <v>43288</v>
      </c>
      <c r="Q931" s="1">
        <v>43840</v>
      </c>
    </row>
    <row r="932" spans="1:17" x14ac:dyDescent="0.2">
      <c r="A932" t="s">
        <v>9600</v>
      </c>
      <c r="B932">
        <v>230435076</v>
      </c>
      <c r="C932" t="s">
        <v>9601</v>
      </c>
      <c r="D932" t="s">
        <v>9602</v>
      </c>
      <c r="E932" t="s">
        <v>9603</v>
      </c>
      <c r="F932">
        <v>92734162.067823395</v>
      </c>
      <c r="G932" t="s">
        <v>204</v>
      </c>
      <c r="H932">
        <v>26388820</v>
      </c>
      <c r="I932" t="s">
        <v>3293</v>
      </c>
      <c r="J932" t="s">
        <v>23</v>
      </c>
      <c r="L932" s="1">
        <v>43454</v>
      </c>
      <c r="M932" t="s">
        <v>3413</v>
      </c>
      <c r="N932" t="s">
        <v>9604</v>
      </c>
      <c r="O932" t="s">
        <v>26</v>
      </c>
      <c r="P932" s="1">
        <v>42205</v>
      </c>
      <c r="Q932" s="1">
        <v>43881</v>
      </c>
    </row>
    <row r="933" spans="1:17" x14ac:dyDescent="0.2">
      <c r="A933" t="s">
        <v>4257</v>
      </c>
      <c r="B933">
        <v>226119777</v>
      </c>
      <c r="C933" t="s">
        <v>4258</v>
      </c>
      <c r="D933" t="s">
        <v>4259</v>
      </c>
      <c r="E933" t="s">
        <v>4260</v>
      </c>
      <c r="F933" t="s">
        <v>4261</v>
      </c>
      <c r="G933" t="s">
        <v>4191</v>
      </c>
      <c r="H933" t="s">
        <v>4192</v>
      </c>
      <c r="I933" t="s">
        <v>289</v>
      </c>
      <c r="J933" t="s">
        <v>23</v>
      </c>
      <c r="L933" s="1">
        <v>43171</v>
      </c>
      <c r="M933" t="s">
        <v>33</v>
      </c>
      <c r="N933" t="s">
        <v>4262</v>
      </c>
      <c r="O933" t="s">
        <v>26</v>
      </c>
      <c r="P933" s="1">
        <v>42096</v>
      </c>
      <c r="Q933" s="1">
        <v>43969</v>
      </c>
    </row>
    <row r="934" spans="1:17" x14ac:dyDescent="0.2">
      <c r="A934" t="s">
        <v>1982</v>
      </c>
      <c r="B934">
        <v>236944665</v>
      </c>
      <c r="C934" t="s">
        <v>1983</v>
      </c>
      <c r="D934" t="s">
        <v>1984</v>
      </c>
      <c r="E934" t="s">
        <v>1985</v>
      </c>
      <c r="F934">
        <v>112114938.168924</v>
      </c>
      <c r="G934" t="s">
        <v>212</v>
      </c>
      <c r="H934">
        <v>26403587</v>
      </c>
      <c r="I934" t="s">
        <v>1986</v>
      </c>
      <c r="J934" t="s">
        <v>23</v>
      </c>
      <c r="L934" s="1">
        <v>43281</v>
      </c>
      <c r="M934" t="s">
        <v>33</v>
      </c>
      <c r="N934" t="s">
        <v>1987</v>
      </c>
      <c r="O934" t="s">
        <v>26</v>
      </c>
      <c r="P934" s="1">
        <v>41646</v>
      </c>
      <c r="Q934" s="1">
        <v>43661</v>
      </c>
    </row>
    <row r="935" spans="1:17" x14ac:dyDescent="0.2">
      <c r="A935" t="s">
        <v>1332</v>
      </c>
      <c r="B935">
        <v>228937728</v>
      </c>
      <c r="C935" t="s">
        <v>1333</v>
      </c>
      <c r="D935" t="s">
        <v>1334</v>
      </c>
      <c r="E935" t="s">
        <v>1335</v>
      </c>
      <c r="F935" t="s">
        <v>1336</v>
      </c>
      <c r="G935" t="s">
        <v>350</v>
      </c>
      <c r="H935" t="s">
        <v>351</v>
      </c>
      <c r="I935" t="s">
        <v>352</v>
      </c>
      <c r="J935" t="s">
        <v>23</v>
      </c>
      <c r="L935" s="1">
        <v>43200</v>
      </c>
      <c r="M935" t="s">
        <v>33</v>
      </c>
      <c r="N935" t="s">
        <v>1337</v>
      </c>
      <c r="O935" t="s">
        <v>26</v>
      </c>
      <c r="P935" s="1">
        <v>43119</v>
      </c>
      <c r="Q935" s="1">
        <v>43588</v>
      </c>
    </row>
    <row r="936" spans="1:17" x14ac:dyDescent="0.2">
      <c r="A936" t="s">
        <v>3704</v>
      </c>
      <c r="B936">
        <v>232345791</v>
      </c>
      <c r="C936" t="s">
        <v>3705</v>
      </c>
      <c r="D936" t="s">
        <v>3706</v>
      </c>
      <c r="E936" t="s">
        <v>3707</v>
      </c>
      <c r="F936">
        <v>71349790.232346505</v>
      </c>
      <c r="G936" t="s">
        <v>119</v>
      </c>
      <c r="H936">
        <v>190915757</v>
      </c>
      <c r="I936" t="s">
        <v>3708</v>
      </c>
      <c r="J936" t="s">
        <v>23</v>
      </c>
      <c r="L936" s="1">
        <v>43122</v>
      </c>
      <c r="M936" t="s">
        <v>24</v>
      </c>
      <c r="N936" t="s">
        <v>3709</v>
      </c>
      <c r="O936" t="s">
        <v>26</v>
      </c>
      <c r="P936" s="1">
        <v>43434</v>
      </c>
      <c r="Q936" s="1">
        <v>43895</v>
      </c>
    </row>
    <row r="937" spans="1:17" x14ac:dyDescent="0.2">
      <c r="A937" t="s">
        <v>1962</v>
      </c>
      <c r="B937">
        <v>236129872</v>
      </c>
      <c r="C937" t="s">
        <v>1963</v>
      </c>
      <c r="D937" t="s">
        <v>1964</v>
      </c>
      <c r="E937" t="s">
        <v>1965</v>
      </c>
      <c r="F937">
        <v>79728545</v>
      </c>
      <c r="G937" t="s">
        <v>1234</v>
      </c>
      <c r="H937">
        <v>182292592</v>
      </c>
      <c r="I937" t="s">
        <v>1700</v>
      </c>
      <c r="J937" t="s">
        <v>23</v>
      </c>
      <c r="L937" s="1">
        <v>43371</v>
      </c>
      <c r="M937" t="s">
        <v>24</v>
      </c>
      <c r="N937" t="s">
        <v>1966</v>
      </c>
      <c r="O937" t="s">
        <v>26</v>
      </c>
      <c r="P937" s="1">
        <v>42419</v>
      </c>
      <c r="Q937" s="1">
        <v>43650</v>
      </c>
    </row>
    <row r="938" spans="1:17" x14ac:dyDescent="0.2">
      <c r="A938" t="s">
        <v>8012</v>
      </c>
      <c r="B938">
        <v>248612247</v>
      </c>
      <c r="C938" t="s">
        <v>8013</v>
      </c>
      <c r="D938" t="s">
        <v>4056</v>
      </c>
      <c r="E938" t="s">
        <v>4057</v>
      </c>
      <c r="F938">
        <v>77605292</v>
      </c>
      <c r="G938" t="s">
        <v>2458</v>
      </c>
      <c r="H938">
        <v>221333754</v>
      </c>
      <c r="I938" t="s">
        <v>358</v>
      </c>
      <c r="J938" t="s">
        <v>23</v>
      </c>
      <c r="L938" s="1">
        <v>43427</v>
      </c>
      <c r="M938" t="s">
        <v>24</v>
      </c>
      <c r="N938" t="s">
        <v>8014</v>
      </c>
      <c r="O938" t="s">
        <v>92</v>
      </c>
      <c r="P938" s="1">
        <v>43781</v>
      </c>
      <c r="Q938" s="1">
        <v>44071</v>
      </c>
    </row>
    <row r="939" spans="1:17" x14ac:dyDescent="0.2">
      <c r="A939" t="s">
        <v>5473</v>
      </c>
      <c r="B939">
        <v>230520650</v>
      </c>
      <c r="C939" t="s">
        <v>5474</v>
      </c>
      <c r="D939" t="s">
        <v>5475</v>
      </c>
      <c r="E939" t="s">
        <v>5476</v>
      </c>
      <c r="F939">
        <v>94165068</v>
      </c>
      <c r="G939" t="s">
        <v>140</v>
      </c>
      <c r="H939">
        <v>26403668</v>
      </c>
      <c r="I939" t="s">
        <v>219</v>
      </c>
      <c r="J939" t="s">
        <v>23</v>
      </c>
      <c r="L939" s="1">
        <v>43398</v>
      </c>
      <c r="M939" t="s">
        <v>33</v>
      </c>
      <c r="N939" t="s">
        <v>5477</v>
      </c>
      <c r="O939" t="s">
        <v>26</v>
      </c>
      <c r="P939" s="1">
        <v>43367</v>
      </c>
      <c r="Q939" s="1">
        <v>43444</v>
      </c>
    </row>
    <row r="940" spans="1:17" x14ac:dyDescent="0.2">
      <c r="A940" t="s">
        <v>6608</v>
      </c>
      <c r="B940">
        <v>235501107</v>
      </c>
      <c r="C940" t="s">
        <v>6609</v>
      </c>
      <c r="D940" t="s">
        <v>6610</v>
      </c>
      <c r="E940" t="s">
        <v>6611</v>
      </c>
      <c r="F940">
        <v>74507095.180000007</v>
      </c>
      <c r="G940" t="s">
        <v>89</v>
      </c>
      <c r="H940">
        <v>190906332</v>
      </c>
      <c r="I940" t="s">
        <v>803</v>
      </c>
      <c r="J940" t="s">
        <v>23</v>
      </c>
      <c r="L940" s="1">
        <v>43431</v>
      </c>
      <c r="M940" t="s">
        <v>24</v>
      </c>
      <c r="N940" t="s">
        <v>6612</v>
      </c>
      <c r="O940" t="s">
        <v>26</v>
      </c>
      <c r="P940" s="1">
        <v>42485</v>
      </c>
      <c r="Q940" s="1">
        <v>43797</v>
      </c>
    </row>
    <row r="941" spans="1:17" x14ac:dyDescent="0.2">
      <c r="A941" t="s">
        <v>1322</v>
      </c>
      <c r="B941">
        <v>233832017</v>
      </c>
      <c r="C941" t="s">
        <v>1323</v>
      </c>
      <c r="D941" t="s">
        <v>1324</v>
      </c>
      <c r="E941" t="s">
        <v>1325</v>
      </c>
      <c r="F941">
        <v>233830715</v>
      </c>
      <c r="G941" t="s">
        <v>669</v>
      </c>
      <c r="H941" t="s">
        <v>670</v>
      </c>
      <c r="I941" t="s">
        <v>572</v>
      </c>
      <c r="J941" t="s">
        <v>23</v>
      </c>
      <c r="L941" s="1">
        <v>43293</v>
      </c>
      <c r="M941" t="s">
        <v>33</v>
      </c>
      <c r="N941" t="s">
        <v>1326</v>
      </c>
      <c r="O941" t="s">
        <v>26</v>
      </c>
      <c r="P941" s="1">
        <v>43585</v>
      </c>
      <c r="Q941" s="1">
        <v>43587</v>
      </c>
    </row>
    <row r="942" spans="1:17" x14ac:dyDescent="0.2">
      <c r="A942" t="s">
        <v>3243</v>
      </c>
      <c r="B942">
        <v>203843029</v>
      </c>
      <c r="C942" t="s">
        <v>3244</v>
      </c>
      <c r="D942" t="s">
        <v>3245</v>
      </c>
      <c r="E942" t="s">
        <v>3246</v>
      </c>
      <c r="F942">
        <v>80687512.072323307</v>
      </c>
      <c r="G942" t="s">
        <v>1228</v>
      </c>
      <c r="H942">
        <v>26404672</v>
      </c>
      <c r="I942" t="s">
        <v>1626</v>
      </c>
      <c r="J942" t="s">
        <v>23</v>
      </c>
      <c r="L942" s="1">
        <v>43168</v>
      </c>
      <c r="M942" t="s">
        <v>33</v>
      </c>
      <c r="N942" t="s">
        <v>3247</v>
      </c>
      <c r="O942" t="s">
        <v>26</v>
      </c>
      <c r="P942" s="1">
        <v>43564</v>
      </c>
      <c r="Q942" s="1">
        <v>43875</v>
      </c>
    </row>
    <row r="943" spans="1:17" x14ac:dyDescent="0.2">
      <c r="A943" t="s">
        <v>6234</v>
      </c>
      <c r="B943">
        <v>234414146</v>
      </c>
      <c r="C943" t="s">
        <v>6235</v>
      </c>
      <c r="D943" t="s">
        <v>6236</v>
      </c>
      <c r="E943" t="s">
        <v>6237</v>
      </c>
      <c r="F943">
        <v>136806910.09999999</v>
      </c>
      <c r="G943" t="s">
        <v>2032</v>
      </c>
      <c r="H943">
        <v>26404184</v>
      </c>
      <c r="I943" t="s">
        <v>173</v>
      </c>
      <c r="J943" t="s">
        <v>23</v>
      </c>
      <c r="L943" s="1">
        <v>43419</v>
      </c>
      <c r="M943" t="s">
        <v>33</v>
      </c>
      <c r="N943" t="s">
        <v>6238</v>
      </c>
      <c r="O943" t="s">
        <v>26</v>
      </c>
      <c r="P943" s="1">
        <v>43544</v>
      </c>
      <c r="Q943" s="1">
        <v>43544</v>
      </c>
    </row>
    <row r="944" spans="1:17" x14ac:dyDescent="0.2">
      <c r="A944" t="s">
        <v>6725</v>
      </c>
      <c r="B944">
        <v>234839066</v>
      </c>
      <c r="C944" t="s">
        <v>6726</v>
      </c>
      <c r="D944" t="s">
        <v>6727</v>
      </c>
      <c r="E944" t="s">
        <v>6728</v>
      </c>
      <c r="F944">
        <v>77603052</v>
      </c>
      <c r="G944" t="s">
        <v>2475</v>
      </c>
      <c r="H944">
        <v>203592077</v>
      </c>
      <c r="I944">
        <v>420014</v>
      </c>
      <c r="J944" t="s">
        <v>23</v>
      </c>
      <c r="L944" s="1">
        <v>43433</v>
      </c>
      <c r="M944" t="s">
        <v>33</v>
      </c>
      <c r="N944" t="s">
        <v>6729</v>
      </c>
      <c r="O944" t="s">
        <v>26</v>
      </c>
      <c r="P944" s="1">
        <v>43116</v>
      </c>
      <c r="Q944" s="1">
        <v>43815</v>
      </c>
    </row>
    <row r="945" spans="1:17" x14ac:dyDescent="0.2">
      <c r="A945" t="s">
        <v>10565</v>
      </c>
      <c r="B945">
        <v>243232160</v>
      </c>
      <c r="C945" t="s">
        <v>10566</v>
      </c>
      <c r="D945" t="s">
        <v>4056</v>
      </c>
      <c r="E945" t="s">
        <v>4057</v>
      </c>
      <c r="F945">
        <v>77605292</v>
      </c>
      <c r="G945" t="s">
        <v>2458</v>
      </c>
      <c r="H945">
        <v>221333754</v>
      </c>
      <c r="I945" t="s">
        <v>416</v>
      </c>
      <c r="J945" t="s">
        <v>23</v>
      </c>
      <c r="L945" s="1">
        <v>43448</v>
      </c>
      <c r="M945" t="s">
        <v>24</v>
      </c>
      <c r="N945" t="s">
        <v>10567</v>
      </c>
      <c r="O945" t="s">
        <v>26</v>
      </c>
      <c r="P945" s="1">
        <v>43797</v>
      </c>
      <c r="Q945" s="1">
        <v>43993</v>
      </c>
    </row>
    <row r="946" spans="1:17" x14ac:dyDescent="0.2">
      <c r="A946" t="s">
        <v>4774</v>
      </c>
      <c r="B946">
        <v>231125291</v>
      </c>
      <c r="C946" t="s">
        <v>4775</v>
      </c>
      <c r="D946" t="s">
        <v>4776</v>
      </c>
      <c r="E946" t="s">
        <v>4777</v>
      </c>
      <c r="F946">
        <v>69732469</v>
      </c>
      <c r="G946" t="s">
        <v>4420</v>
      </c>
      <c r="H946">
        <v>184668794</v>
      </c>
      <c r="I946" t="s">
        <v>4434</v>
      </c>
      <c r="J946" t="s">
        <v>23</v>
      </c>
      <c r="L946" s="1">
        <v>43367</v>
      </c>
      <c r="M946" t="s">
        <v>33</v>
      </c>
      <c r="N946" t="s">
        <v>4778</v>
      </c>
      <c r="O946" t="s">
        <v>26</v>
      </c>
      <c r="P946" s="1">
        <v>43969</v>
      </c>
      <c r="Q946" s="1">
        <v>43977</v>
      </c>
    </row>
    <row r="947" spans="1:17" x14ac:dyDescent="0.2">
      <c r="A947" t="s">
        <v>9896</v>
      </c>
      <c r="B947">
        <v>242688799</v>
      </c>
      <c r="C947" t="s">
        <v>9897</v>
      </c>
      <c r="D947" t="s">
        <v>9898</v>
      </c>
      <c r="E947" t="s">
        <v>9899</v>
      </c>
      <c r="F947">
        <v>79712193.114040405</v>
      </c>
      <c r="G947" t="s">
        <v>2458</v>
      </c>
      <c r="H947">
        <v>221333754</v>
      </c>
      <c r="I947" t="s">
        <v>9900</v>
      </c>
      <c r="J947" t="s">
        <v>23</v>
      </c>
      <c r="L947" s="1">
        <v>43451</v>
      </c>
      <c r="M947" t="s">
        <v>33</v>
      </c>
      <c r="N947" t="s">
        <v>9901</v>
      </c>
      <c r="O947" t="s">
        <v>26</v>
      </c>
      <c r="P947" s="1">
        <v>43777</v>
      </c>
      <c r="Q947" s="1">
        <v>43889</v>
      </c>
    </row>
    <row r="948" spans="1:17" x14ac:dyDescent="0.2">
      <c r="A948" t="s">
        <v>4574</v>
      </c>
      <c r="B948">
        <v>233538542</v>
      </c>
      <c r="C948" t="s">
        <v>4575</v>
      </c>
      <c r="D948" t="s">
        <v>4576</v>
      </c>
      <c r="E948" t="s">
        <v>4577</v>
      </c>
      <c r="F948" t="s">
        <v>4578</v>
      </c>
      <c r="G948" t="s">
        <v>4420</v>
      </c>
      <c r="H948">
        <v>184668794</v>
      </c>
      <c r="I948" t="s">
        <v>4462</v>
      </c>
      <c r="J948" t="s">
        <v>23</v>
      </c>
      <c r="L948" s="1">
        <v>43167</v>
      </c>
      <c r="M948" t="s">
        <v>33</v>
      </c>
      <c r="N948" t="s">
        <v>4579</v>
      </c>
      <c r="O948" t="s">
        <v>26</v>
      </c>
      <c r="P948" s="1">
        <v>43969</v>
      </c>
      <c r="Q948" s="1">
        <v>43977</v>
      </c>
    </row>
    <row r="949" spans="1:17" x14ac:dyDescent="0.2">
      <c r="A949" t="s">
        <v>9214</v>
      </c>
      <c r="B949">
        <v>241312396</v>
      </c>
      <c r="C949" t="s">
        <v>9215</v>
      </c>
      <c r="D949" t="s">
        <v>2648</v>
      </c>
      <c r="E949" t="s">
        <v>2649</v>
      </c>
      <c r="F949">
        <v>114219753.15049601</v>
      </c>
      <c r="G949" t="s">
        <v>1234</v>
      </c>
      <c r="H949">
        <v>182292592</v>
      </c>
      <c r="I949" t="s">
        <v>1242</v>
      </c>
      <c r="J949" t="s">
        <v>23</v>
      </c>
      <c r="L949" s="1">
        <v>43448</v>
      </c>
      <c r="M949" t="s">
        <v>33</v>
      </c>
      <c r="N949" t="s">
        <v>9216</v>
      </c>
      <c r="O949" t="s">
        <v>26</v>
      </c>
      <c r="P949" s="1">
        <v>42419</v>
      </c>
      <c r="Q949" s="1">
        <v>43815</v>
      </c>
    </row>
    <row r="950" spans="1:17" x14ac:dyDescent="0.2">
      <c r="A950" t="s">
        <v>9907</v>
      </c>
      <c r="B950">
        <v>241933560</v>
      </c>
      <c r="C950" t="s">
        <v>9908</v>
      </c>
      <c r="D950" t="s">
        <v>9909</v>
      </c>
      <c r="E950" t="s">
        <v>9910</v>
      </c>
      <c r="F950">
        <v>156484250</v>
      </c>
      <c r="G950" t="s">
        <v>1559</v>
      </c>
      <c r="H950">
        <v>31122337</v>
      </c>
      <c r="I950" t="s">
        <v>803</v>
      </c>
      <c r="J950" t="s">
        <v>23</v>
      </c>
      <c r="L950" s="1">
        <v>43448</v>
      </c>
      <c r="M950" t="s">
        <v>33</v>
      </c>
      <c r="N950" t="s">
        <v>9911</v>
      </c>
      <c r="O950" t="s">
        <v>26</v>
      </c>
      <c r="P950" s="1">
        <v>41828</v>
      </c>
      <c r="Q950" s="1">
        <v>43858</v>
      </c>
    </row>
    <row r="951" spans="1:17" x14ac:dyDescent="0.2">
      <c r="A951" t="s">
        <v>2979</v>
      </c>
      <c r="B951">
        <v>232344213</v>
      </c>
      <c r="C951" t="s">
        <v>2980</v>
      </c>
      <c r="D951" t="s">
        <v>2981</v>
      </c>
      <c r="E951" t="s">
        <v>2982</v>
      </c>
      <c r="F951">
        <v>87787733</v>
      </c>
      <c r="G951" t="s">
        <v>2930</v>
      </c>
      <c r="H951">
        <v>188120777</v>
      </c>
      <c r="I951" t="s">
        <v>1881</v>
      </c>
      <c r="J951" t="s">
        <v>23</v>
      </c>
      <c r="L951" s="1">
        <v>43271</v>
      </c>
      <c r="M951" t="s">
        <v>1091</v>
      </c>
      <c r="N951" t="s">
        <v>2983</v>
      </c>
      <c r="O951" t="s">
        <v>26</v>
      </c>
      <c r="P951" s="1">
        <v>43863</v>
      </c>
      <c r="Q951" s="1">
        <v>43866</v>
      </c>
    </row>
    <row r="952" spans="1:17" x14ac:dyDescent="0.2">
      <c r="A952" t="s">
        <v>8979</v>
      </c>
      <c r="B952" t="s">
        <v>8980</v>
      </c>
      <c r="C952" t="s">
        <v>8981</v>
      </c>
      <c r="D952" t="s">
        <v>8982</v>
      </c>
      <c r="E952" t="s">
        <v>8983</v>
      </c>
      <c r="F952">
        <v>81909500</v>
      </c>
      <c r="G952" t="s">
        <v>2032</v>
      </c>
      <c r="H952">
        <v>26404184</v>
      </c>
      <c r="I952" t="s">
        <v>8984</v>
      </c>
      <c r="J952" t="s">
        <v>23</v>
      </c>
      <c r="L952" s="1">
        <v>43437</v>
      </c>
      <c r="M952" t="s">
        <v>33</v>
      </c>
      <c r="N952" t="s">
        <v>8985</v>
      </c>
      <c r="O952" t="s">
        <v>26</v>
      </c>
      <c r="P952" s="1">
        <v>43602</v>
      </c>
      <c r="Q952" s="1">
        <v>43746</v>
      </c>
    </row>
    <row r="953" spans="1:17" x14ac:dyDescent="0.2">
      <c r="A953" t="s">
        <v>9169</v>
      </c>
      <c r="B953">
        <v>235507059</v>
      </c>
      <c r="C953" t="s">
        <v>9170</v>
      </c>
      <c r="D953" t="s">
        <v>9171</v>
      </c>
      <c r="E953" t="s">
        <v>9172</v>
      </c>
      <c r="F953">
        <v>30666902</v>
      </c>
      <c r="G953" t="s">
        <v>179</v>
      </c>
      <c r="H953">
        <v>202743233</v>
      </c>
      <c r="I953" t="s">
        <v>9173</v>
      </c>
      <c r="J953" t="s">
        <v>23</v>
      </c>
      <c r="L953" s="1">
        <v>43448</v>
      </c>
      <c r="M953" t="s">
        <v>33</v>
      </c>
      <c r="N953" t="s">
        <v>9174</v>
      </c>
      <c r="O953" t="s">
        <v>26</v>
      </c>
      <c r="P953" s="1">
        <v>43186</v>
      </c>
      <c r="Q953" s="1">
        <v>43794</v>
      </c>
    </row>
    <row r="954" spans="1:17" x14ac:dyDescent="0.2">
      <c r="A954" t="s">
        <v>5216</v>
      </c>
      <c r="B954">
        <v>242888364</v>
      </c>
      <c r="C954" t="s">
        <v>5217</v>
      </c>
      <c r="D954" t="s">
        <v>5218</v>
      </c>
      <c r="E954" t="s">
        <v>5219</v>
      </c>
      <c r="F954">
        <v>113279175.136655</v>
      </c>
      <c r="G954" t="s">
        <v>5196</v>
      </c>
      <c r="H954">
        <v>157040569</v>
      </c>
      <c r="I954" t="s">
        <v>5220</v>
      </c>
      <c r="J954" t="s">
        <v>23</v>
      </c>
      <c r="L954" s="1">
        <v>43287</v>
      </c>
      <c r="M954" t="s">
        <v>33</v>
      </c>
      <c r="N954" t="s">
        <v>5221</v>
      </c>
      <c r="O954" t="s">
        <v>26</v>
      </c>
      <c r="P954" s="1">
        <v>42188</v>
      </c>
      <c r="Q954" s="1">
        <v>44070</v>
      </c>
    </row>
    <row r="955" spans="1:17" x14ac:dyDescent="0.2">
      <c r="A955" t="s">
        <v>8986</v>
      </c>
      <c r="B955">
        <v>235778362</v>
      </c>
      <c r="C955" t="s">
        <v>8987</v>
      </c>
      <c r="D955" t="s">
        <v>8988</v>
      </c>
      <c r="E955" t="s">
        <v>8989</v>
      </c>
      <c r="F955" t="s">
        <v>8990</v>
      </c>
      <c r="G955" t="s">
        <v>2032</v>
      </c>
      <c r="H955">
        <v>26404184</v>
      </c>
      <c r="I955" t="s">
        <v>8991</v>
      </c>
      <c r="J955" t="s">
        <v>23</v>
      </c>
      <c r="L955" s="1">
        <v>43454</v>
      </c>
      <c r="M955" t="s">
        <v>33</v>
      </c>
      <c r="N955" t="s">
        <v>8992</v>
      </c>
      <c r="O955" t="s">
        <v>26</v>
      </c>
      <c r="P955" s="1">
        <v>43602</v>
      </c>
      <c r="Q955" s="1">
        <v>43746</v>
      </c>
    </row>
    <row r="956" spans="1:17" x14ac:dyDescent="0.2">
      <c r="A956" t="s">
        <v>10244</v>
      </c>
      <c r="B956">
        <v>236755722</v>
      </c>
      <c r="C956" t="s">
        <v>10245</v>
      </c>
      <c r="D956" t="s">
        <v>10174</v>
      </c>
      <c r="E956" t="s">
        <v>10175</v>
      </c>
      <c r="F956">
        <v>75094541</v>
      </c>
      <c r="G956" t="s">
        <v>4420</v>
      </c>
      <c r="H956">
        <v>184668794</v>
      </c>
      <c r="I956" t="s">
        <v>4475</v>
      </c>
      <c r="J956" t="s">
        <v>23</v>
      </c>
      <c r="L956" s="1">
        <v>43454</v>
      </c>
      <c r="M956" t="s">
        <v>24</v>
      </c>
      <c r="N956" t="s">
        <v>10246</v>
      </c>
      <c r="O956" t="s">
        <v>26</v>
      </c>
      <c r="P956" s="1">
        <v>43969</v>
      </c>
      <c r="Q956" s="1">
        <v>43977</v>
      </c>
    </row>
    <row r="957" spans="1:17" x14ac:dyDescent="0.2">
      <c r="A957" t="s">
        <v>658</v>
      </c>
      <c r="B957">
        <v>230316557</v>
      </c>
      <c r="C957" t="s">
        <v>659</v>
      </c>
      <c r="D957" t="s">
        <v>660</v>
      </c>
      <c r="E957" t="s">
        <v>661</v>
      </c>
      <c r="F957">
        <v>100526012.082605</v>
      </c>
      <c r="G957" t="s">
        <v>389</v>
      </c>
      <c r="H957">
        <v>26403447</v>
      </c>
      <c r="I957" t="s">
        <v>662</v>
      </c>
      <c r="J957" t="s">
        <v>23</v>
      </c>
      <c r="L957" s="1">
        <v>43143</v>
      </c>
      <c r="M957" t="s">
        <v>33</v>
      </c>
      <c r="N957" t="s">
        <v>663</v>
      </c>
      <c r="O957" t="s">
        <v>26</v>
      </c>
      <c r="P957" s="1">
        <v>42620</v>
      </c>
      <c r="Q957" s="1">
        <v>43440</v>
      </c>
    </row>
    <row r="958" spans="1:17" x14ac:dyDescent="0.2">
      <c r="A958" t="s">
        <v>3153</v>
      </c>
      <c r="B958">
        <v>229870716</v>
      </c>
      <c r="C958" t="s">
        <v>3154</v>
      </c>
      <c r="D958" t="s">
        <v>3155</v>
      </c>
      <c r="E958" t="s">
        <v>3156</v>
      </c>
      <c r="F958">
        <v>160358280.10696599</v>
      </c>
      <c r="G958" t="s">
        <v>2930</v>
      </c>
      <c r="H958">
        <v>188120777</v>
      </c>
      <c r="I958" t="s">
        <v>173</v>
      </c>
      <c r="J958" t="s">
        <v>23</v>
      </c>
      <c r="L958" s="1">
        <v>43293</v>
      </c>
      <c r="M958" t="s">
        <v>24</v>
      </c>
      <c r="N958" t="s">
        <v>3157</v>
      </c>
      <c r="O958" t="s">
        <v>26</v>
      </c>
      <c r="P958" s="1">
        <v>43864</v>
      </c>
      <c r="Q958" s="1">
        <v>43863</v>
      </c>
    </row>
    <row r="959" spans="1:17" x14ac:dyDescent="0.2">
      <c r="A959" t="s">
        <v>5826</v>
      </c>
      <c r="B959">
        <v>234064056</v>
      </c>
      <c r="C959" t="s">
        <v>5827</v>
      </c>
      <c r="D959" t="s">
        <v>5828</v>
      </c>
      <c r="E959" t="s">
        <v>5829</v>
      </c>
      <c r="F959">
        <v>83866655.140000001</v>
      </c>
      <c r="G959" t="s">
        <v>89</v>
      </c>
      <c r="H959">
        <v>190906332</v>
      </c>
      <c r="I959" t="s">
        <v>692</v>
      </c>
      <c r="J959" t="s">
        <v>23</v>
      </c>
      <c r="L959" s="1">
        <v>43431</v>
      </c>
      <c r="M959" t="s">
        <v>33</v>
      </c>
      <c r="N959" t="s">
        <v>5830</v>
      </c>
      <c r="O959" t="s">
        <v>26</v>
      </c>
      <c r="P959" s="1">
        <v>42486</v>
      </c>
      <c r="Q959" s="1">
        <v>43596</v>
      </c>
    </row>
    <row r="960" spans="1:17" x14ac:dyDescent="0.2">
      <c r="A960" t="s">
        <v>5868</v>
      </c>
      <c r="B960">
        <v>232974276</v>
      </c>
      <c r="C960" t="s">
        <v>5869</v>
      </c>
      <c r="D960" t="s">
        <v>5870</v>
      </c>
      <c r="E960" t="s">
        <v>5871</v>
      </c>
      <c r="F960" t="s">
        <v>5872</v>
      </c>
      <c r="G960" t="s">
        <v>248</v>
      </c>
      <c r="H960">
        <v>26402920</v>
      </c>
      <c r="I960" t="s">
        <v>5873</v>
      </c>
      <c r="J960" t="s">
        <v>23</v>
      </c>
      <c r="L960" s="1">
        <v>43389</v>
      </c>
      <c r="M960" t="s">
        <v>33</v>
      </c>
      <c r="N960" t="s">
        <v>5874</v>
      </c>
      <c r="O960" t="s">
        <v>26</v>
      </c>
      <c r="P960" s="1">
        <v>42271</v>
      </c>
      <c r="Q960" s="1">
        <v>43601</v>
      </c>
    </row>
    <row r="961" spans="1:17" x14ac:dyDescent="0.2">
      <c r="A961" t="s">
        <v>3968</v>
      </c>
      <c r="B961">
        <v>242553575</v>
      </c>
      <c r="C961" t="s">
        <v>3969</v>
      </c>
      <c r="D961" t="s">
        <v>3970</v>
      </c>
      <c r="E961" t="s">
        <v>3971</v>
      </c>
      <c r="F961">
        <v>80456928.129763097</v>
      </c>
      <c r="G961" t="s">
        <v>3972</v>
      </c>
      <c r="H961" t="s">
        <v>3973</v>
      </c>
      <c r="I961" t="s">
        <v>435</v>
      </c>
      <c r="J961" t="s">
        <v>23</v>
      </c>
      <c r="L961" s="1">
        <v>43201</v>
      </c>
      <c r="M961" t="s">
        <v>24</v>
      </c>
      <c r="N961" t="s">
        <v>3974</v>
      </c>
      <c r="O961" t="s">
        <v>26</v>
      </c>
      <c r="P961" s="1">
        <v>43859</v>
      </c>
      <c r="Q961" s="1">
        <v>43886</v>
      </c>
    </row>
    <row r="962" spans="1:17" x14ac:dyDescent="0.2">
      <c r="A962" t="s">
        <v>3874</v>
      </c>
      <c r="B962">
        <v>233476369</v>
      </c>
      <c r="C962" t="s">
        <v>3875</v>
      </c>
      <c r="D962" t="s">
        <v>3876</v>
      </c>
      <c r="E962" t="s">
        <v>3877</v>
      </c>
      <c r="F962" t="s">
        <v>3878</v>
      </c>
      <c r="G962" t="s">
        <v>2930</v>
      </c>
      <c r="H962">
        <v>188120777</v>
      </c>
      <c r="I962" t="s">
        <v>2211</v>
      </c>
      <c r="J962" t="s">
        <v>23</v>
      </c>
      <c r="L962" s="1">
        <v>43367</v>
      </c>
      <c r="M962" t="s">
        <v>33</v>
      </c>
      <c r="N962" t="s">
        <v>3879</v>
      </c>
      <c r="O962" t="s">
        <v>92</v>
      </c>
      <c r="P962" s="1">
        <v>43863</v>
      </c>
      <c r="Q962" s="1">
        <v>43863</v>
      </c>
    </row>
    <row r="963" spans="1:17" x14ac:dyDescent="0.2">
      <c r="A963" t="s">
        <v>10013</v>
      </c>
      <c r="B963">
        <v>233733280</v>
      </c>
      <c r="C963" t="s">
        <v>10014</v>
      </c>
      <c r="D963" t="s">
        <v>10015</v>
      </c>
      <c r="E963" t="s">
        <v>10016</v>
      </c>
      <c r="F963" t="s">
        <v>10017</v>
      </c>
      <c r="G963" t="s">
        <v>4191</v>
      </c>
      <c r="H963" t="s">
        <v>4192</v>
      </c>
      <c r="I963" t="s">
        <v>10018</v>
      </c>
      <c r="J963" t="s">
        <v>23</v>
      </c>
      <c r="L963" s="1">
        <v>43440</v>
      </c>
      <c r="M963" t="s">
        <v>33</v>
      </c>
      <c r="N963" t="s">
        <v>10019</v>
      </c>
      <c r="O963" t="s">
        <v>26</v>
      </c>
      <c r="P963" s="1">
        <v>42257</v>
      </c>
      <c r="Q963" s="1">
        <v>43969</v>
      </c>
    </row>
    <row r="964" spans="1:17" x14ac:dyDescent="0.2">
      <c r="A964" t="s">
        <v>7169</v>
      </c>
      <c r="B964">
        <v>233089829</v>
      </c>
      <c r="C964" t="s">
        <v>7170</v>
      </c>
      <c r="D964" t="s">
        <v>7171</v>
      </c>
      <c r="E964" t="s">
        <v>7172</v>
      </c>
      <c r="F964">
        <v>79546455.079999998</v>
      </c>
      <c r="G964" t="s">
        <v>270</v>
      </c>
      <c r="H964">
        <v>183316401</v>
      </c>
      <c r="I964" t="s">
        <v>435</v>
      </c>
      <c r="J964" t="s">
        <v>23</v>
      </c>
      <c r="L964" s="1">
        <v>43383</v>
      </c>
      <c r="M964" t="s">
        <v>33</v>
      </c>
      <c r="N964" t="s">
        <v>7173</v>
      </c>
      <c r="O964" t="s">
        <v>92</v>
      </c>
      <c r="P964" s="1">
        <v>43399</v>
      </c>
      <c r="Q964" s="1">
        <v>43894</v>
      </c>
    </row>
    <row r="965" spans="1:17" x14ac:dyDescent="0.2">
      <c r="A965" t="s">
        <v>606</v>
      </c>
      <c r="B965">
        <v>231942966</v>
      </c>
      <c r="C965" t="s">
        <v>607</v>
      </c>
      <c r="D965" t="s">
        <v>608</v>
      </c>
      <c r="E965" t="s">
        <v>609</v>
      </c>
      <c r="F965" t="s">
        <v>610</v>
      </c>
      <c r="G965" t="s">
        <v>423</v>
      </c>
      <c r="H965">
        <v>190456396</v>
      </c>
      <c r="I965" t="s">
        <v>509</v>
      </c>
      <c r="J965" t="s">
        <v>23</v>
      </c>
      <c r="L965" s="1">
        <v>43277</v>
      </c>
      <c r="M965" t="s">
        <v>24</v>
      </c>
      <c r="N965" t="s">
        <v>611</v>
      </c>
      <c r="O965" t="s">
        <v>26</v>
      </c>
      <c r="P965" s="1">
        <v>43430</v>
      </c>
      <c r="Q965" s="1">
        <v>43431</v>
      </c>
    </row>
    <row r="966" spans="1:17" x14ac:dyDescent="0.2">
      <c r="A966" t="s">
        <v>8169</v>
      </c>
      <c r="B966">
        <v>188111603</v>
      </c>
      <c r="C966" t="s">
        <v>8170</v>
      </c>
      <c r="D966" t="s">
        <v>8171</v>
      </c>
      <c r="E966" t="s">
        <v>8172</v>
      </c>
      <c r="F966" t="s">
        <v>8173</v>
      </c>
      <c r="G966" t="s">
        <v>46</v>
      </c>
      <c r="H966">
        <v>28024400</v>
      </c>
      <c r="I966" t="s">
        <v>231</v>
      </c>
      <c r="J966" t="s">
        <v>23</v>
      </c>
      <c r="L966" s="1">
        <v>43452</v>
      </c>
      <c r="M966" t="s">
        <v>24</v>
      </c>
      <c r="N966" t="s">
        <v>8174</v>
      </c>
      <c r="O966" t="s">
        <v>26</v>
      </c>
      <c r="P966" s="1">
        <v>42341</v>
      </c>
      <c r="Q966" s="1">
        <v>43500</v>
      </c>
    </row>
    <row r="967" spans="1:17" x14ac:dyDescent="0.2">
      <c r="A967" t="s">
        <v>8027</v>
      </c>
      <c r="B967">
        <v>234711027</v>
      </c>
      <c r="C967" t="s">
        <v>8028</v>
      </c>
      <c r="D967" t="s">
        <v>8029</v>
      </c>
      <c r="E967" t="s">
        <v>8030</v>
      </c>
      <c r="F967">
        <v>112317731</v>
      </c>
      <c r="G967" t="s">
        <v>5196</v>
      </c>
      <c r="H967">
        <v>157040569</v>
      </c>
      <c r="I967" t="s">
        <v>470</v>
      </c>
      <c r="J967" t="s">
        <v>23</v>
      </c>
      <c r="L967" s="1">
        <v>43385</v>
      </c>
      <c r="M967" t="s">
        <v>33</v>
      </c>
      <c r="N967" t="s">
        <v>8031</v>
      </c>
      <c r="O967" t="s">
        <v>26</v>
      </c>
      <c r="P967" s="1">
        <v>42418</v>
      </c>
      <c r="Q967" s="1">
        <v>44070</v>
      </c>
    </row>
    <row r="968" spans="1:17" x14ac:dyDescent="0.2">
      <c r="A968" t="s">
        <v>8803</v>
      </c>
      <c r="B968">
        <v>234996684</v>
      </c>
      <c r="C968" t="s">
        <v>8804</v>
      </c>
      <c r="D968" t="s">
        <v>8805</v>
      </c>
      <c r="E968" t="s">
        <v>8806</v>
      </c>
      <c r="F968">
        <v>122384059.123437</v>
      </c>
      <c r="G968" t="s">
        <v>1998</v>
      </c>
      <c r="H968">
        <v>27964361</v>
      </c>
      <c r="I968" t="s">
        <v>8807</v>
      </c>
      <c r="J968" t="s">
        <v>23</v>
      </c>
      <c r="L968" s="1">
        <v>43440</v>
      </c>
      <c r="M968" t="s">
        <v>33</v>
      </c>
      <c r="N968" t="s">
        <v>8808</v>
      </c>
      <c r="O968" t="s">
        <v>26</v>
      </c>
      <c r="P968" s="1">
        <v>43129</v>
      </c>
      <c r="Q968" s="1">
        <v>43585</v>
      </c>
    </row>
    <row r="969" spans="1:17" x14ac:dyDescent="0.2">
      <c r="A969" t="s">
        <v>2514</v>
      </c>
      <c r="B969">
        <v>234774681</v>
      </c>
      <c r="C969" t="s">
        <v>2515</v>
      </c>
      <c r="D969" t="s">
        <v>2516</v>
      </c>
      <c r="E969" t="s">
        <v>2517</v>
      </c>
      <c r="F969">
        <v>81903197</v>
      </c>
      <c r="G969" t="s">
        <v>872</v>
      </c>
      <c r="H969" t="s">
        <v>873</v>
      </c>
      <c r="I969" t="s">
        <v>2518</v>
      </c>
      <c r="J969" t="s">
        <v>23</v>
      </c>
      <c r="L969" s="1">
        <v>43208</v>
      </c>
      <c r="M969" t="s">
        <v>33</v>
      </c>
      <c r="N969" t="s">
        <v>2519</v>
      </c>
      <c r="O969" t="s">
        <v>26</v>
      </c>
      <c r="P969" s="1">
        <v>43193</v>
      </c>
      <c r="Q969" s="1">
        <v>43707</v>
      </c>
    </row>
    <row r="970" spans="1:17" x14ac:dyDescent="0.2">
      <c r="A970" t="s">
        <v>9941</v>
      </c>
      <c r="B970">
        <v>242816096</v>
      </c>
      <c r="C970" t="s">
        <v>9942</v>
      </c>
      <c r="D970" t="s">
        <v>9943</v>
      </c>
      <c r="E970" t="s">
        <v>9944</v>
      </c>
      <c r="F970">
        <v>70842582.072323307</v>
      </c>
      <c r="G970" t="s">
        <v>1228</v>
      </c>
      <c r="H970">
        <v>26404672</v>
      </c>
      <c r="I970" t="s">
        <v>1758</v>
      </c>
      <c r="J970" t="s">
        <v>23</v>
      </c>
      <c r="L970" s="1">
        <v>43447</v>
      </c>
      <c r="M970" t="s">
        <v>24</v>
      </c>
      <c r="N970" t="s">
        <v>9945</v>
      </c>
      <c r="O970" t="s">
        <v>26</v>
      </c>
      <c r="P970" s="1">
        <v>43896</v>
      </c>
      <c r="Q970" s="1">
        <v>43896</v>
      </c>
    </row>
    <row r="971" spans="1:17" x14ac:dyDescent="0.2">
      <c r="A971" t="s">
        <v>3148</v>
      </c>
      <c r="B971">
        <v>225714728</v>
      </c>
      <c r="C971" t="s">
        <v>3149</v>
      </c>
      <c r="D971" t="s">
        <v>3150</v>
      </c>
      <c r="E971" t="s">
        <v>3151</v>
      </c>
      <c r="F971">
        <v>72285672</v>
      </c>
      <c r="G971" t="s">
        <v>2930</v>
      </c>
      <c r="H971">
        <v>188120777</v>
      </c>
      <c r="I971" t="s">
        <v>3039</v>
      </c>
      <c r="J971" t="s">
        <v>23</v>
      </c>
      <c r="L971" s="1">
        <v>43146</v>
      </c>
      <c r="M971" t="s">
        <v>33</v>
      </c>
      <c r="N971" t="s">
        <v>3152</v>
      </c>
      <c r="O971" t="s">
        <v>26</v>
      </c>
      <c r="P971" s="1">
        <v>43863</v>
      </c>
      <c r="Q971" s="1">
        <v>43863</v>
      </c>
    </row>
    <row r="972" spans="1:17" x14ac:dyDescent="0.2">
      <c r="A972" t="s">
        <v>9359</v>
      </c>
      <c r="B972">
        <v>241135400</v>
      </c>
      <c r="C972" t="s">
        <v>9360</v>
      </c>
      <c r="D972" t="s">
        <v>9361</v>
      </c>
      <c r="E972" t="s">
        <v>9362</v>
      </c>
      <c r="F972">
        <v>86305328.108842894</v>
      </c>
      <c r="G972" t="s">
        <v>872</v>
      </c>
      <c r="H972" t="s">
        <v>873</v>
      </c>
      <c r="I972" t="s">
        <v>1752</v>
      </c>
      <c r="J972" t="s">
        <v>23</v>
      </c>
      <c r="L972" s="1">
        <v>43446</v>
      </c>
      <c r="M972" t="s">
        <v>33</v>
      </c>
      <c r="N972" t="s">
        <v>9363</v>
      </c>
      <c r="O972" t="s">
        <v>26</v>
      </c>
      <c r="P972" s="1">
        <v>42250</v>
      </c>
      <c r="Q972" s="1">
        <v>43840</v>
      </c>
    </row>
    <row r="973" spans="1:17" x14ac:dyDescent="0.2">
      <c r="A973" t="s">
        <v>5075</v>
      </c>
      <c r="B973">
        <v>232728208</v>
      </c>
      <c r="C973" t="s">
        <v>5076</v>
      </c>
      <c r="D973" t="s">
        <v>5077</v>
      </c>
      <c r="E973" t="s">
        <v>5078</v>
      </c>
      <c r="F973">
        <v>33643296.131444201</v>
      </c>
      <c r="G973" t="s">
        <v>89</v>
      </c>
      <c r="H973">
        <v>190906332</v>
      </c>
      <c r="I973" t="s">
        <v>173</v>
      </c>
      <c r="J973" t="s">
        <v>23</v>
      </c>
      <c r="L973" s="1">
        <v>43291</v>
      </c>
      <c r="M973" t="s">
        <v>33</v>
      </c>
      <c r="N973" t="s">
        <v>5079</v>
      </c>
      <c r="O973" t="s">
        <v>26</v>
      </c>
      <c r="P973" s="1">
        <v>42023</v>
      </c>
      <c r="Q973" s="1">
        <v>43447</v>
      </c>
    </row>
    <row r="974" spans="1:17" x14ac:dyDescent="0.2">
      <c r="A974" t="s">
        <v>716</v>
      </c>
      <c r="B974">
        <v>228305705</v>
      </c>
      <c r="C974" t="s">
        <v>717</v>
      </c>
      <c r="D974" t="s">
        <v>718</v>
      </c>
      <c r="E974" t="s">
        <v>719</v>
      </c>
      <c r="F974">
        <v>117053953</v>
      </c>
      <c r="G974" t="s">
        <v>720</v>
      </c>
      <c r="H974">
        <v>27548392</v>
      </c>
      <c r="I974" t="s">
        <v>721</v>
      </c>
      <c r="J974" t="s">
        <v>23</v>
      </c>
      <c r="L974" s="1">
        <v>43371</v>
      </c>
      <c r="M974" t="s">
        <v>33</v>
      </c>
      <c r="N974" t="s">
        <v>722</v>
      </c>
      <c r="O974" t="s">
        <v>26</v>
      </c>
      <c r="P974" s="1">
        <v>42381</v>
      </c>
      <c r="Q974" s="1">
        <v>43455</v>
      </c>
    </row>
    <row r="975" spans="1:17" x14ac:dyDescent="0.2">
      <c r="A975" t="s">
        <v>1492</v>
      </c>
      <c r="B975">
        <v>232520429</v>
      </c>
      <c r="C975" t="s">
        <v>1493</v>
      </c>
      <c r="D975" t="s">
        <v>1494</v>
      </c>
      <c r="E975" t="s">
        <v>1495</v>
      </c>
      <c r="F975">
        <v>59880082.124710202</v>
      </c>
      <c r="G975" t="s">
        <v>1443</v>
      </c>
      <c r="H975">
        <v>26404079</v>
      </c>
      <c r="I975" t="s">
        <v>1455</v>
      </c>
      <c r="J975" t="s">
        <v>23</v>
      </c>
      <c r="L975" s="1">
        <v>43277</v>
      </c>
      <c r="M975" t="s">
        <v>33</v>
      </c>
      <c r="N975" t="s">
        <v>1496</v>
      </c>
      <c r="O975" t="s">
        <v>26</v>
      </c>
      <c r="P975" s="1">
        <v>42059</v>
      </c>
      <c r="Q975" s="1">
        <v>43596</v>
      </c>
    </row>
    <row r="976" spans="1:17" x14ac:dyDescent="0.2">
      <c r="A976" t="s">
        <v>5268</v>
      </c>
      <c r="B976">
        <v>229667228</v>
      </c>
      <c r="C976" t="s">
        <v>5269</v>
      </c>
      <c r="D976" t="s">
        <v>5270</v>
      </c>
      <c r="E976" t="s">
        <v>5271</v>
      </c>
      <c r="F976">
        <v>120577135.03291699</v>
      </c>
      <c r="G976" t="s">
        <v>5196</v>
      </c>
      <c r="H976">
        <v>157040569</v>
      </c>
      <c r="I976" t="s">
        <v>5256</v>
      </c>
      <c r="J976" t="s">
        <v>23</v>
      </c>
      <c r="L976" s="1">
        <v>43279</v>
      </c>
      <c r="M976" t="s">
        <v>24</v>
      </c>
      <c r="N976" t="s">
        <v>5272</v>
      </c>
      <c r="O976" t="s">
        <v>26</v>
      </c>
      <c r="P976" s="1">
        <v>43020</v>
      </c>
      <c r="Q976" s="1">
        <v>44070</v>
      </c>
    </row>
    <row r="977" spans="1:17" x14ac:dyDescent="0.2">
      <c r="A977" t="s">
        <v>664</v>
      </c>
      <c r="B977">
        <v>231828055</v>
      </c>
      <c r="C977" t="s">
        <v>665</v>
      </c>
      <c r="D977" t="s">
        <v>666</v>
      </c>
      <c r="E977" t="s">
        <v>667</v>
      </c>
      <c r="F977" t="s">
        <v>668</v>
      </c>
      <c r="G977" t="s">
        <v>669</v>
      </c>
      <c r="H977" t="s">
        <v>670</v>
      </c>
      <c r="I977" t="s">
        <v>127</v>
      </c>
      <c r="J977" t="s">
        <v>23</v>
      </c>
      <c r="L977" s="1">
        <v>43196</v>
      </c>
      <c r="M977" t="s">
        <v>24</v>
      </c>
      <c r="N977" t="s">
        <v>671</v>
      </c>
      <c r="O977" t="s">
        <v>26</v>
      </c>
      <c r="P977" s="1">
        <v>43441</v>
      </c>
      <c r="Q977" s="1">
        <v>43441</v>
      </c>
    </row>
    <row r="978" spans="1:17" x14ac:dyDescent="0.2">
      <c r="A978" t="s">
        <v>7209</v>
      </c>
      <c r="B978" t="s">
        <v>7210</v>
      </c>
      <c r="C978" t="s">
        <v>7211</v>
      </c>
      <c r="D978" t="s">
        <v>7212</v>
      </c>
      <c r="E978" t="s">
        <v>7213</v>
      </c>
      <c r="F978">
        <v>169118428</v>
      </c>
      <c r="G978" t="s">
        <v>89</v>
      </c>
      <c r="H978">
        <v>190906332</v>
      </c>
      <c r="I978" t="s">
        <v>1432</v>
      </c>
      <c r="J978" t="s">
        <v>23</v>
      </c>
      <c r="L978" s="1">
        <v>43398</v>
      </c>
      <c r="M978" t="s">
        <v>33</v>
      </c>
      <c r="N978" t="s">
        <v>7214</v>
      </c>
      <c r="O978" t="s">
        <v>26</v>
      </c>
      <c r="P978" s="1">
        <v>42289</v>
      </c>
      <c r="Q978" s="1">
        <v>43806</v>
      </c>
    </row>
    <row r="979" spans="1:17" x14ac:dyDescent="0.2">
      <c r="A979" t="s">
        <v>10720</v>
      </c>
      <c r="B979">
        <v>234964073</v>
      </c>
      <c r="C979" t="s">
        <v>10721</v>
      </c>
      <c r="D979" t="s">
        <v>10722</v>
      </c>
      <c r="E979" t="s">
        <v>10723</v>
      </c>
      <c r="F979">
        <v>70960577.140860707</v>
      </c>
      <c r="G979" t="s">
        <v>5196</v>
      </c>
      <c r="H979">
        <v>157040569</v>
      </c>
      <c r="I979" t="s">
        <v>8063</v>
      </c>
      <c r="J979" t="s">
        <v>23</v>
      </c>
      <c r="L979" s="1">
        <v>43437</v>
      </c>
      <c r="M979" t="s">
        <v>33</v>
      </c>
      <c r="N979" t="s">
        <v>10724</v>
      </c>
      <c r="O979" t="s">
        <v>92</v>
      </c>
      <c r="P979" s="1">
        <v>43020</v>
      </c>
      <c r="Q979" s="1">
        <v>44074</v>
      </c>
    </row>
    <row r="980" spans="1:17" x14ac:dyDescent="0.2">
      <c r="A980" t="s">
        <v>8641</v>
      </c>
      <c r="B980">
        <v>235046280</v>
      </c>
      <c r="C980" t="s">
        <v>8642</v>
      </c>
      <c r="D980" t="s">
        <v>8643</v>
      </c>
      <c r="E980" t="s">
        <v>8644</v>
      </c>
      <c r="F980">
        <v>81777620.075155795</v>
      </c>
      <c r="G980" t="s">
        <v>89</v>
      </c>
      <c r="H980">
        <v>190906332</v>
      </c>
      <c r="I980" t="s">
        <v>127</v>
      </c>
      <c r="J980" t="s">
        <v>23</v>
      </c>
      <c r="L980" s="1">
        <v>43444</v>
      </c>
      <c r="M980" t="s">
        <v>24</v>
      </c>
      <c r="N980" t="s">
        <v>8645</v>
      </c>
      <c r="O980" t="s">
        <v>92</v>
      </c>
      <c r="P980" s="1">
        <v>42130</v>
      </c>
      <c r="Q980" s="1">
        <v>43602</v>
      </c>
    </row>
    <row r="981" spans="1:17" x14ac:dyDescent="0.2">
      <c r="A981" t="s">
        <v>10120</v>
      </c>
      <c r="B981">
        <v>235422827</v>
      </c>
      <c r="C981" t="s">
        <v>10121</v>
      </c>
      <c r="D981" t="s">
        <v>10122</v>
      </c>
      <c r="E981" t="s">
        <v>10123</v>
      </c>
      <c r="F981">
        <v>78233399.076996595</v>
      </c>
      <c r="G981" t="s">
        <v>4355</v>
      </c>
      <c r="H981">
        <v>185433669</v>
      </c>
      <c r="I981" t="s">
        <v>62</v>
      </c>
      <c r="J981" t="s">
        <v>23</v>
      </c>
      <c r="L981" s="1">
        <v>43447</v>
      </c>
      <c r="M981" t="s">
        <v>33</v>
      </c>
      <c r="N981" t="s">
        <v>10124</v>
      </c>
      <c r="O981" t="s">
        <v>26</v>
      </c>
      <c r="P981" s="1">
        <v>43976</v>
      </c>
      <c r="Q981" s="1">
        <v>43976</v>
      </c>
    </row>
    <row r="982" spans="1:17" x14ac:dyDescent="0.2">
      <c r="A982" t="s">
        <v>2052</v>
      </c>
      <c r="B982">
        <v>231531923</v>
      </c>
      <c r="C982" t="s">
        <v>2053</v>
      </c>
      <c r="D982" t="s">
        <v>2054</v>
      </c>
      <c r="E982" t="s">
        <v>2055</v>
      </c>
      <c r="F982" t="s">
        <v>2056</v>
      </c>
      <c r="G982" t="s">
        <v>2032</v>
      </c>
      <c r="H982">
        <v>26404184</v>
      </c>
      <c r="I982" t="s">
        <v>2057</v>
      </c>
      <c r="J982" t="s">
        <v>23</v>
      </c>
      <c r="L982" s="1">
        <v>43112</v>
      </c>
      <c r="M982" t="s">
        <v>1091</v>
      </c>
      <c r="N982" t="s">
        <v>2058</v>
      </c>
      <c r="O982" t="s">
        <v>92</v>
      </c>
      <c r="P982" s="1">
        <v>43473</v>
      </c>
      <c r="Q982" s="1">
        <v>43473</v>
      </c>
    </row>
    <row r="983" spans="1:17" x14ac:dyDescent="0.2">
      <c r="A983" t="s">
        <v>278</v>
      </c>
      <c r="B983">
        <v>228964962</v>
      </c>
      <c r="C983" t="s">
        <v>279</v>
      </c>
      <c r="D983" t="s">
        <v>280</v>
      </c>
      <c r="E983" t="s">
        <v>281</v>
      </c>
      <c r="F983">
        <v>111490219</v>
      </c>
      <c r="G983" t="s">
        <v>119</v>
      </c>
      <c r="H983">
        <v>190915757</v>
      </c>
      <c r="I983" t="s">
        <v>282</v>
      </c>
      <c r="J983" t="s">
        <v>23</v>
      </c>
      <c r="L983" s="1">
        <v>43108</v>
      </c>
      <c r="M983" t="s">
        <v>33</v>
      </c>
      <c r="N983" t="s">
        <v>283</v>
      </c>
      <c r="O983" t="s">
        <v>26</v>
      </c>
      <c r="P983" s="1">
        <v>43300</v>
      </c>
      <c r="Q983" s="1">
        <v>43300</v>
      </c>
    </row>
    <row r="984" spans="1:17" x14ac:dyDescent="0.2">
      <c r="A984" t="s">
        <v>1153</v>
      </c>
      <c r="B984">
        <v>235031437</v>
      </c>
      <c r="C984" t="s">
        <v>1154</v>
      </c>
      <c r="D984" t="s">
        <v>1155</v>
      </c>
      <c r="E984" t="s">
        <v>1156</v>
      </c>
      <c r="F984">
        <v>124866301</v>
      </c>
      <c r="G984" t="s">
        <v>270</v>
      </c>
      <c r="H984">
        <v>183316401</v>
      </c>
      <c r="I984" t="s">
        <v>1157</v>
      </c>
      <c r="J984" t="s">
        <v>23</v>
      </c>
      <c r="L984" s="1">
        <v>43243</v>
      </c>
      <c r="M984" t="s">
        <v>33</v>
      </c>
      <c r="N984" t="s">
        <v>1158</v>
      </c>
      <c r="O984" t="s">
        <v>26</v>
      </c>
      <c r="P984" s="1">
        <v>42788</v>
      </c>
      <c r="Q984" s="1">
        <v>43564</v>
      </c>
    </row>
    <row r="985" spans="1:17" x14ac:dyDescent="0.2">
      <c r="A985" t="s">
        <v>5085</v>
      </c>
      <c r="B985">
        <v>235811807</v>
      </c>
      <c r="C985" t="s">
        <v>5086</v>
      </c>
      <c r="D985" t="s">
        <v>5087</v>
      </c>
      <c r="E985" t="s">
        <v>5088</v>
      </c>
      <c r="F985" t="s">
        <v>5089</v>
      </c>
      <c r="G985" t="s">
        <v>4420</v>
      </c>
      <c r="H985">
        <v>184668794</v>
      </c>
      <c r="I985" t="s">
        <v>5090</v>
      </c>
      <c r="J985" t="s">
        <v>23</v>
      </c>
      <c r="L985" s="1">
        <v>43168</v>
      </c>
      <c r="M985" t="s">
        <v>33</v>
      </c>
      <c r="N985" t="s">
        <v>5091</v>
      </c>
      <c r="O985" t="s">
        <v>26</v>
      </c>
      <c r="P985" s="1">
        <v>43968</v>
      </c>
      <c r="Q985" s="1">
        <v>44035</v>
      </c>
    </row>
    <row r="986" spans="1:17" x14ac:dyDescent="0.2">
      <c r="A986" t="s">
        <v>812</v>
      </c>
      <c r="B986">
        <v>231671814</v>
      </c>
      <c r="C986" t="s">
        <v>813</v>
      </c>
      <c r="D986" t="s">
        <v>814</v>
      </c>
      <c r="E986" t="s">
        <v>815</v>
      </c>
      <c r="F986">
        <v>139029966.15440199</v>
      </c>
      <c r="G986" t="s">
        <v>301</v>
      </c>
      <c r="H986">
        <v>196200032</v>
      </c>
      <c r="I986" t="s">
        <v>816</v>
      </c>
      <c r="J986" t="s">
        <v>23</v>
      </c>
      <c r="L986" s="1">
        <v>43224</v>
      </c>
      <c r="M986" t="s">
        <v>33</v>
      </c>
      <c r="N986" t="s">
        <v>817</v>
      </c>
      <c r="O986" t="s">
        <v>26</v>
      </c>
      <c r="P986" s="1">
        <v>42902</v>
      </c>
      <c r="Q986" s="1">
        <v>43480</v>
      </c>
    </row>
    <row r="987" spans="1:17" x14ac:dyDescent="0.2">
      <c r="A987" t="s">
        <v>7193</v>
      </c>
      <c r="B987">
        <v>231649576</v>
      </c>
      <c r="C987" t="s">
        <v>7194</v>
      </c>
      <c r="D987" t="s">
        <v>7195</v>
      </c>
      <c r="E987" t="s">
        <v>7196</v>
      </c>
      <c r="F987">
        <v>159332753</v>
      </c>
      <c r="G987" t="s">
        <v>2930</v>
      </c>
      <c r="H987">
        <v>188120777</v>
      </c>
      <c r="I987" t="s">
        <v>7135</v>
      </c>
      <c r="J987" t="s">
        <v>23</v>
      </c>
      <c r="L987" s="1">
        <v>43389</v>
      </c>
      <c r="M987" t="s">
        <v>24</v>
      </c>
      <c r="N987" t="s">
        <v>7197</v>
      </c>
      <c r="O987" t="s">
        <v>26</v>
      </c>
      <c r="P987" s="1">
        <v>43863</v>
      </c>
      <c r="Q987" s="1">
        <v>43899</v>
      </c>
    </row>
    <row r="988" spans="1:17" x14ac:dyDescent="0.2">
      <c r="A988" t="s">
        <v>7561</v>
      </c>
      <c r="B988">
        <v>234278269</v>
      </c>
      <c r="C988" t="s">
        <v>7562</v>
      </c>
      <c r="D988" t="s">
        <v>7563</v>
      </c>
      <c r="E988" t="s">
        <v>7564</v>
      </c>
      <c r="F988">
        <v>31179088.07</v>
      </c>
      <c r="G988" t="s">
        <v>4191</v>
      </c>
      <c r="H988" t="s">
        <v>4192</v>
      </c>
      <c r="I988" t="s">
        <v>289</v>
      </c>
      <c r="J988" t="s">
        <v>23</v>
      </c>
      <c r="L988" s="1">
        <v>43434</v>
      </c>
      <c r="M988" t="s">
        <v>33</v>
      </c>
      <c r="N988" t="s">
        <v>7565</v>
      </c>
      <c r="O988" t="s">
        <v>26</v>
      </c>
      <c r="P988" s="1">
        <v>42705</v>
      </c>
      <c r="Q988" s="1">
        <v>43969</v>
      </c>
    </row>
    <row r="989" spans="1:17" x14ac:dyDescent="0.2">
      <c r="A989" t="s">
        <v>4246</v>
      </c>
      <c r="B989">
        <v>234365404</v>
      </c>
      <c r="C989" t="s">
        <v>4247</v>
      </c>
      <c r="D989" t="s">
        <v>4248</v>
      </c>
      <c r="E989" t="s">
        <v>4249</v>
      </c>
      <c r="F989">
        <v>59789808</v>
      </c>
      <c r="G989" t="s">
        <v>4191</v>
      </c>
      <c r="H989" t="s">
        <v>4192</v>
      </c>
      <c r="I989" t="s">
        <v>173</v>
      </c>
      <c r="J989" t="s">
        <v>23</v>
      </c>
      <c r="L989" s="1">
        <v>43297</v>
      </c>
      <c r="M989" t="s">
        <v>33</v>
      </c>
      <c r="N989" t="s">
        <v>4250</v>
      </c>
      <c r="O989" t="s">
        <v>26</v>
      </c>
      <c r="P989" s="1">
        <v>42096</v>
      </c>
      <c r="Q989" s="1">
        <v>43969</v>
      </c>
    </row>
    <row r="990" spans="1:17" x14ac:dyDescent="0.2">
      <c r="A990" t="s">
        <v>8001</v>
      </c>
      <c r="B990">
        <v>237254786</v>
      </c>
      <c r="C990" t="s">
        <v>8002</v>
      </c>
      <c r="D990" t="s">
        <v>8003</v>
      </c>
      <c r="E990" t="s">
        <v>8004</v>
      </c>
      <c r="F990">
        <v>94993246.159999996</v>
      </c>
      <c r="G990" t="s">
        <v>783</v>
      </c>
      <c r="H990">
        <v>26388766</v>
      </c>
      <c r="I990" t="s">
        <v>3342</v>
      </c>
      <c r="J990" t="s">
        <v>23</v>
      </c>
      <c r="L990" s="1">
        <v>43390</v>
      </c>
      <c r="M990" t="s">
        <v>33</v>
      </c>
      <c r="N990" t="s">
        <v>8005</v>
      </c>
      <c r="O990" t="s">
        <v>26</v>
      </c>
      <c r="P990" s="1">
        <v>43670</v>
      </c>
      <c r="Q990" s="1">
        <v>43670</v>
      </c>
    </row>
    <row r="991" spans="1:17" x14ac:dyDescent="0.2">
      <c r="A991" t="s">
        <v>3738</v>
      </c>
      <c r="B991">
        <v>234035587</v>
      </c>
      <c r="C991" t="s">
        <v>3739</v>
      </c>
      <c r="D991" t="s">
        <v>3722</v>
      </c>
      <c r="E991" t="s">
        <v>3723</v>
      </c>
      <c r="F991">
        <v>76037940</v>
      </c>
      <c r="G991" t="s">
        <v>119</v>
      </c>
      <c r="H991">
        <v>190915757</v>
      </c>
      <c r="I991" t="s">
        <v>173</v>
      </c>
      <c r="J991" t="s">
        <v>23</v>
      </c>
      <c r="L991" s="1">
        <v>43168</v>
      </c>
      <c r="M991" t="s">
        <v>33</v>
      </c>
      <c r="N991" t="s">
        <v>3740</v>
      </c>
      <c r="O991" t="s">
        <v>92</v>
      </c>
      <c r="P991" s="1">
        <v>43511</v>
      </c>
      <c r="Q991" s="1">
        <v>43565</v>
      </c>
    </row>
    <row r="992" spans="1:17" x14ac:dyDescent="0.2">
      <c r="A992" t="s">
        <v>728</v>
      </c>
      <c r="B992">
        <v>232852286</v>
      </c>
      <c r="C992" t="s">
        <v>729</v>
      </c>
      <c r="D992" t="s">
        <v>730</v>
      </c>
      <c r="E992" t="s">
        <v>731</v>
      </c>
      <c r="F992">
        <v>132099152</v>
      </c>
      <c r="G992" t="s">
        <v>423</v>
      </c>
      <c r="H992">
        <v>190456396</v>
      </c>
      <c r="I992" t="s">
        <v>732</v>
      </c>
      <c r="J992" t="s">
        <v>23</v>
      </c>
      <c r="L992" s="1">
        <v>43257</v>
      </c>
      <c r="M992" t="s">
        <v>24</v>
      </c>
      <c r="N992" t="s">
        <v>733</v>
      </c>
      <c r="O992" t="s">
        <v>26</v>
      </c>
      <c r="P992" s="1">
        <v>42276</v>
      </c>
      <c r="Q992" s="1">
        <v>43471</v>
      </c>
    </row>
    <row r="993" spans="1:17" x14ac:dyDescent="0.2">
      <c r="A993" t="s">
        <v>734</v>
      </c>
      <c r="B993">
        <v>181321726</v>
      </c>
      <c r="C993" t="s">
        <v>735</v>
      </c>
      <c r="D993" t="s">
        <v>736</v>
      </c>
      <c r="E993" t="s">
        <v>737</v>
      </c>
      <c r="F993">
        <v>76669556.152356297</v>
      </c>
      <c r="G993" t="s">
        <v>46</v>
      </c>
      <c r="H993">
        <v>28024400</v>
      </c>
      <c r="I993" t="s">
        <v>47</v>
      </c>
      <c r="J993" t="s">
        <v>23</v>
      </c>
      <c r="L993" s="1">
        <v>43370</v>
      </c>
      <c r="M993" t="s">
        <v>33</v>
      </c>
      <c r="N993" t="s">
        <v>738</v>
      </c>
      <c r="O993" t="s">
        <v>26</v>
      </c>
      <c r="P993" s="1">
        <v>41933</v>
      </c>
      <c r="Q993" s="1">
        <v>43472</v>
      </c>
    </row>
    <row r="994" spans="1:17" x14ac:dyDescent="0.2">
      <c r="A994" t="s">
        <v>1889</v>
      </c>
      <c r="B994">
        <v>236576720</v>
      </c>
      <c r="C994" t="s">
        <v>1890</v>
      </c>
      <c r="D994" t="s">
        <v>1891</v>
      </c>
      <c r="E994" t="s">
        <v>1892</v>
      </c>
      <c r="F994">
        <v>110903560.191368</v>
      </c>
      <c r="G994" t="s">
        <v>69</v>
      </c>
      <c r="H994">
        <v>131056549</v>
      </c>
      <c r="I994" t="s">
        <v>1893</v>
      </c>
      <c r="J994" t="s">
        <v>23</v>
      </c>
      <c r="L994" s="1">
        <v>43356</v>
      </c>
      <c r="M994" t="s">
        <v>24</v>
      </c>
      <c r="N994" t="s">
        <v>1894</v>
      </c>
      <c r="O994" t="s">
        <v>26</v>
      </c>
      <c r="P994" s="1">
        <v>42088</v>
      </c>
      <c r="Q994" s="1">
        <v>43635</v>
      </c>
    </row>
    <row r="995" spans="1:17" x14ac:dyDescent="0.2">
      <c r="A995" t="s">
        <v>1142</v>
      </c>
      <c r="B995">
        <v>234391340</v>
      </c>
      <c r="C995" t="s">
        <v>1143</v>
      </c>
      <c r="D995" t="s">
        <v>1144</v>
      </c>
      <c r="E995" t="s">
        <v>1145</v>
      </c>
      <c r="F995" t="s">
        <v>1146</v>
      </c>
      <c r="G995" t="s">
        <v>21</v>
      </c>
      <c r="H995">
        <v>26570564</v>
      </c>
      <c r="I995" t="s">
        <v>999</v>
      </c>
      <c r="J995" t="s">
        <v>23</v>
      </c>
      <c r="L995" s="1">
        <v>43287</v>
      </c>
      <c r="M995" t="s">
        <v>33</v>
      </c>
      <c r="N995" t="s">
        <v>1147</v>
      </c>
      <c r="O995" t="s">
        <v>26</v>
      </c>
      <c r="P995" s="1">
        <v>43529</v>
      </c>
      <c r="Q995" s="1">
        <v>43530</v>
      </c>
    </row>
    <row r="996" spans="1:17" x14ac:dyDescent="0.2">
      <c r="A996" t="s">
        <v>2859</v>
      </c>
      <c r="B996">
        <v>229834043</v>
      </c>
      <c r="C996" t="s">
        <v>2860</v>
      </c>
      <c r="D996" t="s">
        <v>2861</v>
      </c>
      <c r="E996" t="s">
        <v>2862</v>
      </c>
      <c r="F996">
        <v>86871706</v>
      </c>
      <c r="G996" t="s">
        <v>172</v>
      </c>
      <c r="H996">
        <v>200716271</v>
      </c>
      <c r="I996" t="s">
        <v>2211</v>
      </c>
      <c r="J996" t="s">
        <v>23</v>
      </c>
      <c r="L996" s="1">
        <v>43285</v>
      </c>
      <c r="M996" t="s">
        <v>24</v>
      </c>
      <c r="N996" t="s">
        <v>2863</v>
      </c>
      <c r="O996" t="s">
        <v>92</v>
      </c>
      <c r="P996" s="1">
        <v>43145</v>
      </c>
      <c r="Q996" s="1">
        <v>43739</v>
      </c>
    </row>
    <row r="997" spans="1:17" x14ac:dyDescent="0.2">
      <c r="A997" t="s">
        <v>1007</v>
      </c>
      <c r="B997">
        <v>234065915</v>
      </c>
      <c r="C997" t="s">
        <v>1008</v>
      </c>
      <c r="D997" t="s">
        <v>1009</v>
      </c>
      <c r="E997" t="s">
        <v>1010</v>
      </c>
      <c r="F997">
        <v>31099793.069397401</v>
      </c>
      <c r="G997" t="s">
        <v>21</v>
      </c>
      <c r="H997">
        <v>26570564</v>
      </c>
      <c r="I997" t="s">
        <v>1011</v>
      </c>
      <c r="J997" t="s">
        <v>23</v>
      </c>
      <c r="L997" s="1">
        <v>43195</v>
      </c>
      <c r="M997" t="s">
        <v>33</v>
      </c>
      <c r="N997" t="s">
        <v>1012</v>
      </c>
      <c r="O997" t="s">
        <v>26</v>
      </c>
      <c r="P997" s="1">
        <v>43511</v>
      </c>
      <c r="Q997" s="1">
        <v>43514</v>
      </c>
    </row>
    <row r="998" spans="1:17" x14ac:dyDescent="0.2">
      <c r="A998" t="s">
        <v>1384</v>
      </c>
      <c r="B998">
        <v>228946018</v>
      </c>
      <c r="C998" t="s">
        <v>1385</v>
      </c>
      <c r="D998" t="s">
        <v>1386</v>
      </c>
      <c r="E998" t="s">
        <v>1387</v>
      </c>
      <c r="F998">
        <v>60389087.117916502</v>
      </c>
      <c r="G998" t="s">
        <v>119</v>
      </c>
      <c r="H998">
        <v>190915757</v>
      </c>
      <c r="I998" t="s">
        <v>692</v>
      </c>
      <c r="J998" t="s">
        <v>23</v>
      </c>
      <c r="L998" s="1">
        <v>43168</v>
      </c>
      <c r="M998" t="s">
        <v>24</v>
      </c>
      <c r="N998" t="s">
        <v>1388</v>
      </c>
      <c r="O998" t="s">
        <v>26</v>
      </c>
      <c r="P998" s="1">
        <v>42083</v>
      </c>
      <c r="Q998" s="1">
        <v>43592</v>
      </c>
    </row>
    <row r="999" spans="1:17" x14ac:dyDescent="0.2">
      <c r="A999" t="s">
        <v>4623</v>
      </c>
      <c r="B999">
        <v>230629334</v>
      </c>
      <c r="C999" t="s">
        <v>4624</v>
      </c>
      <c r="D999" t="s">
        <v>4625</v>
      </c>
      <c r="E999" t="s">
        <v>4626</v>
      </c>
      <c r="F999" t="s">
        <v>4627</v>
      </c>
      <c r="G999" t="s">
        <v>4420</v>
      </c>
      <c r="H999">
        <v>184668794</v>
      </c>
      <c r="I999" t="s">
        <v>173</v>
      </c>
      <c r="J999" t="s">
        <v>23</v>
      </c>
      <c r="L999" s="1">
        <v>43249</v>
      </c>
      <c r="M999" t="s">
        <v>33</v>
      </c>
      <c r="N999" t="s">
        <v>4628</v>
      </c>
      <c r="O999" t="s">
        <v>26</v>
      </c>
      <c r="P999" s="1">
        <v>43969</v>
      </c>
      <c r="Q999" s="1">
        <v>43977</v>
      </c>
    </row>
    <row r="1000" spans="1:17" x14ac:dyDescent="0.2">
      <c r="A1000" t="s">
        <v>6122</v>
      </c>
      <c r="B1000">
        <v>236687905</v>
      </c>
      <c r="C1000" t="s">
        <v>6123</v>
      </c>
      <c r="D1000" t="s">
        <v>6124</v>
      </c>
      <c r="E1000" t="s">
        <v>6125</v>
      </c>
      <c r="F1000">
        <v>60558628.130000003</v>
      </c>
      <c r="G1000" t="s">
        <v>69</v>
      </c>
      <c r="H1000">
        <v>131056549</v>
      </c>
      <c r="I1000" t="s">
        <v>120</v>
      </c>
      <c r="J1000" t="s">
        <v>23</v>
      </c>
      <c r="L1000" s="1">
        <v>43416</v>
      </c>
      <c r="M1000" t="s">
        <v>33</v>
      </c>
      <c r="N1000" t="s">
        <v>6126</v>
      </c>
      <c r="O1000" t="s">
        <v>26</v>
      </c>
      <c r="P1000" s="1">
        <v>42249</v>
      </c>
      <c r="Q1000" s="1">
        <v>43642</v>
      </c>
    </row>
    <row r="1001" spans="1:17" x14ac:dyDescent="0.2">
      <c r="A1001" t="s">
        <v>3741</v>
      </c>
      <c r="B1001">
        <v>234081538</v>
      </c>
      <c r="C1001" t="s">
        <v>3742</v>
      </c>
      <c r="D1001" t="s">
        <v>3743</v>
      </c>
      <c r="E1001" t="s">
        <v>3744</v>
      </c>
      <c r="F1001">
        <v>74337300.169031307</v>
      </c>
      <c r="G1001" t="s">
        <v>1228</v>
      </c>
      <c r="H1001">
        <v>26404672</v>
      </c>
      <c r="I1001" t="s">
        <v>1125</v>
      </c>
      <c r="J1001" t="s">
        <v>23</v>
      </c>
      <c r="L1001" s="1">
        <v>43126</v>
      </c>
      <c r="M1001" t="s">
        <v>33</v>
      </c>
      <c r="N1001" t="s">
        <v>3745</v>
      </c>
      <c r="O1001" t="s">
        <v>26</v>
      </c>
      <c r="P1001" s="1">
        <v>43514</v>
      </c>
      <c r="Q1001" s="1">
        <v>43514</v>
      </c>
    </row>
    <row r="1002" spans="1:17" x14ac:dyDescent="0.2">
      <c r="A1002" t="s">
        <v>1343</v>
      </c>
      <c r="B1002">
        <v>229826121</v>
      </c>
      <c r="C1002" t="s">
        <v>1344</v>
      </c>
      <c r="D1002" t="s">
        <v>1329</v>
      </c>
      <c r="E1002" t="s">
        <v>1330</v>
      </c>
      <c r="F1002">
        <v>76168204</v>
      </c>
      <c r="G1002" t="s">
        <v>350</v>
      </c>
      <c r="H1002" t="s">
        <v>351</v>
      </c>
      <c r="I1002" t="s">
        <v>352</v>
      </c>
      <c r="J1002" t="s">
        <v>23</v>
      </c>
      <c r="L1002" s="1">
        <v>43294</v>
      </c>
      <c r="M1002" t="s">
        <v>33</v>
      </c>
      <c r="N1002" t="s">
        <v>1345</v>
      </c>
      <c r="O1002" t="s">
        <v>26</v>
      </c>
      <c r="P1002" s="1">
        <v>42067</v>
      </c>
      <c r="Q1002" s="1">
        <v>43588</v>
      </c>
    </row>
    <row r="1003" spans="1:17" x14ac:dyDescent="0.2">
      <c r="A1003" t="s">
        <v>4748</v>
      </c>
      <c r="B1003">
        <v>232879702</v>
      </c>
      <c r="C1003" t="s">
        <v>4749</v>
      </c>
      <c r="D1003" t="s">
        <v>4750</v>
      </c>
      <c r="E1003" t="s">
        <v>4751</v>
      </c>
      <c r="F1003">
        <v>99427524.031074405</v>
      </c>
      <c r="G1003" t="s">
        <v>4420</v>
      </c>
      <c r="H1003">
        <v>184668794</v>
      </c>
      <c r="I1003" t="s">
        <v>4621</v>
      </c>
      <c r="J1003" t="s">
        <v>23</v>
      </c>
      <c r="L1003" s="1">
        <v>43354</v>
      </c>
      <c r="M1003" t="s">
        <v>24</v>
      </c>
      <c r="N1003" t="s">
        <v>4752</v>
      </c>
      <c r="O1003" t="s">
        <v>26</v>
      </c>
      <c r="P1003" s="1">
        <v>43969</v>
      </c>
      <c r="Q1003" s="1">
        <v>43977</v>
      </c>
    </row>
    <row r="1004" spans="1:17" x14ac:dyDescent="0.2">
      <c r="A1004" t="s">
        <v>1230</v>
      </c>
      <c r="B1004">
        <v>229442935</v>
      </c>
      <c r="C1004" t="s">
        <v>1231</v>
      </c>
      <c r="D1004" t="s">
        <v>1232</v>
      </c>
      <c r="E1004" t="s">
        <v>1233</v>
      </c>
      <c r="F1004">
        <v>188916172</v>
      </c>
      <c r="G1004" t="s">
        <v>1234</v>
      </c>
      <c r="H1004">
        <v>182292592</v>
      </c>
      <c r="I1004" t="s">
        <v>1235</v>
      </c>
      <c r="J1004" t="s">
        <v>23</v>
      </c>
      <c r="L1004" s="1">
        <v>43196</v>
      </c>
      <c r="M1004" t="s">
        <v>24</v>
      </c>
      <c r="N1004" t="s">
        <v>1236</v>
      </c>
      <c r="O1004" t="s">
        <v>26</v>
      </c>
      <c r="P1004" s="1">
        <v>42800</v>
      </c>
      <c r="Q1004" s="1">
        <v>43580</v>
      </c>
    </row>
    <row r="1005" spans="1:17" x14ac:dyDescent="0.2">
      <c r="A1005" t="s">
        <v>5121</v>
      </c>
      <c r="B1005">
        <v>226271706</v>
      </c>
      <c r="C1005" t="s">
        <v>5122</v>
      </c>
      <c r="D1005" t="s">
        <v>5123</v>
      </c>
      <c r="E1005" t="s">
        <v>5124</v>
      </c>
      <c r="F1005">
        <v>69057893.2285088</v>
      </c>
      <c r="G1005" t="s">
        <v>783</v>
      </c>
      <c r="H1005">
        <v>26388766</v>
      </c>
      <c r="I1005" t="s">
        <v>289</v>
      </c>
      <c r="J1005" t="s">
        <v>23</v>
      </c>
      <c r="L1005" s="1">
        <v>43144</v>
      </c>
      <c r="M1005" t="s">
        <v>24</v>
      </c>
      <c r="N1005" t="s">
        <v>5125</v>
      </c>
      <c r="O1005" t="s">
        <v>26</v>
      </c>
      <c r="P1005" s="1">
        <v>43286</v>
      </c>
      <c r="Q1005" s="1">
        <v>43399</v>
      </c>
    </row>
    <row r="1006" spans="1:17" x14ac:dyDescent="0.2">
      <c r="A1006" t="s">
        <v>4379</v>
      </c>
      <c r="B1006">
        <v>228325269</v>
      </c>
      <c r="C1006" t="s">
        <v>4380</v>
      </c>
      <c r="D1006" t="s">
        <v>4381</v>
      </c>
      <c r="E1006" t="s">
        <v>4382</v>
      </c>
      <c r="F1006">
        <v>149621558.22834101</v>
      </c>
      <c r="G1006" t="s">
        <v>4355</v>
      </c>
      <c r="H1006">
        <v>185433669</v>
      </c>
      <c r="I1006" t="s">
        <v>1734</v>
      </c>
      <c r="J1006" t="s">
        <v>23</v>
      </c>
      <c r="L1006" s="1">
        <v>43262</v>
      </c>
      <c r="M1006" t="s">
        <v>24</v>
      </c>
      <c r="N1006" t="s">
        <v>4383</v>
      </c>
      <c r="O1006" t="s">
        <v>26</v>
      </c>
      <c r="P1006" s="1">
        <v>43976</v>
      </c>
      <c r="Q1006" s="1">
        <v>43976</v>
      </c>
    </row>
    <row r="1007" spans="1:17" x14ac:dyDescent="0.2">
      <c r="A1007" t="s">
        <v>107</v>
      </c>
      <c r="B1007">
        <v>226943437</v>
      </c>
      <c r="C1007" t="s">
        <v>108</v>
      </c>
      <c r="D1007" t="s">
        <v>109</v>
      </c>
      <c r="E1007" t="s">
        <v>110</v>
      </c>
      <c r="F1007" t="s">
        <v>111</v>
      </c>
      <c r="G1007" t="s">
        <v>112</v>
      </c>
      <c r="H1007">
        <v>50228064</v>
      </c>
      <c r="I1007" t="s">
        <v>113</v>
      </c>
      <c r="J1007" t="s">
        <v>23</v>
      </c>
      <c r="L1007" s="1">
        <v>43196</v>
      </c>
      <c r="M1007" t="s">
        <v>33</v>
      </c>
      <c r="N1007" t="s">
        <v>114</v>
      </c>
      <c r="O1007" t="s">
        <v>26</v>
      </c>
      <c r="P1007" s="1">
        <v>41941</v>
      </c>
      <c r="Q1007" s="1">
        <v>43243</v>
      </c>
    </row>
    <row r="1008" spans="1:17" x14ac:dyDescent="0.2">
      <c r="A1008" t="s">
        <v>319</v>
      </c>
      <c r="B1008">
        <v>229667112</v>
      </c>
      <c r="C1008" t="s">
        <v>320</v>
      </c>
      <c r="D1008" t="s">
        <v>321</v>
      </c>
      <c r="E1008" t="s">
        <v>322</v>
      </c>
      <c r="F1008" t="s">
        <v>323</v>
      </c>
      <c r="G1008" t="s">
        <v>69</v>
      </c>
      <c r="H1008">
        <v>131056549</v>
      </c>
      <c r="I1008" t="s">
        <v>324</v>
      </c>
      <c r="J1008" t="s">
        <v>23</v>
      </c>
      <c r="L1008" s="1">
        <v>43249</v>
      </c>
      <c r="M1008" t="s">
        <v>24</v>
      </c>
      <c r="N1008" t="s">
        <v>325</v>
      </c>
      <c r="O1008" t="s">
        <v>92</v>
      </c>
      <c r="P1008" s="1">
        <v>41941</v>
      </c>
      <c r="Q1008" s="1">
        <v>43339</v>
      </c>
    </row>
    <row r="1009" spans="1:17" x14ac:dyDescent="0.2">
      <c r="A1009" t="s">
        <v>10440</v>
      </c>
      <c r="B1009">
        <v>244451699</v>
      </c>
      <c r="C1009" t="s">
        <v>10441</v>
      </c>
      <c r="D1009" t="s">
        <v>9236</v>
      </c>
      <c r="E1009" t="s">
        <v>9237</v>
      </c>
      <c r="F1009">
        <v>188145036</v>
      </c>
      <c r="G1009" t="s">
        <v>669</v>
      </c>
      <c r="H1009" t="s">
        <v>670</v>
      </c>
      <c r="I1009" t="s">
        <v>844</v>
      </c>
      <c r="J1009" t="s">
        <v>23</v>
      </c>
      <c r="L1009" s="1">
        <v>43446</v>
      </c>
      <c r="M1009" t="s">
        <v>33</v>
      </c>
      <c r="N1009" t="s">
        <v>10442</v>
      </c>
      <c r="O1009" t="s">
        <v>26</v>
      </c>
      <c r="P1009" s="1">
        <v>44014</v>
      </c>
      <c r="Q1009" s="1">
        <v>44014</v>
      </c>
    </row>
    <row r="1010" spans="1:17" x14ac:dyDescent="0.2">
      <c r="A1010" t="s">
        <v>2171</v>
      </c>
      <c r="B1010" t="s">
        <v>2172</v>
      </c>
      <c r="C1010" t="s">
        <v>2173</v>
      </c>
      <c r="D1010" t="s">
        <v>2174</v>
      </c>
      <c r="E1010" t="s">
        <v>2175</v>
      </c>
      <c r="F1010">
        <v>63051044.224041797</v>
      </c>
      <c r="G1010" t="s">
        <v>2176</v>
      </c>
      <c r="H1010">
        <v>35022116</v>
      </c>
      <c r="I1010" t="s">
        <v>1125</v>
      </c>
      <c r="J1010" t="s">
        <v>23</v>
      </c>
      <c r="L1010" s="1">
        <v>43139</v>
      </c>
      <c r="M1010" t="s">
        <v>33</v>
      </c>
      <c r="N1010" t="s">
        <v>2177</v>
      </c>
      <c r="O1010" t="s">
        <v>26</v>
      </c>
      <c r="P1010" s="1">
        <v>42293</v>
      </c>
      <c r="Q1010" s="1">
        <v>43650</v>
      </c>
    </row>
    <row r="1011" spans="1:17" x14ac:dyDescent="0.2">
      <c r="A1011" t="s">
        <v>10428</v>
      </c>
      <c r="B1011">
        <v>242445284</v>
      </c>
      <c r="C1011" t="s">
        <v>10429</v>
      </c>
      <c r="D1011" t="s">
        <v>10430</v>
      </c>
      <c r="E1011" t="s">
        <v>10431</v>
      </c>
      <c r="F1011">
        <v>170470857</v>
      </c>
      <c r="G1011" t="s">
        <v>1559</v>
      </c>
      <c r="H1011">
        <v>31122337</v>
      </c>
      <c r="I1011" t="s">
        <v>10432</v>
      </c>
      <c r="J1011" t="s">
        <v>23</v>
      </c>
      <c r="L1011" s="1">
        <v>43437</v>
      </c>
      <c r="M1011" t="s">
        <v>33</v>
      </c>
      <c r="N1011" t="s">
        <v>10433</v>
      </c>
      <c r="O1011" t="s">
        <v>92</v>
      </c>
      <c r="P1011" s="1">
        <v>42354</v>
      </c>
      <c r="Q1011" s="1">
        <v>43879</v>
      </c>
    </row>
    <row r="1012" spans="1:17" x14ac:dyDescent="0.2">
      <c r="A1012" t="s">
        <v>7370</v>
      </c>
      <c r="B1012">
        <v>235770396</v>
      </c>
      <c r="C1012" t="s">
        <v>7371</v>
      </c>
      <c r="D1012" t="s">
        <v>7372</v>
      </c>
      <c r="E1012" t="s">
        <v>7373</v>
      </c>
      <c r="F1012">
        <v>77228677.239999995</v>
      </c>
      <c r="G1012" t="s">
        <v>2176</v>
      </c>
      <c r="H1012">
        <v>35022116</v>
      </c>
      <c r="I1012" t="s">
        <v>3293</v>
      </c>
      <c r="J1012" t="s">
        <v>23</v>
      </c>
      <c r="L1012" s="1">
        <v>43432</v>
      </c>
      <c r="M1012" t="s">
        <v>24</v>
      </c>
      <c r="N1012" t="s">
        <v>7374</v>
      </c>
      <c r="O1012" t="s">
        <v>92</v>
      </c>
      <c r="P1012" s="1">
        <v>42356</v>
      </c>
      <c r="Q1012" s="1">
        <v>43878</v>
      </c>
    </row>
    <row r="1013" spans="1:17" x14ac:dyDescent="0.2">
      <c r="A1013" t="s">
        <v>1684</v>
      </c>
      <c r="B1013">
        <v>226309843</v>
      </c>
      <c r="C1013" t="s">
        <v>1685</v>
      </c>
      <c r="D1013" t="s">
        <v>1686</v>
      </c>
      <c r="E1013" t="s">
        <v>1687</v>
      </c>
      <c r="F1013">
        <v>133070182</v>
      </c>
      <c r="G1013" t="s">
        <v>350</v>
      </c>
      <c r="H1013" t="s">
        <v>351</v>
      </c>
      <c r="I1013" t="s">
        <v>1688</v>
      </c>
      <c r="J1013" t="s">
        <v>23</v>
      </c>
      <c r="L1013" s="1">
        <v>43173</v>
      </c>
      <c r="M1013" t="s">
        <v>33</v>
      </c>
      <c r="N1013" t="s">
        <v>1689</v>
      </c>
      <c r="O1013" t="s">
        <v>26</v>
      </c>
      <c r="P1013" s="1">
        <v>41339</v>
      </c>
      <c r="Q1013" s="1">
        <v>43593</v>
      </c>
    </row>
    <row r="1014" spans="1:17" x14ac:dyDescent="0.2">
      <c r="A1014" t="s">
        <v>8282</v>
      </c>
      <c r="B1014">
        <v>234376473</v>
      </c>
      <c r="C1014" t="s">
        <v>8283</v>
      </c>
      <c r="D1014" t="s">
        <v>8284</v>
      </c>
      <c r="E1014" t="s">
        <v>8285</v>
      </c>
      <c r="F1014">
        <v>61755648.076188304</v>
      </c>
      <c r="G1014" t="s">
        <v>54</v>
      </c>
      <c r="H1014">
        <v>26403315</v>
      </c>
      <c r="I1014" t="s">
        <v>55</v>
      </c>
      <c r="J1014" t="s">
        <v>23</v>
      </c>
      <c r="L1014" s="1">
        <v>43452</v>
      </c>
      <c r="M1014" t="s">
        <v>33</v>
      </c>
      <c r="N1014" t="s">
        <v>8286</v>
      </c>
      <c r="O1014" t="s">
        <v>26</v>
      </c>
      <c r="P1014" s="1">
        <v>41647</v>
      </c>
      <c r="Q1014" s="1">
        <v>43528</v>
      </c>
    </row>
    <row r="1015" spans="1:17" x14ac:dyDescent="0.2">
      <c r="A1015" t="s">
        <v>8139</v>
      </c>
      <c r="B1015">
        <v>233191534</v>
      </c>
      <c r="C1015" t="s">
        <v>8140</v>
      </c>
      <c r="D1015" t="s">
        <v>8141</v>
      </c>
      <c r="E1015" t="s">
        <v>8142</v>
      </c>
      <c r="F1015">
        <v>34507477.144423701</v>
      </c>
      <c r="G1015" t="s">
        <v>140</v>
      </c>
      <c r="H1015">
        <v>26403668</v>
      </c>
      <c r="I1015" t="s">
        <v>120</v>
      </c>
      <c r="J1015" t="s">
        <v>23</v>
      </c>
      <c r="L1015" s="1">
        <v>43451</v>
      </c>
      <c r="M1015" t="s">
        <v>24</v>
      </c>
      <c r="N1015" t="s">
        <v>8143</v>
      </c>
      <c r="O1015" t="s">
        <v>26</v>
      </c>
      <c r="P1015" s="1">
        <v>43480</v>
      </c>
      <c r="Q1015" s="1">
        <v>43480</v>
      </c>
    </row>
    <row r="1016" spans="1:17" x14ac:dyDescent="0.2">
      <c r="A1016" t="s">
        <v>6372</v>
      </c>
      <c r="B1016">
        <v>237826615</v>
      </c>
      <c r="C1016" t="s">
        <v>6373</v>
      </c>
      <c r="D1016" t="s">
        <v>6374</v>
      </c>
      <c r="E1016" t="s">
        <v>6375</v>
      </c>
      <c r="F1016" t="s">
        <v>6376</v>
      </c>
      <c r="G1016" t="s">
        <v>389</v>
      </c>
      <c r="H1016">
        <v>26403447</v>
      </c>
      <c r="I1016" t="s">
        <v>435</v>
      </c>
      <c r="J1016" t="s">
        <v>23</v>
      </c>
      <c r="L1016" s="1">
        <v>43376</v>
      </c>
      <c r="M1016" t="s">
        <v>33</v>
      </c>
      <c r="N1016" t="s">
        <v>6377</v>
      </c>
      <c r="O1016" t="s">
        <v>26</v>
      </c>
      <c r="P1016" s="1">
        <v>42121</v>
      </c>
      <c r="Q1016" s="1">
        <v>43720</v>
      </c>
    </row>
    <row r="1017" spans="1:17" x14ac:dyDescent="0.2">
      <c r="A1017" t="s">
        <v>6451</v>
      </c>
      <c r="B1017">
        <v>234768959</v>
      </c>
      <c r="C1017" t="s">
        <v>6452</v>
      </c>
      <c r="D1017" t="s">
        <v>6453</v>
      </c>
      <c r="E1017" t="s">
        <v>6454</v>
      </c>
      <c r="F1017">
        <v>33486964.100000001</v>
      </c>
      <c r="G1017" t="s">
        <v>172</v>
      </c>
      <c r="H1017">
        <v>200716271</v>
      </c>
      <c r="I1017" t="s">
        <v>331</v>
      </c>
      <c r="J1017" t="s">
        <v>23</v>
      </c>
      <c r="L1017" s="1">
        <v>43431</v>
      </c>
      <c r="M1017" t="s">
        <v>24</v>
      </c>
      <c r="N1017" t="s">
        <v>6455</v>
      </c>
      <c r="O1017" t="s">
        <v>92</v>
      </c>
      <c r="P1017" s="1">
        <v>43145</v>
      </c>
      <c r="Q1017" s="1">
        <v>43739</v>
      </c>
    </row>
    <row r="1018" spans="1:17" x14ac:dyDescent="0.2">
      <c r="A1018" t="s">
        <v>9514</v>
      </c>
      <c r="B1018">
        <v>233654348</v>
      </c>
      <c r="C1018" t="s">
        <v>9515</v>
      </c>
      <c r="D1018" t="s">
        <v>9516</v>
      </c>
      <c r="E1018" t="s">
        <v>9517</v>
      </c>
      <c r="F1018">
        <v>151215618</v>
      </c>
      <c r="G1018" t="s">
        <v>2930</v>
      </c>
      <c r="H1018">
        <v>188120777</v>
      </c>
      <c r="I1018" t="s">
        <v>312</v>
      </c>
      <c r="J1018" t="s">
        <v>23</v>
      </c>
      <c r="L1018" s="1">
        <v>43441</v>
      </c>
      <c r="M1018" t="s">
        <v>33</v>
      </c>
      <c r="N1018" t="s">
        <v>9518</v>
      </c>
      <c r="O1018" t="s">
        <v>26</v>
      </c>
      <c r="P1018" s="1">
        <v>43864</v>
      </c>
      <c r="Q1018" s="1">
        <v>43864</v>
      </c>
    </row>
    <row r="1019" spans="1:17" x14ac:dyDescent="0.2">
      <c r="A1019" t="s">
        <v>6084</v>
      </c>
      <c r="B1019">
        <v>236473557</v>
      </c>
      <c r="C1019" t="s">
        <v>6085</v>
      </c>
      <c r="D1019" t="s">
        <v>6086</v>
      </c>
      <c r="E1019" t="s">
        <v>6087</v>
      </c>
      <c r="F1019" t="s">
        <v>6088</v>
      </c>
      <c r="G1019" t="s">
        <v>172</v>
      </c>
      <c r="H1019">
        <v>200716271</v>
      </c>
      <c r="I1019" t="s">
        <v>1304</v>
      </c>
      <c r="J1019" t="s">
        <v>23</v>
      </c>
      <c r="L1019" s="1">
        <v>43411</v>
      </c>
      <c r="M1019" t="s">
        <v>33</v>
      </c>
      <c r="N1019" t="s">
        <v>6089</v>
      </c>
      <c r="O1019" t="s">
        <v>26</v>
      </c>
      <c r="P1019" s="1">
        <v>43390</v>
      </c>
      <c r="Q1019" s="1">
        <v>43633</v>
      </c>
    </row>
    <row r="1020" spans="1:17" x14ac:dyDescent="0.2">
      <c r="A1020" t="s">
        <v>4537</v>
      </c>
      <c r="B1020">
        <v>229088678</v>
      </c>
      <c r="C1020" t="s">
        <v>4538</v>
      </c>
      <c r="D1020" t="s">
        <v>4539</v>
      </c>
      <c r="E1020" t="s">
        <v>4540</v>
      </c>
      <c r="F1020" t="s">
        <v>4541</v>
      </c>
      <c r="G1020" t="s">
        <v>4420</v>
      </c>
      <c r="H1020">
        <v>184668794</v>
      </c>
      <c r="I1020" t="s">
        <v>4475</v>
      </c>
      <c r="J1020" t="s">
        <v>23</v>
      </c>
      <c r="L1020" s="1">
        <v>43136</v>
      </c>
      <c r="M1020" t="s">
        <v>33</v>
      </c>
      <c r="N1020" t="s">
        <v>4542</v>
      </c>
      <c r="O1020" t="s">
        <v>26</v>
      </c>
      <c r="P1020" s="1">
        <v>43968</v>
      </c>
      <c r="Q1020" s="1">
        <v>43977</v>
      </c>
    </row>
    <row r="1021" spans="1:17" x14ac:dyDescent="0.2">
      <c r="A1021" t="s">
        <v>6763</v>
      </c>
      <c r="B1021">
        <v>235248169</v>
      </c>
      <c r="C1021" t="s">
        <v>6764</v>
      </c>
      <c r="D1021" t="s">
        <v>6765</v>
      </c>
      <c r="E1021" t="s">
        <v>6766</v>
      </c>
      <c r="F1021" t="s">
        <v>6767</v>
      </c>
      <c r="G1021" t="s">
        <v>1234</v>
      </c>
      <c r="H1021">
        <v>182292592</v>
      </c>
      <c r="I1021" t="s">
        <v>1960</v>
      </c>
      <c r="J1021" t="s">
        <v>23</v>
      </c>
      <c r="L1021" s="1">
        <v>43413</v>
      </c>
      <c r="M1021" t="s">
        <v>33</v>
      </c>
      <c r="N1021" t="s">
        <v>6768</v>
      </c>
      <c r="O1021" t="s">
        <v>26</v>
      </c>
      <c r="P1021" s="1">
        <v>42419</v>
      </c>
      <c r="Q1021" s="1">
        <v>43851</v>
      </c>
    </row>
    <row r="1022" spans="1:17" x14ac:dyDescent="0.2">
      <c r="A1022" t="s">
        <v>1977</v>
      </c>
      <c r="B1022">
        <v>227502728</v>
      </c>
      <c r="C1022" t="s">
        <v>1978</v>
      </c>
      <c r="D1022" t="s">
        <v>1979</v>
      </c>
      <c r="E1022" t="s">
        <v>1980</v>
      </c>
      <c r="F1022">
        <v>77899334.124040097</v>
      </c>
      <c r="G1022" t="s">
        <v>119</v>
      </c>
      <c r="H1022">
        <v>190915757</v>
      </c>
      <c r="I1022" t="s">
        <v>120</v>
      </c>
      <c r="J1022" t="s">
        <v>23</v>
      </c>
      <c r="L1022" s="1">
        <v>43285</v>
      </c>
      <c r="M1022" t="s">
        <v>24</v>
      </c>
      <c r="N1022" t="s">
        <v>1981</v>
      </c>
      <c r="O1022" t="s">
        <v>26</v>
      </c>
      <c r="P1022" s="1">
        <v>43342</v>
      </c>
      <c r="Q1022" s="1">
        <v>43342</v>
      </c>
    </row>
    <row r="1023" spans="1:17" x14ac:dyDescent="0.2">
      <c r="A1023" t="s">
        <v>10498</v>
      </c>
      <c r="B1023">
        <v>235887986</v>
      </c>
      <c r="C1023" t="s">
        <v>10499</v>
      </c>
      <c r="D1023" t="s">
        <v>10500</v>
      </c>
      <c r="E1023" t="s">
        <v>10501</v>
      </c>
      <c r="F1023">
        <v>98481827.131948307</v>
      </c>
      <c r="G1023" t="s">
        <v>4420</v>
      </c>
      <c r="H1023">
        <v>184668794</v>
      </c>
      <c r="I1023" t="s">
        <v>10502</v>
      </c>
      <c r="J1023" t="s">
        <v>23</v>
      </c>
      <c r="L1023" s="1">
        <v>43447</v>
      </c>
      <c r="M1023" t="s">
        <v>33</v>
      </c>
      <c r="N1023" t="s">
        <v>10503</v>
      </c>
      <c r="O1023" t="s">
        <v>26</v>
      </c>
      <c r="P1023" s="1">
        <v>43969</v>
      </c>
      <c r="Q1023" s="1">
        <v>44035</v>
      </c>
    </row>
    <row r="1024" spans="1:17" x14ac:dyDescent="0.2">
      <c r="A1024" t="s">
        <v>3344</v>
      </c>
      <c r="B1024">
        <v>224284851</v>
      </c>
      <c r="C1024" t="s">
        <v>3345</v>
      </c>
      <c r="D1024" t="s">
        <v>3346</v>
      </c>
      <c r="E1024" t="s">
        <v>3347</v>
      </c>
      <c r="F1024">
        <v>32115156.148127899</v>
      </c>
      <c r="G1024" t="s">
        <v>2930</v>
      </c>
      <c r="H1024">
        <v>188120777</v>
      </c>
      <c r="I1024" t="s">
        <v>2211</v>
      </c>
      <c r="J1024" t="s">
        <v>23</v>
      </c>
      <c r="L1024" s="1">
        <v>43122</v>
      </c>
      <c r="M1024" t="s">
        <v>24</v>
      </c>
      <c r="N1024" t="s">
        <v>3348</v>
      </c>
      <c r="O1024" t="s">
        <v>26</v>
      </c>
      <c r="P1024" s="1">
        <v>43864</v>
      </c>
      <c r="Q1024" s="1">
        <v>43864</v>
      </c>
    </row>
    <row r="1025" spans="1:17" x14ac:dyDescent="0.2">
      <c r="A1025" t="s">
        <v>187</v>
      </c>
      <c r="B1025">
        <v>190701862</v>
      </c>
      <c r="C1025" t="s">
        <v>188</v>
      </c>
      <c r="D1025" t="s">
        <v>189</v>
      </c>
      <c r="E1025" t="s">
        <v>190</v>
      </c>
      <c r="F1025">
        <v>76544109.106944203</v>
      </c>
      <c r="G1025" t="s">
        <v>179</v>
      </c>
      <c r="H1025">
        <v>202743233</v>
      </c>
      <c r="I1025" t="s">
        <v>191</v>
      </c>
      <c r="J1025" t="s">
        <v>23</v>
      </c>
      <c r="L1025" s="1">
        <v>43133</v>
      </c>
      <c r="M1025" t="s">
        <v>33</v>
      </c>
      <c r="N1025" t="s">
        <v>192</v>
      </c>
      <c r="O1025" t="s">
        <v>26</v>
      </c>
      <c r="P1025" s="1">
        <v>43265</v>
      </c>
      <c r="Q1025" s="1">
        <v>43265</v>
      </c>
    </row>
    <row r="1026" spans="1:17" x14ac:dyDescent="0.2">
      <c r="A1026" t="s">
        <v>6133</v>
      </c>
      <c r="B1026">
        <v>236683217</v>
      </c>
      <c r="C1026" t="s">
        <v>6134</v>
      </c>
      <c r="D1026" t="s">
        <v>6135</v>
      </c>
      <c r="E1026" t="s">
        <v>6136</v>
      </c>
      <c r="F1026">
        <v>127209999</v>
      </c>
      <c r="G1026" t="s">
        <v>766</v>
      </c>
      <c r="H1026">
        <v>26402971</v>
      </c>
      <c r="I1026" t="s">
        <v>312</v>
      </c>
      <c r="J1026" t="s">
        <v>23</v>
      </c>
      <c r="L1026" s="1">
        <v>43398</v>
      </c>
      <c r="M1026" t="s">
        <v>24</v>
      </c>
      <c r="N1026" t="s">
        <v>6137</v>
      </c>
      <c r="O1026" t="s">
        <v>26</v>
      </c>
      <c r="P1026" s="1">
        <v>43642</v>
      </c>
      <c r="Q1026" s="1">
        <v>43643</v>
      </c>
    </row>
    <row r="1027" spans="1:17" x14ac:dyDescent="0.2">
      <c r="A1027" t="s">
        <v>7646</v>
      </c>
      <c r="B1027">
        <v>234480041</v>
      </c>
      <c r="C1027" t="s">
        <v>7647</v>
      </c>
      <c r="D1027" t="s">
        <v>7648</v>
      </c>
      <c r="E1027" t="s">
        <v>7649</v>
      </c>
      <c r="F1027">
        <v>32689896.140000001</v>
      </c>
      <c r="G1027" t="s">
        <v>4420</v>
      </c>
      <c r="H1027">
        <v>184668794</v>
      </c>
      <c r="I1027" t="s">
        <v>4621</v>
      </c>
      <c r="J1027" t="s">
        <v>23</v>
      </c>
      <c r="L1027" s="1">
        <v>43390</v>
      </c>
      <c r="M1027" t="s">
        <v>33</v>
      </c>
      <c r="N1027" t="s">
        <v>7650</v>
      </c>
      <c r="O1027" t="s">
        <v>26</v>
      </c>
      <c r="P1027" s="1">
        <v>43969</v>
      </c>
      <c r="Q1027" s="1">
        <v>43977</v>
      </c>
    </row>
    <row r="1028" spans="1:17" x14ac:dyDescent="0.2">
      <c r="A1028" t="s">
        <v>9025</v>
      </c>
      <c r="B1028">
        <v>237519933</v>
      </c>
      <c r="C1028" t="s">
        <v>9026</v>
      </c>
      <c r="D1028" t="s">
        <v>9027</v>
      </c>
      <c r="E1028" t="s">
        <v>9028</v>
      </c>
      <c r="F1028" t="s">
        <v>9029</v>
      </c>
      <c r="G1028" t="s">
        <v>525</v>
      </c>
      <c r="H1028">
        <v>26403765</v>
      </c>
      <c r="I1028" t="s">
        <v>796</v>
      </c>
      <c r="J1028" t="s">
        <v>23</v>
      </c>
      <c r="L1028" s="1">
        <v>43441</v>
      </c>
      <c r="M1028" t="s">
        <v>33</v>
      </c>
      <c r="N1028" t="s">
        <v>9030</v>
      </c>
      <c r="O1028" t="s">
        <v>26</v>
      </c>
      <c r="P1028" s="1">
        <v>42608</v>
      </c>
      <c r="Q1028" s="1">
        <v>43704</v>
      </c>
    </row>
    <row r="1029" spans="1:17" x14ac:dyDescent="0.2">
      <c r="A1029" t="s">
        <v>8962</v>
      </c>
      <c r="B1029">
        <v>235943304</v>
      </c>
      <c r="C1029" t="s">
        <v>8963</v>
      </c>
      <c r="D1029" t="s">
        <v>8964</v>
      </c>
      <c r="E1029" t="s">
        <v>8965</v>
      </c>
      <c r="F1029" t="s">
        <v>8966</v>
      </c>
      <c r="G1029" t="s">
        <v>2032</v>
      </c>
      <c r="H1029">
        <v>26404184</v>
      </c>
      <c r="I1029" t="s">
        <v>312</v>
      </c>
      <c r="J1029" t="s">
        <v>23</v>
      </c>
      <c r="L1029" s="1">
        <v>43455</v>
      </c>
      <c r="M1029" t="s">
        <v>33</v>
      </c>
      <c r="N1029" t="s">
        <v>8967</v>
      </c>
      <c r="O1029" t="s">
        <v>26</v>
      </c>
      <c r="P1029" s="1">
        <v>43633</v>
      </c>
      <c r="Q1029" s="1">
        <v>43633</v>
      </c>
    </row>
    <row r="1030" spans="1:17" x14ac:dyDescent="0.2">
      <c r="A1030" t="s">
        <v>701</v>
      </c>
      <c r="B1030">
        <v>231828179</v>
      </c>
      <c r="C1030" t="s">
        <v>702</v>
      </c>
      <c r="D1030" t="s">
        <v>703</v>
      </c>
      <c r="E1030" t="s">
        <v>704</v>
      </c>
      <c r="F1030" t="s">
        <v>705</v>
      </c>
      <c r="G1030" t="s">
        <v>669</v>
      </c>
      <c r="H1030" t="s">
        <v>670</v>
      </c>
      <c r="I1030" t="s">
        <v>706</v>
      </c>
      <c r="J1030" t="s">
        <v>23</v>
      </c>
      <c r="L1030" s="1">
        <v>43353</v>
      </c>
      <c r="M1030" t="s">
        <v>33</v>
      </c>
      <c r="N1030" t="s">
        <v>707</v>
      </c>
      <c r="O1030" t="s">
        <v>26</v>
      </c>
      <c r="P1030" s="1">
        <v>43433</v>
      </c>
      <c r="Q1030" s="1">
        <v>43453</v>
      </c>
    </row>
    <row r="1031" spans="1:17" x14ac:dyDescent="0.2">
      <c r="A1031" t="s">
        <v>5944</v>
      </c>
      <c r="B1031">
        <v>236148036</v>
      </c>
      <c r="C1031" t="s">
        <v>5945</v>
      </c>
      <c r="D1031" t="s">
        <v>5946</v>
      </c>
      <c r="E1031" t="s">
        <v>5947</v>
      </c>
      <c r="F1031" t="s">
        <v>5948</v>
      </c>
      <c r="G1031" t="s">
        <v>1234</v>
      </c>
      <c r="H1031">
        <v>182292592</v>
      </c>
      <c r="I1031" t="s">
        <v>1626</v>
      </c>
      <c r="J1031" t="s">
        <v>23</v>
      </c>
      <c r="L1031" s="1">
        <v>43427</v>
      </c>
      <c r="M1031" t="s">
        <v>33</v>
      </c>
      <c r="N1031" t="s">
        <v>5949</v>
      </c>
      <c r="O1031" t="s">
        <v>26</v>
      </c>
      <c r="P1031" s="1">
        <v>42419</v>
      </c>
      <c r="Q1031" s="1">
        <v>43613</v>
      </c>
    </row>
    <row r="1032" spans="1:17" x14ac:dyDescent="0.2">
      <c r="A1032" t="s">
        <v>8505</v>
      </c>
      <c r="B1032">
        <v>235394335</v>
      </c>
      <c r="C1032" t="s">
        <v>8506</v>
      </c>
      <c r="D1032" t="s">
        <v>8507</v>
      </c>
      <c r="E1032" t="s">
        <v>8508</v>
      </c>
      <c r="F1032">
        <v>128722304</v>
      </c>
      <c r="G1032" t="s">
        <v>119</v>
      </c>
      <c r="H1032">
        <v>190915757</v>
      </c>
      <c r="I1032" t="s">
        <v>8509</v>
      </c>
      <c r="J1032" t="s">
        <v>23</v>
      </c>
      <c r="L1032" s="1">
        <v>43448</v>
      </c>
      <c r="M1032" t="s">
        <v>33</v>
      </c>
      <c r="N1032" t="s">
        <v>8510</v>
      </c>
      <c r="O1032" t="s">
        <v>26</v>
      </c>
      <c r="P1032" s="1">
        <v>43579</v>
      </c>
      <c r="Q1032" s="1">
        <v>43592</v>
      </c>
    </row>
    <row r="1033" spans="1:17" x14ac:dyDescent="0.2">
      <c r="A1033" t="s">
        <v>2533</v>
      </c>
      <c r="B1033">
        <v>238710866</v>
      </c>
      <c r="C1033" t="s">
        <v>2534</v>
      </c>
      <c r="D1033" t="s">
        <v>2535</v>
      </c>
      <c r="E1033" t="s">
        <v>2536</v>
      </c>
      <c r="F1033" t="s">
        <v>2537</v>
      </c>
      <c r="G1033" t="s">
        <v>2538</v>
      </c>
      <c r="H1033">
        <v>187841578</v>
      </c>
      <c r="I1033" t="s">
        <v>2539</v>
      </c>
      <c r="J1033" t="s">
        <v>23</v>
      </c>
      <c r="L1033" s="1">
        <v>43229</v>
      </c>
      <c r="M1033" t="s">
        <v>33</v>
      </c>
      <c r="N1033" t="s">
        <v>2540</v>
      </c>
      <c r="O1033" t="s">
        <v>26</v>
      </c>
      <c r="P1033" s="1">
        <v>41733</v>
      </c>
      <c r="Q1033" s="1">
        <v>43761</v>
      </c>
    </row>
    <row r="1034" spans="1:17" x14ac:dyDescent="0.2">
      <c r="A1034" t="s">
        <v>6938</v>
      </c>
      <c r="B1034">
        <v>232806284</v>
      </c>
      <c r="C1034" t="s">
        <v>6939</v>
      </c>
      <c r="D1034" t="s">
        <v>6940</v>
      </c>
      <c r="E1034" t="s">
        <v>6941</v>
      </c>
      <c r="F1034">
        <v>92598447.079999998</v>
      </c>
      <c r="G1034" t="s">
        <v>2930</v>
      </c>
      <c r="H1034">
        <v>188120777</v>
      </c>
      <c r="I1034" t="s">
        <v>3004</v>
      </c>
      <c r="J1034" t="s">
        <v>23</v>
      </c>
      <c r="L1034" s="1">
        <v>43417</v>
      </c>
      <c r="M1034" t="s">
        <v>24</v>
      </c>
      <c r="N1034" t="s">
        <v>6942</v>
      </c>
      <c r="O1034" t="s">
        <v>26</v>
      </c>
      <c r="P1034" s="1">
        <v>43864</v>
      </c>
      <c r="Q1034" s="1">
        <v>43864</v>
      </c>
    </row>
    <row r="1035" spans="1:17" x14ac:dyDescent="0.2">
      <c r="A1035" t="s">
        <v>534</v>
      </c>
      <c r="B1035">
        <v>227279840</v>
      </c>
      <c r="C1035" t="s">
        <v>535</v>
      </c>
      <c r="D1035" t="s">
        <v>536</v>
      </c>
      <c r="E1035" t="s">
        <v>537</v>
      </c>
      <c r="F1035">
        <v>76557677</v>
      </c>
      <c r="G1035" t="s">
        <v>204</v>
      </c>
      <c r="H1035">
        <v>26388820</v>
      </c>
      <c r="I1035" t="s">
        <v>538</v>
      </c>
      <c r="J1035" t="s">
        <v>23</v>
      </c>
      <c r="L1035" s="1">
        <v>43187</v>
      </c>
      <c r="M1035" t="s">
        <v>24</v>
      </c>
      <c r="N1035" t="s">
        <v>539</v>
      </c>
      <c r="O1035" t="s">
        <v>26</v>
      </c>
      <c r="P1035" s="1">
        <v>42205</v>
      </c>
      <c r="Q1035" s="1">
        <v>43399</v>
      </c>
    </row>
    <row r="1036" spans="1:17" x14ac:dyDescent="0.2">
      <c r="A1036" t="s">
        <v>2630</v>
      </c>
      <c r="B1036">
        <v>233610162</v>
      </c>
      <c r="C1036" t="s">
        <v>2631</v>
      </c>
      <c r="D1036" t="s">
        <v>2632</v>
      </c>
      <c r="E1036" t="s">
        <v>2633</v>
      </c>
      <c r="F1036">
        <v>129510122</v>
      </c>
      <c r="G1036" t="s">
        <v>89</v>
      </c>
      <c r="H1036">
        <v>190906332</v>
      </c>
      <c r="I1036" t="s">
        <v>692</v>
      </c>
      <c r="J1036" t="s">
        <v>23</v>
      </c>
      <c r="L1036" s="1">
        <v>43290</v>
      </c>
      <c r="M1036" t="s">
        <v>33</v>
      </c>
      <c r="N1036" t="s">
        <v>2634</v>
      </c>
      <c r="O1036" t="s">
        <v>92</v>
      </c>
      <c r="P1036" s="1">
        <v>42481</v>
      </c>
      <c r="Q1036" s="1">
        <v>43797</v>
      </c>
    </row>
    <row r="1037" spans="1:17" x14ac:dyDescent="0.2">
      <c r="A1037" t="s">
        <v>6542</v>
      </c>
      <c r="B1037">
        <v>236193155</v>
      </c>
      <c r="C1037" t="s">
        <v>6543</v>
      </c>
      <c r="D1037" t="s">
        <v>6544</v>
      </c>
      <c r="E1037" t="s">
        <v>6545</v>
      </c>
      <c r="F1037">
        <v>154987018</v>
      </c>
      <c r="G1037" t="s">
        <v>872</v>
      </c>
      <c r="H1037" t="s">
        <v>873</v>
      </c>
      <c r="I1037" t="s">
        <v>1752</v>
      </c>
      <c r="J1037" t="s">
        <v>23</v>
      </c>
      <c r="L1037" s="1">
        <v>43383</v>
      </c>
      <c r="M1037" t="s">
        <v>33</v>
      </c>
      <c r="N1037" t="s">
        <v>6546</v>
      </c>
      <c r="O1037" t="s">
        <v>26</v>
      </c>
      <c r="P1037" s="1">
        <v>43290</v>
      </c>
      <c r="Q1037" s="1">
        <v>43707</v>
      </c>
    </row>
    <row r="1038" spans="1:17" x14ac:dyDescent="0.2">
      <c r="A1038" t="s">
        <v>7018</v>
      </c>
      <c r="B1038">
        <v>234789468</v>
      </c>
      <c r="C1038" t="s">
        <v>7019</v>
      </c>
      <c r="D1038" t="s">
        <v>7020</v>
      </c>
      <c r="E1038" t="s">
        <v>7021</v>
      </c>
      <c r="F1038">
        <v>56176457.07</v>
      </c>
      <c r="G1038" t="s">
        <v>172</v>
      </c>
      <c r="H1038">
        <v>200716271</v>
      </c>
      <c r="I1038" t="s">
        <v>331</v>
      </c>
      <c r="J1038" t="s">
        <v>23</v>
      </c>
      <c r="L1038" s="1">
        <v>43434</v>
      </c>
      <c r="M1038" t="s">
        <v>24</v>
      </c>
      <c r="N1038" t="s">
        <v>7022</v>
      </c>
      <c r="O1038" t="s">
        <v>26</v>
      </c>
      <c r="P1038" s="1">
        <v>43607</v>
      </c>
      <c r="Q1038" s="1">
        <v>43876</v>
      </c>
    </row>
    <row r="1039" spans="1:17" x14ac:dyDescent="0.2">
      <c r="A1039" t="s">
        <v>233</v>
      </c>
      <c r="B1039">
        <v>228489830</v>
      </c>
      <c r="C1039" t="s">
        <v>234</v>
      </c>
      <c r="D1039" t="s">
        <v>235</v>
      </c>
      <c r="E1039" t="s">
        <v>236</v>
      </c>
      <c r="F1039">
        <v>33384150.0758944</v>
      </c>
      <c r="G1039" t="s">
        <v>69</v>
      </c>
      <c r="H1039">
        <v>131056549</v>
      </c>
      <c r="I1039" t="s">
        <v>237</v>
      </c>
      <c r="J1039" t="s">
        <v>23</v>
      </c>
      <c r="L1039" s="1">
        <v>43236</v>
      </c>
      <c r="M1039" t="s">
        <v>24</v>
      </c>
      <c r="N1039" t="s">
        <v>238</v>
      </c>
      <c r="O1039" t="s">
        <v>26</v>
      </c>
      <c r="P1039" s="1">
        <v>41927</v>
      </c>
      <c r="Q1039" s="1">
        <v>43285</v>
      </c>
    </row>
    <row r="1040" spans="1:17" x14ac:dyDescent="0.2">
      <c r="A1040" t="s">
        <v>2646</v>
      </c>
      <c r="B1040">
        <v>241088429</v>
      </c>
      <c r="C1040" t="s">
        <v>2647</v>
      </c>
      <c r="D1040" t="s">
        <v>2648</v>
      </c>
      <c r="E1040" t="s">
        <v>2649</v>
      </c>
      <c r="F1040">
        <v>114219753.15049601</v>
      </c>
      <c r="G1040" t="s">
        <v>1234</v>
      </c>
      <c r="H1040">
        <v>182292592</v>
      </c>
      <c r="I1040" t="s">
        <v>1242</v>
      </c>
      <c r="J1040" t="s">
        <v>23</v>
      </c>
      <c r="L1040" s="1">
        <v>43273</v>
      </c>
      <c r="M1040" t="s">
        <v>33</v>
      </c>
      <c r="N1040" t="s">
        <v>2650</v>
      </c>
      <c r="O1040" t="s">
        <v>26</v>
      </c>
      <c r="P1040" s="1">
        <v>42419</v>
      </c>
      <c r="Q1040" s="1">
        <v>43798</v>
      </c>
    </row>
    <row r="1041" spans="1:17" x14ac:dyDescent="0.2">
      <c r="A1041" t="s">
        <v>1622</v>
      </c>
      <c r="B1041">
        <v>231163959</v>
      </c>
      <c r="C1041" t="s">
        <v>1623</v>
      </c>
      <c r="D1041" t="s">
        <v>1624</v>
      </c>
      <c r="E1041" t="s">
        <v>1625</v>
      </c>
      <c r="F1041">
        <v>103297170</v>
      </c>
      <c r="G1041" t="s">
        <v>1234</v>
      </c>
      <c r="H1041">
        <v>182292592</v>
      </c>
      <c r="I1041" t="s">
        <v>1626</v>
      </c>
      <c r="J1041" t="s">
        <v>23</v>
      </c>
      <c r="L1041" s="1">
        <v>43179</v>
      </c>
      <c r="M1041" t="s">
        <v>33</v>
      </c>
      <c r="N1041" t="s">
        <v>1627</v>
      </c>
      <c r="O1041" t="s">
        <v>26</v>
      </c>
      <c r="P1041" s="1">
        <v>42419</v>
      </c>
      <c r="Q1041" s="1">
        <v>43600</v>
      </c>
    </row>
    <row r="1042" spans="1:17" x14ac:dyDescent="0.2">
      <c r="A1042" t="s">
        <v>834</v>
      </c>
      <c r="B1042">
        <v>233256024</v>
      </c>
      <c r="C1042" t="s">
        <v>835</v>
      </c>
      <c r="D1042" t="s">
        <v>836</v>
      </c>
      <c r="E1042" t="s">
        <v>837</v>
      </c>
      <c r="F1042">
        <v>33713510.161426298</v>
      </c>
      <c r="G1042" t="s">
        <v>301</v>
      </c>
      <c r="H1042">
        <v>196200032</v>
      </c>
      <c r="I1042" t="s">
        <v>838</v>
      </c>
      <c r="J1042" t="s">
        <v>23</v>
      </c>
      <c r="L1042" s="1">
        <v>43292</v>
      </c>
      <c r="M1042" t="s">
        <v>24</v>
      </c>
      <c r="N1042" t="s">
        <v>839</v>
      </c>
      <c r="O1042" t="s">
        <v>26</v>
      </c>
      <c r="P1042" s="1">
        <v>42902</v>
      </c>
      <c r="Q1042" s="1">
        <v>43481</v>
      </c>
    </row>
    <row r="1043" spans="1:17" x14ac:dyDescent="0.2">
      <c r="A1043" t="s">
        <v>3198</v>
      </c>
      <c r="B1043">
        <v>232809313</v>
      </c>
      <c r="C1043" t="s">
        <v>3199</v>
      </c>
      <c r="D1043" t="s">
        <v>3200</v>
      </c>
      <c r="E1043" t="s">
        <v>3201</v>
      </c>
      <c r="F1043">
        <v>109906268</v>
      </c>
      <c r="G1043" t="s">
        <v>2930</v>
      </c>
      <c r="H1043">
        <v>188120777</v>
      </c>
      <c r="I1043" t="s">
        <v>3039</v>
      </c>
      <c r="J1043" t="s">
        <v>23</v>
      </c>
      <c r="L1043" s="1">
        <v>43371</v>
      </c>
      <c r="M1043" t="s">
        <v>33</v>
      </c>
      <c r="N1043" t="s">
        <v>3202</v>
      </c>
      <c r="O1043" t="s">
        <v>26</v>
      </c>
      <c r="P1043" s="1">
        <v>43864</v>
      </c>
      <c r="Q1043" s="1">
        <v>43864</v>
      </c>
    </row>
    <row r="1044" spans="1:17" x14ac:dyDescent="0.2">
      <c r="A1044" t="s">
        <v>540</v>
      </c>
      <c r="B1044">
        <v>228946778</v>
      </c>
      <c r="C1044" t="s">
        <v>541</v>
      </c>
      <c r="D1044" t="s">
        <v>542</v>
      </c>
      <c r="E1044" t="s">
        <v>543</v>
      </c>
      <c r="F1044">
        <v>145231577.16249701</v>
      </c>
      <c r="G1044" t="s">
        <v>531</v>
      </c>
      <c r="H1044">
        <v>159330114</v>
      </c>
      <c r="I1044" t="s">
        <v>544</v>
      </c>
      <c r="J1044" t="s">
        <v>23</v>
      </c>
      <c r="L1044" s="1">
        <v>43206</v>
      </c>
      <c r="M1044" t="s">
        <v>24</v>
      </c>
      <c r="N1044" t="s">
        <v>545</v>
      </c>
      <c r="O1044" t="s">
        <v>26</v>
      </c>
      <c r="P1044" s="1">
        <v>43294</v>
      </c>
      <c r="Q1044" s="1">
        <v>43399</v>
      </c>
    </row>
    <row r="1045" spans="1:17" x14ac:dyDescent="0.2">
      <c r="A1045" t="s">
        <v>5614</v>
      </c>
      <c r="B1045">
        <v>234319208</v>
      </c>
      <c r="C1045" t="s">
        <v>5615</v>
      </c>
      <c r="D1045" t="s">
        <v>5616</v>
      </c>
      <c r="E1045" t="s">
        <v>5617</v>
      </c>
      <c r="F1045">
        <v>93842473</v>
      </c>
      <c r="G1045" t="s">
        <v>31</v>
      </c>
      <c r="H1045">
        <v>26403692</v>
      </c>
      <c r="I1045" t="s">
        <v>344</v>
      </c>
      <c r="J1045" t="s">
        <v>23</v>
      </c>
      <c r="L1045" s="1">
        <v>43434</v>
      </c>
      <c r="M1045" t="s">
        <v>33</v>
      </c>
      <c r="N1045" t="s">
        <v>5618</v>
      </c>
      <c r="O1045" t="s">
        <v>26</v>
      </c>
      <c r="P1045" s="1">
        <v>42361</v>
      </c>
      <c r="Q1045" s="1">
        <v>43524</v>
      </c>
    </row>
    <row r="1046" spans="1:17" x14ac:dyDescent="0.2">
      <c r="A1046" t="s">
        <v>6178</v>
      </c>
      <c r="B1046">
        <v>235691798</v>
      </c>
      <c r="C1046" t="s">
        <v>6179</v>
      </c>
      <c r="D1046" t="s">
        <v>6180</v>
      </c>
      <c r="E1046" t="s">
        <v>6181</v>
      </c>
      <c r="F1046">
        <v>191157252</v>
      </c>
      <c r="G1046" t="s">
        <v>1998</v>
      </c>
      <c r="H1046">
        <v>27964361</v>
      </c>
      <c r="I1046" t="s">
        <v>2010</v>
      </c>
      <c r="J1046" t="s">
        <v>23</v>
      </c>
      <c r="L1046" s="1">
        <v>43424</v>
      </c>
      <c r="M1046" t="s">
        <v>24</v>
      </c>
      <c r="N1046" t="s">
        <v>6182</v>
      </c>
      <c r="O1046" t="s">
        <v>92</v>
      </c>
      <c r="P1046" s="1">
        <v>43126</v>
      </c>
      <c r="Q1046" s="1">
        <v>43648</v>
      </c>
    </row>
    <row r="1047" spans="1:17" x14ac:dyDescent="0.2">
      <c r="A1047" t="s">
        <v>9844</v>
      </c>
      <c r="B1047">
        <v>235599743</v>
      </c>
      <c r="C1047" t="s">
        <v>9845</v>
      </c>
      <c r="D1047" t="s">
        <v>2505</v>
      </c>
      <c r="E1047" t="s">
        <v>2506</v>
      </c>
      <c r="F1047">
        <v>121829936</v>
      </c>
      <c r="G1047" t="s">
        <v>119</v>
      </c>
      <c r="H1047">
        <v>190915757</v>
      </c>
      <c r="I1047" t="s">
        <v>1415</v>
      </c>
      <c r="J1047" t="s">
        <v>23</v>
      </c>
      <c r="L1047" s="1">
        <v>43447</v>
      </c>
      <c r="M1047" t="s">
        <v>24</v>
      </c>
      <c r="N1047" t="s">
        <v>9846</v>
      </c>
      <c r="O1047" t="s">
        <v>92</v>
      </c>
      <c r="P1047" s="1">
        <v>43588</v>
      </c>
      <c r="Q1047" s="1">
        <v>43764</v>
      </c>
    </row>
    <row r="1048" spans="1:17" x14ac:dyDescent="0.2">
      <c r="A1048" t="s">
        <v>7046</v>
      </c>
      <c r="B1048">
        <v>230571328</v>
      </c>
      <c r="C1048" t="s">
        <v>7047</v>
      </c>
      <c r="D1048" t="s">
        <v>7048</v>
      </c>
      <c r="E1048" t="s">
        <v>7049</v>
      </c>
      <c r="F1048">
        <v>123601703.09999999</v>
      </c>
      <c r="G1048" t="s">
        <v>204</v>
      </c>
      <c r="H1048">
        <v>26388820</v>
      </c>
      <c r="I1048" t="s">
        <v>289</v>
      </c>
      <c r="J1048" t="s">
        <v>23</v>
      </c>
      <c r="L1048" s="1">
        <v>43434</v>
      </c>
      <c r="M1048" t="s">
        <v>33</v>
      </c>
      <c r="N1048" t="s">
        <v>7050</v>
      </c>
      <c r="O1048" t="s">
        <v>26</v>
      </c>
      <c r="P1048" s="1">
        <v>42333</v>
      </c>
      <c r="Q1048" s="1">
        <v>43881</v>
      </c>
    </row>
    <row r="1049" spans="1:17" x14ac:dyDescent="0.2">
      <c r="A1049" t="s">
        <v>5199</v>
      </c>
      <c r="B1049">
        <v>229969860</v>
      </c>
      <c r="C1049" t="s">
        <v>5200</v>
      </c>
      <c r="D1049" t="s">
        <v>5201</v>
      </c>
      <c r="E1049" t="s">
        <v>5202</v>
      </c>
      <c r="F1049">
        <v>95793534.124679998</v>
      </c>
      <c r="G1049" t="s">
        <v>5196</v>
      </c>
      <c r="H1049">
        <v>157040569</v>
      </c>
      <c r="I1049" t="s">
        <v>470</v>
      </c>
      <c r="J1049" t="s">
        <v>23</v>
      </c>
      <c r="L1049" s="1">
        <v>43271</v>
      </c>
      <c r="M1049" t="s">
        <v>33</v>
      </c>
      <c r="N1049" t="s">
        <v>5203</v>
      </c>
      <c r="O1049" t="s">
        <v>26</v>
      </c>
      <c r="P1049" s="1">
        <v>42166</v>
      </c>
      <c r="Q1049" s="1">
        <v>44070</v>
      </c>
    </row>
    <row r="1050" spans="1:17" x14ac:dyDescent="0.2">
      <c r="A1050" t="s">
        <v>6730</v>
      </c>
      <c r="B1050">
        <v>241324084</v>
      </c>
      <c r="C1050" t="s">
        <v>6731</v>
      </c>
      <c r="D1050" t="s">
        <v>6732</v>
      </c>
      <c r="E1050" t="s">
        <v>6733</v>
      </c>
      <c r="F1050" t="s">
        <v>6734</v>
      </c>
      <c r="G1050" t="s">
        <v>1234</v>
      </c>
      <c r="H1050">
        <v>182292592</v>
      </c>
      <c r="I1050" t="s">
        <v>2159</v>
      </c>
      <c r="J1050" t="s">
        <v>23</v>
      </c>
      <c r="L1050" s="1">
        <v>43427</v>
      </c>
      <c r="M1050" t="s">
        <v>24</v>
      </c>
      <c r="N1050" t="s">
        <v>6735</v>
      </c>
      <c r="O1050" t="s">
        <v>26</v>
      </c>
      <c r="P1050" s="1">
        <v>43525</v>
      </c>
      <c r="Q1050" s="1">
        <v>43818</v>
      </c>
    </row>
    <row r="1051" spans="1:17" x14ac:dyDescent="0.2">
      <c r="A1051" t="s">
        <v>7327</v>
      </c>
      <c r="B1051">
        <v>240888553</v>
      </c>
      <c r="C1051" t="s">
        <v>7328</v>
      </c>
      <c r="D1051" t="s">
        <v>7329</v>
      </c>
      <c r="E1051" t="s">
        <v>7330</v>
      </c>
      <c r="F1051">
        <v>118395947.2</v>
      </c>
      <c r="G1051" t="s">
        <v>1228</v>
      </c>
      <c r="H1051">
        <v>26404672</v>
      </c>
      <c r="I1051" t="s">
        <v>7331</v>
      </c>
      <c r="J1051" t="s">
        <v>23</v>
      </c>
      <c r="L1051" s="1">
        <v>43409</v>
      </c>
      <c r="M1051" t="s">
        <v>24</v>
      </c>
      <c r="N1051" t="s">
        <v>7332</v>
      </c>
      <c r="O1051" t="s">
        <v>26</v>
      </c>
      <c r="P1051" s="1">
        <v>43787</v>
      </c>
      <c r="Q1051" s="1">
        <v>43895</v>
      </c>
    </row>
    <row r="1052" spans="1:17" x14ac:dyDescent="0.2">
      <c r="A1052" t="s">
        <v>9700</v>
      </c>
      <c r="B1052">
        <v>237641011</v>
      </c>
      <c r="C1052" t="s">
        <v>9701</v>
      </c>
      <c r="D1052" t="s">
        <v>9702</v>
      </c>
      <c r="E1052" t="s">
        <v>9703</v>
      </c>
      <c r="F1052" t="s">
        <v>9704</v>
      </c>
      <c r="G1052" t="s">
        <v>2176</v>
      </c>
      <c r="H1052">
        <v>35022116</v>
      </c>
      <c r="I1052" t="s">
        <v>3293</v>
      </c>
      <c r="J1052" t="s">
        <v>23</v>
      </c>
      <c r="L1052" s="1">
        <v>43448</v>
      </c>
      <c r="M1052" t="s">
        <v>33</v>
      </c>
      <c r="N1052" t="s">
        <v>9705</v>
      </c>
      <c r="O1052" t="s">
        <v>26</v>
      </c>
      <c r="P1052" s="1">
        <v>42339</v>
      </c>
      <c r="Q1052" s="1">
        <v>43809</v>
      </c>
    </row>
    <row r="1053" spans="1:17" x14ac:dyDescent="0.2">
      <c r="A1053" t="s">
        <v>7128</v>
      </c>
      <c r="B1053">
        <v>233760326</v>
      </c>
      <c r="C1053" t="s">
        <v>7129</v>
      </c>
      <c r="D1053" t="s">
        <v>3001</v>
      </c>
      <c r="E1053" t="s">
        <v>3002</v>
      </c>
      <c r="F1053" t="s">
        <v>3003</v>
      </c>
      <c r="G1053" t="s">
        <v>2930</v>
      </c>
      <c r="H1053">
        <v>188120777</v>
      </c>
      <c r="I1053" t="s">
        <v>3004</v>
      </c>
      <c r="J1053" t="s">
        <v>23</v>
      </c>
      <c r="L1053" s="1">
        <v>43420</v>
      </c>
      <c r="M1053" t="s">
        <v>489</v>
      </c>
      <c r="N1053" t="s">
        <v>7130</v>
      </c>
      <c r="O1053" t="s">
        <v>92</v>
      </c>
      <c r="P1053" s="1">
        <v>43863</v>
      </c>
      <c r="Q1053" s="1">
        <v>43863</v>
      </c>
    </row>
    <row r="1054" spans="1:17" x14ac:dyDescent="0.2">
      <c r="A1054" t="s">
        <v>4973</v>
      </c>
      <c r="B1054">
        <v>235944289</v>
      </c>
      <c r="C1054" t="s">
        <v>4974</v>
      </c>
      <c r="D1054" t="s">
        <v>1715</v>
      </c>
      <c r="E1054" t="s">
        <v>1716</v>
      </c>
      <c r="F1054">
        <v>165475889.178895</v>
      </c>
      <c r="G1054" t="s">
        <v>270</v>
      </c>
      <c r="H1054">
        <v>183316401</v>
      </c>
      <c r="I1054" t="s">
        <v>295</v>
      </c>
      <c r="J1054" t="s">
        <v>23</v>
      </c>
      <c r="L1054" s="1">
        <v>43154</v>
      </c>
      <c r="M1054" t="s">
        <v>33</v>
      </c>
      <c r="N1054" t="s">
        <v>4975</v>
      </c>
      <c r="O1054" t="s">
        <v>26</v>
      </c>
      <c r="P1054" s="1">
        <v>43236</v>
      </c>
      <c r="Q1054" s="1">
        <v>44000</v>
      </c>
    </row>
    <row r="1055" spans="1:17" x14ac:dyDescent="0.2">
      <c r="A1055" t="s">
        <v>6277</v>
      </c>
      <c r="B1055">
        <v>236230115</v>
      </c>
      <c r="C1055" t="s">
        <v>6278</v>
      </c>
      <c r="D1055" t="s">
        <v>6279</v>
      </c>
      <c r="E1055" t="s">
        <v>6280</v>
      </c>
      <c r="F1055">
        <v>118245910.09999999</v>
      </c>
      <c r="G1055" t="s">
        <v>2612</v>
      </c>
      <c r="H1055">
        <v>26404478</v>
      </c>
      <c r="I1055" t="s">
        <v>5249</v>
      </c>
      <c r="J1055" t="s">
        <v>23</v>
      </c>
      <c r="L1055" s="1">
        <v>43391</v>
      </c>
      <c r="M1055" t="s">
        <v>1091</v>
      </c>
      <c r="N1055" t="s">
        <v>6281</v>
      </c>
      <c r="O1055" t="s">
        <v>26</v>
      </c>
      <c r="P1055" s="1">
        <v>43656</v>
      </c>
      <c r="Q1055" s="1">
        <v>43656</v>
      </c>
    </row>
    <row r="1056" spans="1:17" x14ac:dyDescent="0.2">
      <c r="A1056" t="s">
        <v>9088</v>
      </c>
      <c r="B1056">
        <v>240747550</v>
      </c>
      <c r="C1056" t="s">
        <v>9089</v>
      </c>
      <c r="D1056" t="s">
        <v>9090</v>
      </c>
      <c r="E1056" t="s">
        <v>9091</v>
      </c>
      <c r="F1056" t="s">
        <v>9092</v>
      </c>
      <c r="G1056" t="s">
        <v>389</v>
      </c>
      <c r="H1056">
        <v>26403447</v>
      </c>
      <c r="I1056" t="s">
        <v>312</v>
      </c>
      <c r="J1056" t="s">
        <v>23</v>
      </c>
      <c r="L1056" s="1">
        <v>43447</v>
      </c>
      <c r="M1056" t="s">
        <v>24</v>
      </c>
      <c r="N1056" t="s">
        <v>9093</v>
      </c>
      <c r="O1056" t="s">
        <v>26</v>
      </c>
      <c r="P1056" s="1">
        <v>42438</v>
      </c>
      <c r="Q1056" s="1">
        <v>43785</v>
      </c>
    </row>
    <row r="1057" spans="1:17" x14ac:dyDescent="0.2">
      <c r="A1057" t="s">
        <v>2012</v>
      </c>
      <c r="B1057">
        <v>234446951</v>
      </c>
      <c r="C1057" t="s">
        <v>2013</v>
      </c>
      <c r="D1057" t="s">
        <v>2014</v>
      </c>
      <c r="E1057" t="s">
        <v>2015</v>
      </c>
      <c r="F1057" t="s">
        <v>2016</v>
      </c>
      <c r="G1057" t="s">
        <v>1998</v>
      </c>
      <c r="H1057">
        <v>27964361</v>
      </c>
      <c r="I1057" t="s">
        <v>692</v>
      </c>
      <c r="J1057" t="s">
        <v>23</v>
      </c>
      <c r="L1057" s="1">
        <v>43370</v>
      </c>
      <c r="M1057" t="s">
        <v>33</v>
      </c>
      <c r="N1057" t="s">
        <v>2017</v>
      </c>
      <c r="O1057" t="s">
        <v>26</v>
      </c>
      <c r="P1057" s="1">
        <v>43119</v>
      </c>
      <c r="Q1057" s="1">
        <v>43532</v>
      </c>
    </row>
    <row r="1058" spans="1:17" x14ac:dyDescent="0.2">
      <c r="A1058" t="s">
        <v>7894</v>
      </c>
      <c r="B1058">
        <v>244898820</v>
      </c>
      <c r="C1058" t="s">
        <v>7895</v>
      </c>
      <c r="D1058" t="s">
        <v>7896</v>
      </c>
      <c r="E1058" t="s">
        <v>7897</v>
      </c>
      <c r="F1058">
        <v>229450768</v>
      </c>
      <c r="G1058" t="s">
        <v>119</v>
      </c>
      <c r="H1058">
        <v>190915757</v>
      </c>
      <c r="I1058" t="s">
        <v>4014</v>
      </c>
      <c r="J1058" t="s">
        <v>23</v>
      </c>
      <c r="L1058" s="1">
        <v>43376</v>
      </c>
      <c r="M1058" t="s">
        <v>24</v>
      </c>
      <c r="N1058" t="s">
        <v>7898</v>
      </c>
      <c r="O1058" t="s">
        <v>26</v>
      </c>
      <c r="P1058" s="1">
        <v>43720</v>
      </c>
      <c r="Q1058" s="1">
        <v>43991</v>
      </c>
    </row>
    <row r="1059" spans="1:17" x14ac:dyDescent="0.2">
      <c r="A1059" t="s">
        <v>6287</v>
      </c>
      <c r="B1059">
        <v>237243768</v>
      </c>
      <c r="C1059" t="s">
        <v>6288</v>
      </c>
      <c r="D1059" t="s">
        <v>6289</v>
      </c>
      <c r="E1059" t="s">
        <v>6290</v>
      </c>
      <c r="F1059">
        <v>163650519.09999999</v>
      </c>
      <c r="G1059" t="s">
        <v>531</v>
      </c>
      <c r="H1059">
        <v>159330114</v>
      </c>
      <c r="I1059" t="s">
        <v>544</v>
      </c>
      <c r="J1059" t="s">
        <v>23</v>
      </c>
      <c r="L1059" s="1">
        <v>43375</v>
      </c>
      <c r="M1059" t="s">
        <v>24</v>
      </c>
      <c r="N1059" t="s">
        <v>6291</v>
      </c>
      <c r="O1059" t="s">
        <v>26</v>
      </c>
      <c r="P1059" s="1">
        <v>43669</v>
      </c>
      <c r="Q1059" s="1">
        <v>43670</v>
      </c>
    </row>
    <row r="1060" spans="1:17" x14ac:dyDescent="0.2">
      <c r="A1060" t="s">
        <v>552</v>
      </c>
      <c r="B1060">
        <v>228324408</v>
      </c>
      <c r="C1060" t="s">
        <v>553</v>
      </c>
      <c r="D1060" t="s">
        <v>554</v>
      </c>
      <c r="E1060" t="s">
        <v>555</v>
      </c>
      <c r="F1060">
        <v>87926431</v>
      </c>
      <c r="G1060" t="s">
        <v>61</v>
      </c>
      <c r="H1060">
        <v>175206562</v>
      </c>
      <c r="I1060" t="s">
        <v>556</v>
      </c>
      <c r="J1060" t="s">
        <v>23</v>
      </c>
      <c r="L1060" s="1">
        <v>43224</v>
      </c>
      <c r="M1060" t="s">
        <v>33</v>
      </c>
      <c r="N1060" t="s">
        <v>557</v>
      </c>
      <c r="O1060" t="s">
        <v>26</v>
      </c>
      <c r="P1060" s="1">
        <v>43390</v>
      </c>
      <c r="Q1060" s="1">
        <v>43390</v>
      </c>
    </row>
    <row r="1061" spans="1:17" x14ac:dyDescent="0.2">
      <c r="A1061" t="s">
        <v>2624</v>
      </c>
      <c r="B1061">
        <v>230487963</v>
      </c>
      <c r="C1061" t="s">
        <v>2625</v>
      </c>
      <c r="D1061" t="s">
        <v>2626</v>
      </c>
      <c r="E1061" t="s">
        <v>2627</v>
      </c>
      <c r="F1061" t="s">
        <v>2628</v>
      </c>
      <c r="G1061" t="s">
        <v>89</v>
      </c>
      <c r="H1061">
        <v>190906332</v>
      </c>
      <c r="I1061" t="s">
        <v>173</v>
      </c>
      <c r="J1061" t="s">
        <v>23</v>
      </c>
      <c r="L1061" s="1">
        <v>43277</v>
      </c>
      <c r="M1061" t="s">
        <v>24</v>
      </c>
      <c r="N1061" t="s">
        <v>2629</v>
      </c>
      <c r="O1061" t="s">
        <v>26</v>
      </c>
      <c r="P1061" s="1">
        <v>42086</v>
      </c>
      <c r="Q1061" s="1">
        <v>43795</v>
      </c>
    </row>
    <row r="1062" spans="1:17" x14ac:dyDescent="0.2">
      <c r="A1062" t="s">
        <v>3270</v>
      </c>
      <c r="B1062" t="s">
        <v>3271</v>
      </c>
      <c r="C1062" t="s">
        <v>3272</v>
      </c>
      <c r="D1062" t="s">
        <v>3273</v>
      </c>
      <c r="E1062" t="s">
        <v>3274</v>
      </c>
      <c r="F1062" t="s">
        <v>3275</v>
      </c>
      <c r="G1062" t="s">
        <v>2176</v>
      </c>
      <c r="H1062">
        <v>35022116</v>
      </c>
      <c r="I1062" t="s">
        <v>1125</v>
      </c>
      <c r="J1062" t="s">
        <v>23</v>
      </c>
      <c r="L1062" s="1">
        <v>43139</v>
      </c>
      <c r="M1062" t="s">
        <v>33</v>
      </c>
      <c r="N1062" t="s">
        <v>3276</v>
      </c>
      <c r="O1062" t="s">
        <v>26</v>
      </c>
      <c r="P1062" s="1">
        <v>42017</v>
      </c>
      <c r="Q1062" s="1">
        <v>43876</v>
      </c>
    </row>
    <row r="1063" spans="1:17" x14ac:dyDescent="0.2">
      <c r="A1063" t="s">
        <v>3505</v>
      </c>
      <c r="B1063">
        <v>232614466</v>
      </c>
      <c r="C1063" t="s">
        <v>3506</v>
      </c>
      <c r="D1063" t="s">
        <v>3507</v>
      </c>
      <c r="E1063" t="s">
        <v>3508</v>
      </c>
      <c r="F1063">
        <v>32842252</v>
      </c>
      <c r="G1063" t="s">
        <v>2930</v>
      </c>
      <c r="H1063">
        <v>188120777</v>
      </c>
      <c r="I1063" t="s">
        <v>1752</v>
      </c>
      <c r="J1063" t="s">
        <v>23</v>
      </c>
      <c r="L1063" s="1">
        <v>43291</v>
      </c>
      <c r="M1063" t="s">
        <v>33</v>
      </c>
      <c r="N1063" t="s">
        <v>3509</v>
      </c>
      <c r="O1063" t="s">
        <v>26</v>
      </c>
      <c r="P1063" s="1">
        <v>43863</v>
      </c>
      <c r="Q1063" s="1">
        <v>43863</v>
      </c>
    </row>
    <row r="1064" spans="1:17" x14ac:dyDescent="0.2">
      <c r="A1064" t="s">
        <v>5739</v>
      </c>
      <c r="B1064">
        <v>232883556</v>
      </c>
      <c r="C1064" t="s">
        <v>5740</v>
      </c>
      <c r="D1064" t="s">
        <v>5741</v>
      </c>
      <c r="E1064" t="s">
        <v>5742</v>
      </c>
      <c r="F1064">
        <v>98187015</v>
      </c>
      <c r="G1064" t="s">
        <v>669</v>
      </c>
      <c r="H1064" t="s">
        <v>670</v>
      </c>
      <c r="I1064" t="s">
        <v>113</v>
      </c>
      <c r="J1064" t="s">
        <v>23</v>
      </c>
      <c r="L1064" s="1">
        <v>43418</v>
      </c>
      <c r="M1064" t="s">
        <v>33</v>
      </c>
      <c r="N1064" t="s">
        <v>5743</v>
      </c>
      <c r="O1064" t="s">
        <v>26</v>
      </c>
      <c r="P1064" s="1">
        <v>43454</v>
      </c>
      <c r="Q1064" s="1">
        <v>43567</v>
      </c>
    </row>
    <row r="1065" spans="1:17" x14ac:dyDescent="0.2">
      <c r="A1065" t="s">
        <v>1045</v>
      </c>
      <c r="B1065">
        <v>232905541</v>
      </c>
      <c r="C1065" t="s">
        <v>1046</v>
      </c>
      <c r="D1065" t="s">
        <v>1047</v>
      </c>
      <c r="E1065" t="s">
        <v>1048</v>
      </c>
      <c r="F1065">
        <v>60987987.194490097</v>
      </c>
      <c r="G1065" t="s">
        <v>783</v>
      </c>
      <c r="H1065">
        <v>26388766</v>
      </c>
      <c r="I1065" t="s">
        <v>120</v>
      </c>
      <c r="J1065" t="s">
        <v>23</v>
      </c>
      <c r="L1065" s="1">
        <v>43132</v>
      </c>
      <c r="M1065" t="s">
        <v>24</v>
      </c>
      <c r="N1065" t="s">
        <v>1049</v>
      </c>
      <c r="O1065" t="s">
        <v>26</v>
      </c>
      <c r="P1065" s="1">
        <v>43455</v>
      </c>
      <c r="Q1065" s="1">
        <v>43455</v>
      </c>
    </row>
    <row r="1066" spans="1:17" x14ac:dyDescent="0.2">
      <c r="A1066" t="s">
        <v>8689</v>
      </c>
      <c r="B1066">
        <v>221062637</v>
      </c>
      <c r="C1066" t="s">
        <v>8690</v>
      </c>
      <c r="D1066" t="s">
        <v>8691</v>
      </c>
      <c r="E1066" t="s">
        <v>8692</v>
      </c>
      <c r="F1066">
        <v>30840007.148398399</v>
      </c>
      <c r="G1066" t="s">
        <v>204</v>
      </c>
      <c r="H1066">
        <v>26388820</v>
      </c>
      <c r="I1066" t="s">
        <v>289</v>
      </c>
      <c r="J1066" t="s">
        <v>23</v>
      </c>
      <c r="L1066" s="1">
        <v>43441</v>
      </c>
      <c r="M1066" t="s">
        <v>33</v>
      </c>
      <c r="N1066" t="s">
        <v>8693</v>
      </c>
      <c r="O1066" t="s">
        <v>26</v>
      </c>
      <c r="P1066" s="1">
        <v>42293</v>
      </c>
      <c r="Q1066" s="1">
        <v>43572</v>
      </c>
    </row>
    <row r="1067" spans="1:17" x14ac:dyDescent="0.2">
      <c r="A1067" t="s">
        <v>4889</v>
      </c>
      <c r="B1067" t="s">
        <v>4890</v>
      </c>
      <c r="C1067" t="s">
        <v>4891</v>
      </c>
      <c r="D1067" t="s">
        <v>4892</v>
      </c>
      <c r="E1067" t="s">
        <v>4893</v>
      </c>
      <c r="F1067">
        <v>77004035</v>
      </c>
      <c r="G1067" t="s">
        <v>119</v>
      </c>
      <c r="H1067">
        <v>190915757</v>
      </c>
      <c r="I1067" t="s">
        <v>1881</v>
      </c>
      <c r="J1067" t="s">
        <v>23</v>
      </c>
      <c r="L1067" s="1">
        <v>43178</v>
      </c>
      <c r="M1067" t="s">
        <v>24</v>
      </c>
      <c r="N1067" t="s">
        <v>4894</v>
      </c>
      <c r="O1067" t="s">
        <v>26</v>
      </c>
      <c r="P1067" s="1">
        <v>43991</v>
      </c>
      <c r="Q1067" s="1">
        <v>43991</v>
      </c>
    </row>
    <row r="1068" spans="1:17" x14ac:dyDescent="0.2">
      <c r="A1068" t="s">
        <v>2256</v>
      </c>
      <c r="B1068">
        <v>233972609</v>
      </c>
      <c r="C1068" t="s">
        <v>2257</v>
      </c>
      <c r="D1068" t="s">
        <v>2258</v>
      </c>
      <c r="E1068" t="s">
        <v>2259</v>
      </c>
      <c r="F1068">
        <v>84757272.144264698</v>
      </c>
      <c r="G1068" t="s">
        <v>119</v>
      </c>
      <c r="H1068">
        <v>190915757</v>
      </c>
      <c r="I1068" t="s">
        <v>1415</v>
      </c>
      <c r="J1068" t="s">
        <v>23</v>
      </c>
      <c r="L1068" s="1">
        <v>43179</v>
      </c>
      <c r="M1068" t="s">
        <v>24</v>
      </c>
      <c r="N1068" t="s">
        <v>2260</v>
      </c>
      <c r="O1068" t="s">
        <v>26</v>
      </c>
      <c r="P1068" s="1">
        <v>43508</v>
      </c>
      <c r="Q1068" s="1">
        <v>43721</v>
      </c>
    </row>
    <row r="1069" spans="1:17" x14ac:dyDescent="0.2">
      <c r="A1069" t="s">
        <v>6709</v>
      </c>
      <c r="B1069">
        <v>241440300</v>
      </c>
      <c r="C1069" t="s">
        <v>6710</v>
      </c>
      <c r="D1069" t="s">
        <v>6711</v>
      </c>
      <c r="E1069" t="s">
        <v>6712</v>
      </c>
      <c r="F1069" t="s">
        <v>6713</v>
      </c>
      <c r="G1069" t="s">
        <v>31</v>
      </c>
      <c r="H1069">
        <v>26403692</v>
      </c>
      <c r="I1069" t="s">
        <v>5090</v>
      </c>
      <c r="J1069" t="s">
        <v>23</v>
      </c>
      <c r="L1069" s="1">
        <v>43425</v>
      </c>
      <c r="M1069" t="s">
        <v>33</v>
      </c>
      <c r="N1069" t="s">
        <v>6714</v>
      </c>
      <c r="O1069" t="s">
        <v>92</v>
      </c>
      <c r="P1069" s="1">
        <v>43452</v>
      </c>
      <c r="Q1069" s="1">
        <v>43812</v>
      </c>
    </row>
    <row r="1070" spans="1:17" x14ac:dyDescent="0.2">
      <c r="A1070" t="s">
        <v>4129</v>
      </c>
      <c r="B1070">
        <v>241373263</v>
      </c>
      <c r="C1070" t="s">
        <v>4130</v>
      </c>
      <c r="D1070" t="s">
        <v>4131</v>
      </c>
      <c r="E1070" t="s">
        <v>4132</v>
      </c>
      <c r="F1070">
        <v>59705442</v>
      </c>
      <c r="G1070" t="s">
        <v>204</v>
      </c>
      <c r="H1070">
        <v>26388820</v>
      </c>
      <c r="I1070" t="s">
        <v>1758</v>
      </c>
      <c r="J1070" t="s">
        <v>23</v>
      </c>
      <c r="L1070" s="1">
        <v>43355</v>
      </c>
      <c r="M1070" t="s">
        <v>33</v>
      </c>
      <c r="N1070" t="s">
        <v>4133</v>
      </c>
      <c r="O1070" t="s">
        <v>26</v>
      </c>
      <c r="P1070" s="1">
        <v>42908</v>
      </c>
      <c r="Q1070" s="1">
        <v>43962</v>
      </c>
    </row>
    <row r="1071" spans="1:17" x14ac:dyDescent="0.2">
      <c r="A1071" t="s">
        <v>314</v>
      </c>
      <c r="B1071">
        <v>229649807</v>
      </c>
      <c r="C1071" t="s">
        <v>315</v>
      </c>
      <c r="D1071" t="s">
        <v>316</v>
      </c>
      <c r="E1071" t="s">
        <v>317</v>
      </c>
      <c r="F1071">
        <v>71391819.170428395</v>
      </c>
      <c r="G1071" t="s">
        <v>54</v>
      </c>
      <c r="H1071">
        <v>26403315</v>
      </c>
      <c r="I1071" t="s">
        <v>55</v>
      </c>
      <c r="J1071" t="s">
        <v>23</v>
      </c>
      <c r="L1071" s="1">
        <v>43256</v>
      </c>
      <c r="M1071" t="s">
        <v>33</v>
      </c>
      <c r="N1071" t="s">
        <v>318</v>
      </c>
      <c r="O1071" t="s">
        <v>26</v>
      </c>
      <c r="P1071" s="1">
        <v>41885</v>
      </c>
      <c r="Q1071" s="1">
        <v>43339</v>
      </c>
    </row>
    <row r="1072" spans="1:17" x14ac:dyDescent="0.2">
      <c r="A1072" t="s">
        <v>7869</v>
      </c>
      <c r="B1072">
        <v>232566666</v>
      </c>
      <c r="C1072" t="s">
        <v>7870</v>
      </c>
      <c r="D1072" t="s">
        <v>4903</v>
      </c>
      <c r="E1072" t="s">
        <v>4904</v>
      </c>
      <c r="F1072">
        <v>33890439</v>
      </c>
      <c r="G1072" t="s">
        <v>2930</v>
      </c>
      <c r="H1072">
        <v>188120777</v>
      </c>
      <c r="I1072" t="s">
        <v>173</v>
      </c>
      <c r="J1072" t="s">
        <v>23</v>
      </c>
      <c r="L1072" s="1">
        <v>43425</v>
      </c>
      <c r="M1072" t="s">
        <v>33</v>
      </c>
      <c r="N1072" t="s">
        <v>7871</v>
      </c>
      <c r="O1072" t="s">
        <v>26</v>
      </c>
      <c r="P1072" s="1">
        <v>43863</v>
      </c>
      <c r="Q1072" s="1">
        <v>43992</v>
      </c>
    </row>
    <row r="1073" spans="1:17" x14ac:dyDescent="0.2">
      <c r="A1073" t="s">
        <v>8733</v>
      </c>
      <c r="B1073">
        <v>234445297</v>
      </c>
      <c r="C1073" t="s">
        <v>8734</v>
      </c>
      <c r="D1073" t="s">
        <v>8735</v>
      </c>
      <c r="E1073" t="s">
        <v>8736</v>
      </c>
      <c r="F1073" t="s">
        <v>8737</v>
      </c>
      <c r="G1073" t="s">
        <v>119</v>
      </c>
      <c r="H1073">
        <v>190915757</v>
      </c>
      <c r="I1073" t="s">
        <v>173</v>
      </c>
      <c r="J1073" t="s">
        <v>23</v>
      </c>
      <c r="L1073" s="1">
        <v>43447</v>
      </c>
      <c r="M1073" t="s">
        <v>24</v>
      </c>
      <c r="N1073" t="s">
        <v>8738</v>
      </c>
      <c r="O1073" t="s">
        <v>26</v>
      </c>
      <c r="P1073" s="1">
        <v>42421</v>
      </c>
      <c r="Q1073" s="1">
        <v>43636</v>
      </c>
    </row>
    <row r="1074" spans="1:17" x14ac:dyDescent="0.2">
      <c r="A1074" t="s">
        <v>2663</v>
      </c>
      <c r="B1074">
        <v>241199093</v>
      </c>
      <c r="C1074" t="s">
        <v>2664</v>
      </c>
      <c r="D1074" t="s">
        <v>2665</v>
      </c>
      <c r="E1074" t="s">
        <v>2666</v>
      </c>
      <c r="F1074">
        <v>158337069</v>
      </c>
      <c r="G1074" t="s">
        <v>301</v>
      </c>
      <c r="H1074">
        <v>196200032</v>
      </c>
      <c r="I1074" t="s">
        <v>312</v>
      </c>
      <c r="J1074" t="s">
        <v>23</v>
      </c>
      <c r="L1074" s="1">
        <v>43180</v>
      </c>
      <c r="M1074" t="s">
        <v>33</v>
      </c>
      <c r="N1074" t="s">
        <v>2667</v>
      </c>
      <c r="O1074" t="s">
        <v>26</v>
      </c>
      <c r="P1074" s="1">
        <v>42902</v>
      </c>
      <c r="Q1074" s="1">
        <v>43801</v>
      </c>
    </row>
    <row r="1075" spans="1:17" x14ac:dyDescent="0.2">
      <c r="A1075" t="s">
        <v>10690</v>
      </c>
      <c r="B1075">
        <v>233529659</v>
      </c>
      <c r="C1075" t="s">
        <v>10691</v>
      </c>
      <c r="D1075" t="s">
        <v>10692</v>
      </c>
      <c r="E1075" t="s">
        <v>10693</v>
      </c>
      <c r="F1075">
        <v>85768995.057174906</v>
      </c>
      <c r="G1075" t="s">
        <v>5196</v>
      </c>
      <c r="H1075">
        <v>157040569</v>
      </c>
      <c r="I1075" t="s">
        <v>5256</v>
      </c>
      <c r="J1075" t="s">
        <v>23</v>
      </c>
      <c r="L1075" s="1">
        <v>43448</v>
      </c>
      <c r="M1075" t="s">
        <v>33</v>
      </c>
      <c r="N1075" t="s">
        <v>10694</v>
      </c>
      <c r="O1075" t="s">
        <v>26</v>
      </c>
      <c r="P1075" s="1">
        <v>43020</v>
      </c>
      <c r="Q1075" s="1">
        <v>44070</v>
      </c>
    </row>
    <row r="1076" spans="1:17" x14ac:dyDescent="0.2">
      <c r="A1076" t="s">
        <v>2046</v>
      </c>
      <c r="B1076">
        <v>231653271</v>
      </c>
      <c r="C1076" t="s">
        <v>2047</v>
      </c>
      <c r="D1076" t="s">
        <v>2048</v>
      </c>
      <c r="E1076" t="s">
        <v>2049</v>
      </c>
      <c r="F1076">
        <v>61532754</v>
      </c>
      <c r="G1076" t="s">
        <v>2032</v>
      </c>
      <c r="H1076">
        <v>26404184</v>
      </c>
      <c r="I1076" t="s">
        <v>2050</v>
      </c>
      <c r="J1076" t="s">
        <v>23</v>
      </c>
      <c r="L1076" s="1">
        <v>43145</v>
      </c>
      <c r="M1076" t="s">
        <v>33</v>
      </c>
      <c r="N1076" t="s">
        <v>2051</v>
      </c>
      <c r="O1076" t="s">
        <v>92</v>
      </c>
      <c r="P1076" s="1">
        <v>43473</v>
      </c>
      <c r="Q1076" s="1">
        <v>43473</v>
      </c>
    </row>
    <row r="1077" spans="1:17" x14ac:dyDescent="0.2">
      <c r="A1077" t="s">
        <v>8575</v>
      </c>
      <c r="B1077">
        <v>235750433</v>
      </c>
      <c r="C1077" t="s">
        <v>8576</v>
      </c>
      <c r="D1077" t="s">
        <v>8577</v>
      </c>
      <c r="E1077" t="s">
        <v>8578</v>
      </c>
      <c r="F1077">
        <v>34087419</v>
      </c>
      <c r="G1077" t="s">
        <v>423</v>
      </c>
      <c r="H1077">
        <v>190456396</v>
      </c>
      <c r="I1077" t="s">
        <v>509</v>
      </c>
      <c r="J1077" t="s">
        <v>23</v>
      </c>
      <c r="L1077" s="1">
        <v>43446</v>
      </c>
      <c r="M1077" t="s">
        <v>33</v>
      </c>
      <c r="N1077" t="s">
        <v>8579</v>
      </c>
      <c r="O1077" t="s">
        <v>26</v>
      </c>
      <c r="P1077" s="1">
        <v>43536</v>
      </c>
      <c r="Q1077" s="1">
        <v>43598</v>
      </c>
    </row>
    <row r="1078" spans="1:17" x14ac:dyDescent="0.2">
      <c r="A1078" t="s">
        <v>8940</v>
      </c>
      <c r="B1078">
        <v>235944947</v>
      </c>
      <c r="C1078" t="s">
        <v>8941</v>
      </c>
      <c r="D1078" t="s">
        <v>8942</v>
      </c>
      <c r="E1078" t="s">
        <v>8943</v>
      </c>
      <c r="F1078">
        <v>33420645.194997199</v>
      </c>
      <c r="G1078" t="s">
        <v>172</v>
      </c>
      <c r="H1078">
        <v>200716271</v>
      </c>
      <c r="I1078" t="s">
        <v>219</v>
      </c>
      <c r="J1078" t="s">
        <v>23</v>
      </c>
      <c r="L1078" s="1">
        <v>43451</v>
      </c>
      <c r="M1078" t="s">
        <v>33</v>
      </c>
      <c r="N1078" t="s">
        <v>8944</v>
      </c>
      <c r="O1078" t="s">
        <v>26</v>
      </c>
      <c r="P1078" s="1">
        <v>43354</v>
      </c>
      <c r="Q1078" s="1">
        <v>43739</v>
      </c>
    </row>
    <row r="1079" spans="1:17" x14ac:dyDescent="0.2">
      <c r="A1079" t="s">
        <v>3726</v>
      </c>
      <c r="B1079">
        <v>233972951</v>
      </c>
      <c r="C1079" t="s">
        <v>3727</v>
      </c>
      <c r="D1079" t="s">
        <v>3728</v>
      </c>
      <c r="E1079" t="s">
        <v>3729</v>
      </c>
      <c r="F1079">
        <v>162070934.12177801</v>
      </c>
      <c r="G1079" t="s">
        <v>1228</v>
      </c>
      <c r="H1079">
        <v>26404672</v>
      </c>
      <c r="I1079" t="s">
        <v>3730</v>
      </c>
      <c r="J1079" t="s">
        <v>23</v>
      </c>
      <c r="L1079" s="1">
        <v>43133</v>
      </c>
      <c r="M1079" t="s">
        <v>24</v>
      </c>
      <c r="N1079" t="s">
        <v>3731</v>
      </c>
      <c r="O1079" t="s">
        <v>26</v>
      </c>
      <c r="P1079" s="1">
        <v>43508</v>
      </c>
      <c r="Q1079" s="1">
        <v>43508</v>
      </c>
    </row>
    <row r="1080" spans="1:17" x14ac:dyDescent="0.2">
      <c r="A1080" t="s">
        <v>5176</v>
      </c>
      <c r="B1080" t="s">
        <v>5177</v>
      </c>
      <c r="C1080" t="s">
        <v>5178</v>
      </c>
      <c r="D1080" t="s">
        <v>5179</v>
      </c>
      <c r="E1080" t="s">
        <v>5180</v>
      </c>
      <c r="F1080">
        <v>156543338</v>
      </c>
      <c r="G1080" t="s">
        <v>2930</v>
      </c>
      <c r="H1080">
        <v>188120777</v>
      </c>
      <c r="I1080" t="s">
        <v>173</v>
      </c>
      <c r="J1080" t="s">
        <v>23</v>
      </c>
      <c r="L1080" s="1">
        <v>43355</v>
      </c>
      <c r="M1080" t="s">
        <v>24</v>
      </c>
      <c r="N1080" t="s">
        <v>5181</v>
      </c>
      <c r="O1080" t="s">
        <v>26</v>
      </c>
      <c r="P1080" s="1">
        <v>43864</v>
      </c>
      <c r="Q1080" s="1">
        <v>44070</v>
      </c>
    </row>
    <row r="1081" spans="1:17" x14ac:dyDescent="0.2">
      <c r="A1081" t="s">
        <v>4102</v>
      </c>
      <c r="B1081">
        <v>226958744</v>
      </c>
      <c r="C1081" t="s">
        <v>4103</v>
      </c>
      <c r="D1081" t="s">
        <v>4104</v>
      </c>
      <c r="E1081" t="s">
        <v>4105</v>
      </c>
      <c r="F1081">
        <v>121876020.12182499</v>
      </c>
      <c r="G1081" t="s">
        <v>2032</v>
      </c>
      <c r="H1081">
        <v>26404184</v>
      </c>
      <c r="I1081" t="s">
        <v>435</v>
      </c>
      <c r="J1081" t="s">
        <v>23</v>
      </c>
      <c r="L1081" s="1">
        <v>43153</v>
      </c>
      <c r="M1081" t="s">
        <v>33</v>
      </c>
      <c r="N1081" t="s">
        <v>4106</v>
      </c>
      <c r="O1081" t="s">
        <v>92</v>
      </c>
      <c r="P1081" s="1">
        <v>43902</v>
      </c>
      <c r="Q1081" s="1">
        <v>43902</v>
      </c>
    </row>
    <row r="1082" spans="1:17" x14ac:dyDescent="0.2">
      <c r="A1082" t="s">
        <v>5697</v>
      </c>
      <c r="B1082">
        <v>234811730</v>
      </c>
      <c r="C1082" t="s">
        <v>5698</v>
      </c>
      <c r="D1082" t="s">
        <v>5699</v>
      </c>
      <c r="E1082" t="s">
        <v>5700</v>
      </c>
      <c r="F1082">
        <v>82574448.120000005</v>
      </c>
      <c r="G1082" t="s">
        <v>21</v>
      </c>
      <c r="H1082">
        <v>26570564</v>
      </c>
      <c r="I1082" t="s">
        <v>5701</v>
      </c>
      <c r="J1082" t="s">
        <v>23</v>
      </c>
      <c r="L1082" s="1">
        <v>43427</v>
      </c>
      <c r="M1082" t="s">
        <v>33</v>
      </c>
      <c r="N1082" t="s">
        <v>5702</v>
      </c>
      <c r="O1082" t="s">
        <v>26</v>
      </c>
      <c r="P1082" s="1">
        <v>43550</v>
      </c>
      <c r="Q1082" s="1">
        <v>43551</v>
      </c>
    </row>
    <row r="1083" spans="1:17" x14ac:dyDescent="0.2">
      <c r="A1083" t="s">
        <v>4146</v>
      </c>
      <c r="B1083">
        <v>234317299</v>
      </c>
      <c r="C1083" t="s">
        <v>4147</v>
      </c>
      <c r="D1083" t="s">
        <v>4148</v>
      </c>
      <c r="E1083" t="s">
        <v>4149</v>
      </c>
      <c r="F1083">
        <v>32549830.132463399</v>
      </c>
      <c r="G1083" t="s">
        <v>119</v>
      </c>
      <c r="H1083">
        <v>190915757</v>
      </c>
      <c r="I1083" t="s">
        <v>4150</v>
      </c>
      <c r="J1083" t="s">
        <v>23</v>
      </c>
      <c r="L1083" s="1">
        <v>43252</v>
      </c>
      <c r="M1083" t="s">
        <v>33</v>
      </c>
      <c r="N1083" t="s">
        <v>4151</v>
      </c>
      <c r="O1083" t="s">
        <v>26</v>
      </c>
      <c r="P1083" s="1">
        <v>43535</v>
      </c>
      <c r="Q1083" s="1">
        <v>43962</v>
      </c>
    </row>
    <row r="1084" spans="1:17" x14ac:dyDescent="0.2">
      <c r="A1084" t="s">
        <v>8336</v>
      </c>
      <c r="B1084">
        <v>234895055</v>
      </c>
      <c r="C1084" t="s">
        <v>8337</v>
      </c>
      <c r="D1084" t="s">
        <v>8338</v>
      </c>
      <c r="E1084" t="s">
        <v>8339</v>
      </c>
      <c r="F1084">
        <v>135320852.121176</v>
      </c>
      <c r="G1084" t="s">
        <v>179</v>
      </c>
      <c r="H1084">
        <v>202743233</v>
      </c>
      <c r="I1084" t="s">
        <v>352</v>
      </c>
      <c r="J1084" t="s">
        <v>23</v>
      </c>
      <c r="L1084" s="1">
        <v>43446</v>
      </c>
      <c r="M1084" t="s">
        <v>24</v>
      </c>
      <c r="N1084" t="s">
        <v>8340</v>
      </c>
      <c r="O1084" t="s">
        <v>26</v>
      </c>
      <c r="P1084" s="1">
        <v>43186</v>
      </c>
      <c r="Q1084" s="1">
        <v>43552</v>
      </c>
    </row>
    <row r="1085" spans="1:17" x14ac:dyDescent="0.2">
      <c r="A1085" t="s">
        <v>8847</v>
      </c>
      <c r="B1085">
        <v>234507977</v>
      </c>
      <c r="C1085" t="s">
        <v>8848</v>
      </c>
      <c r="D1085" t="s">
        <v>8849</v>
      </c>
      <c r="E1085" t="s">
        <v>8850</v>
      </c>
      <c r="F1085" t="s">
        <v>8851</v>
      </c>
      <c r="G1085" t="s">
        <v>525</v>
      </c>
      <c r="H1085">
        <v>26403765</v>
      </c>
      <c r="I1085" t="s">
        <v>8852</v>
      </c>
      <c r="J1085" t="s">
        <v>23</v>
      </c>
      <c r="L1085" s="1">
        <v>43453</v>
      </c>
      <c r="M1085" t="s">
        <v>33</v>
      </c>
      <c r="N1085" t="s">
        <v>8853</v>
      </c>
      <c r="O1085" t="s">
        <v>92</v>
      </c>
      <c r="P1085" s="1">
        <v>43129</v>
      </c>
      <c r="Q1085" s="1">
        <v>43703</v>
      </c>
    </row>
    <row r="1086" spans="1:17" x14ac:dyDescent="0.2">
      <c r="A1086" t="s">
        <v>4291</v>
      </c>
      <c r="B1086">
        <v>227630858</v>
      </c>
      <c r="C1086" t="s">
        <v>4292</v>
      </c>
      <c r="D1086" t="s">
        <v>4293</v>
      </c>
      <c r="E1086" t="s">
        <v>4294</v>
      </c>
      <c r="F1086" t="s">
        <v>4295</v>
      </c>
      <c r="G1086" t="s">
        <v>4191</v>
      </c>
      <c r="H1086" t="s">
        <v>4192</v>
      </c>
      <c r="I1086" t="s">
        <v>4201</v>
      </c>
      <c r="J1086" t="s">
        <v>23</v>
      </c>
      <c r="L1086" s="1">
        <v>43202</v>
      </c>
      <c r="M1086" t="s">
        <v>33</v>
      </c>
      <c r="N1086" t="s">
        <v>4296</v>
      </c>
      <c r="O1086" t="s">
        <v>92</v>
      </c>
      <c r="P1086" s="1">
        <v>43273</v>
      </c>
      <c r="Q1086" s="1">
        <v>43969</v>
      </c>
    </row>
    <row r="1087" spans="1:17" x14ac:dyDescent="0.2">
      <c r="A1087" t="s">
        <v>5336</v>
      </c>
      <c r="B1087">
        <v>228894891</v>
      </c>
      <c r="C1087" t="s">
        <v>5337</v>
      </c>
      <c r="D1087" t="s">
        <v>5338</v>
      </c>
      <c r="E1087" t="s">
        <v>5339</v>
      </c>
      <c r="F1087">
        <v>31687326</v>
      </c>
      <c r="G1087" t="s">
        <v>5196</v>
      </c>
      <c r="H1087">
        <v>157040569</v>
      </c>
      <c r="I1087" t="s">
        <v>173</v>
      </c>
      <c r="J1087" t="s">
        <v>23</v>
      </c>
      <c r="L1087" s="1">
        <v>43153</v>
      </c>
      <c r="M1087" t="s">
        <v>33</v>
      </c>
      <c r="N1087" t="s">
        <v>5340</v>
      </c>
      <c r="O1087" t="s">
        <v>26</v>
      </c>
      <c r="P1087" s="1">
        <v>43020</v>
      </c>
      <c r="Q1087" s="1">
        <v>44070</v>
      </c>
    </row>
    <row r="1088" spans="1:17" x14ac:dyDescent="0.2">
      <c r="A1088" t="s">
        <v>10146</v>
      </c>
      <c r="B1088">
        <v>241058724</v>
      </c>
      <c r="C1088" t="s">
        <v>10147</v>
      </c>
      <c r="D1088" t="s">
        <v>10148</v>
      </c>
      <c r="E1088" t="s">
        <v>10149</v>
      </c>
      <c r="F1088">
        <v>79420133</v>
      </c>
      <c r="G1088" t="s">
        <v>1234</v>
      </c>
      <c r="H1088">
        <v>182292592</v>
      </c>
      <c r="I1088" t="s">
        <v>1242</v>
      </c>
      <c r="J1088" t="s">
        <v>23</v>
      </c>
      <c r="L1088" s="1">
        <v>43446</v>
      </c>
      <c r="M1088" t="s">
        <v>33</v>
      </c>
      <c r="N1088" t="s">
        <v>10150</v>
      </c>
      <c r="O1088" t="s">
        <v>26</v>
      </c>
      <c r="P1088" s="1">
        <v>42419</v>
      </c>
      <c r="Q1088" s="1">
        <v>43977</v>
      </c>
    </row>
    <row r="1089" spans="1:17" x14ac:dyDescent="0.2">
      <c r="A1089" t="s">
        <v>7002</v>
      </c>
      <c r="B1089">
        <v>91997623</v>
      </c>
      <c r="C1089" t="s">
        <v>7003</v>
      </c>
      <c r="D1089" t="s">
        <v>7004</v>
      </c>
      <c r="E1089" t="s">
        <v>7005</v>
      </c>
      <c r="F1089">
        <v>35620196</v>
      </c>
      <c r="G1089" t="s">
        <v>1228</v>
      </c>
      <c r="H1089">
        <v>26404672</v>
      </c>
      <c r="I1089" t="s">
        <v>3854</v>
      </c>
      <c r="J1089" t="s">
        <v>23</v>
      </c>
      <c r="L1089" s="1">
        <v>43375</v>
      </c>
      <c r="M1089" t="s">
        <v>33</v>
      </c>
      <c r="N1089" t="s">
        <v>7006</v>
      </c>
      <c r="O1089" t="s">
        <v>26</v>
      </c>
      <c r="P1089" s="1">
        <v>43761</v>
      </c>
      <c r="Q1089" s="1">
        <v>43875</v>
      </c>
    </row>
    <row r="1090" spans="1:17" x14ac:dyDescent="0.2">
      <c r="A1090" t="s">
        <v>8118</v>
      </c>
      <c r="B1090">
        <v>235308374</v>
      </c>
      <c r="C1090" t="s">
        <v>8119</v>
      </c>
      <c r="D1090" t="s">
        <v>8120</v>
      </c>
      <c r="E1090" t="s">
        <v>8121</v>
      </c>
      <c r="F1090">
        <v>231908423.19999999</v>
      </c>
      <c r="G1090" t="s">
        <v>21</v>
      </c>
      <c r="H1090">
        <v>26570564</v>
      </c>
      <c r="I1090" t="s">
        <v>8122</v>
      </c>
      <c r="J1090" t="s">
        <v>23</v>
      </c>
      <c r="L1090" s="1">
        <v>43399</v>
      </c>
      <c r="M1090" t="s">
        <v>33</v>
      </c>
      <c r="N1090" t="s">
        <v>8123</v>
      </c>
      <c r="O1090" t="s">
        <v>26</v>
      </c>
      <c r="P1090" s="1">
        <v>43571</v>
      </c>
      <c r="Q1090" s="1">
        <v>43572</v>
      </c>
    </row>
    <row r="1091" spans="1:17" x14ac:dyDescent="0.2">
      <c r="A1091" t="s">
        <v>5984</v>
      </c>
      <c r="B1091">
        <v>228324785</v>
      </c>
      <c r="C1091" t="s">
        <v>5985</v>
      </c>
      <c r="D1091" t="s">
        <v>5986</v>
      </c>
      <c r="E1091" t="s">
        <v>5987</v>
      </c>
      <c r="F1091">
        <v>88680169.129999995</v>
      </c>
      <c r="G1091" t="s">
        <v>61</v>
      </c>
      <c r="H1091">
        <v>175206562</v>
      </c>
      <c r="I1091" t="s">
        <v>62</v>
      </c>
      <c r="J1091" t="s">
        <v>23</v>
      </c>
      <c r="L1091" s="1">
        <v>43430</v>
      </c>
      <c r="M1091" t="s">
        <v>33</v>
      </c>
      <c r="N1091" t="s">
        <v>5988</v>
      </c>
      <c r="O1091" t="s">
        <v>26</v>
      </c>
      <c r="P1091" s="1">
        <v>43543</v>
      </c>
      <c r="Q1091" s="1">
        <v>43545</v>
      </c>
    </row>
    <row r="1092" spans="1:17" x14ac:dyDescent="0.2">
      <c r="A1092" t="s">
        <v>5126</v>
      </c>
      <c r="B1092">
        <v>234852682</v>
      </c>
      <c r="C1092" t="s">
        <v>5127</v>
      </c>
      <c r="D1092" t="s">
        <v>5128</v>
      </c>
      <c r="E1092" t="s">
        <v>5129</v>
      </c>
      <c r="F1092" t="s">
        <v>5130</v>
      </c>
      <c r="G1092" t="s">
        <v>783</v>
      </c>
      <c r="H1092">
        <v>26388766</v>
      </c>
      <c r="I1092" t="s">
        <v>3818</v>
      </c>
      <c r="J1092" t="s">
        <v>23</v>
      </c>
      <c r="L1092" s="1">
        <v>43294</v>
      </c>
      <c r="M1092" t="s">
        <v>24</v>
      </c>
      <c r="N1092" t="s">
        <v>5131</v>
      </c>
      <c r="O1092" t="s">
        <v>26</v>
      </c>
      <c r="P1092" s="1">
        <v>43553</v>
      </c>
      <c r="Q1092" s="1">
        <v>43599</v>
      </c>
    </row>
    <row r="1093" spans="1:17" x14ac:dyDescent="0.2">
      <c r="A1093" t="s">
        <v>8793</v>
      </c>
      <c r="B1093">
        <v>235708674</v>
      </c>
      <c r="C1093" t="s">
        <v>8794</v>
      </c>
      <c r="D1093" t="s">
        <v>8795</v>
      </c>
      <c r="E1093" t="s">
        <v>8796</v>
      </c>
      <c r="F1093">
        <v>35283017.056615397</v>
      </c>
      <c r="G1093" t="s">
        <v>1998</v>
      </c>
      <c r="H1093">
        <v>27964361</v>
      </c>
      <c r="I1093" t="s">
        <v>2010</v>
      </c>
      <c r="J1093" t="s">
        <v>23</v>
      </c>
      <c r="L1093" s="1">
        <v>43453</v>
      </c>
      <c r="M1093" t="s">
        <v>24</v>
      </c>
      <c r="N1093" t="s">
        <v>8797</v>
      </c>
      <c r="O1093" t="s">
        <v>26</v>
      </c>
      <c r="P1093" s="1">
        <v>42804</v>
      </c>
      <c r="Q1093" s="1">
        <v>43599</v>
      </c>
    </row>
    <row r="1094" spans="1:17" x14ac:dyDescent="0.2">
      <c r="A1094" t="s">
        <v>10422</v>
      </c>
      <c r="B1094">
        <v>242304877</v>
      </c>
      <c r="C1094" t="s">
        <v>10423</v>
      </c>
      <c r="D1094" t="s">
        <v>10424</v>
      </c>
      <c r="E1094" t="s">
        <v>10425</v>
      </c>
      <c r="F1094">
        <v>121854787.242623</v>
      </c>
      <c r="G1094" t="s">
        <v>1255</v>
      </c>
      <c r="H1094">
        <v>117553956</v>
      </c>
      <c r="I1094" t="s">
        <v>10426</v>
      </c>
      <c r="J1094" t="s">
        <v>23</v>
      </c>
      <c r="L1094" s="1">
        <v>43447</v>
      </c>
      <c r="M1094" t="s">
        <v>1091</v>
      </c>
      <c r="N1094" t="s">
        <v>10427</v>
      </c>
      <c r="O1094" t="s">
        <v>26</v>
      </c>
      <c r="P1094" s="1">
        <v>43061</v>
      </c>
      <c r="Q1094" s="1">
        <v>43999</v>
      </c>
    </row>
    <row r="1095" spans="1:17" x14ac:dyDescent="0.2">
      <c r="A1095" t="s">
        <v>7767</v>
      </c>
      <c r="B1095">
        <v>235442917</v>
      </c>
      <c r="C1095" t="s">
        <v>7768</v>
      </c>
      <c r="D1095" t="s">
        <v>7769</v>
      </c>
      <c r="E1095" t="s">
        <v>7770</v>
      </c>
      <c r="F1095">
        <v>146772768.09999999</v>
      </c>
      <c r="G1095" t="s">
        <v>4420</v>
      </c>
      <c r="H1095">
        <v>184668794</v>
      </c>
      <c r="I1095" t="s">
        <v>4621</v>
      </c>
      <c r="J1095" t="s">
        <v>23</v>
      </c>
      <c r="L1095" s="1">
        <v>43433</v>
      </c>
      <c r="M1095" t="s">
        <v>24</v>
      </c>
      <c r="N1095" t="s">
        <v>7771</v>
      </c>
      <c r="O1095" t="s">
        <v>26</v>
      </c>
      <c r="P1095" s="1">
        <v>43969</v>
      </c>
      <c r="Q1095" s="1">
        <v>43977</v>
      </c>
    </row>
    <row r="1096" spans="1:17" x14ac:dyDescent="0.2">
      <c r="A1096" t="s">
        <v>4530</v>
      </c>
      <c r="B1096" t="s">
        <v>4531</v>
      </c>
      <c r="C1096" t="s">
        <v>4532</v>
      </c>
      <c r="D1096" t="s">
        <v>4533</v>
      </c>
      <c r="E1096" t="s">
        <v>4534</v>
      </c>
      <c r="F1096">
        <v>61232580.073736802</v>
      </c>
      <c r="G1096" t="s">
        <v>4420</v>
      </c>
      <c r="H1096">
        <v>184668794</v>
      </c>
      <c r="I1096" t="s">
        <v>4535</v>
      </c>
      <c r="J1096" t="s">
        <v>23</v>
      </c>
      <c r="L1096" s="1">
        <v>43138</v>
      </c>
      <c r="M1096" t="s">
        <v>24</v>
      </c>
      <c r="N1096" t="s">
        <v>4536</v>
      </c>
      <c r="O1096" t="s">
        <v>26</v>
      </c>
      <c r="P1096" s="1">
        <v>43968</v>
      </c>
      <c r="Q1096" s="1">
        <v>43977</v>
      </c>
    </row>
    <row r="1097" spans="1:17" x14ac:dyDescent="0.2">
      <c r="A1097" t="s">
        <v>7501</v>
      </c>
      <c r="B1097">
        <v>223485411</v>
      </c>
      <c r="C1097" t="s">
        <v>7502</v>
      </c>
      <c r="D1097" t="s">
        <v>6727</v>
      </c>
      <c r="E1097" t="s">
        <v>6728</v>
      </c>
      <c r="F1097">
        <v>77603052</v>
      </c>
      <c r="G1097" t="s">
        <v>2475</v>
      </c>
      <c r="H1097">
        <v>203592077</v>
      </c>
      <c r="I1097">
        <v>4200014</v>
      </c>
      <c r="J1097" t="s">
        <v>23</v>
      </c>
      <c r="L1097" s="1">
        <v>43426</v>
      </c>
      <c r="M1097" t="s">
        <v>33</v>
      </c>
      <c r="N1097" t="s">
        <v>7503</v>
      </c>
      <c r="O1097" t="s">
        <v>26</v>
      </c>
      <c r="P1097" s="1">
        <v>43110</v>
      </c>
      <c r="Q1097" s="1">
        <v>43816</v>
      </c>
    </row>
    <row r="1098" spans="1:17" x14ac:dyDescent="0.2">
      <c r="A1098" t="s">
        <v>5110</v>
      </c>
      <c r="B1098">
        <v>234315997</v>
      </c>
      <c r="C1098" t="s">
        <v>5111</v>
      </c>
      <c r="D1098" t="s">
        <v>5112</v>
      </c>
      <c r="E1098" t="s">
        <v>5113</v>
      </c>
      <c r="F1098">
        <v>60914009</v>
      </c>
      <c r="G1098" t="s">
        <v>119</v>
      </c>
      <c r="H1098">
        <v>190915757</v>
      </c>
      <c r="I1098" t="s">
        <v>5114</v>
      </c>
      <c r="J1098" t="s">
        <v>23</v>
      </c>
      <c r="L1098" s="1">
        <v>43276</v>
      </c>
      <c r="M1098" t="s">
        <v>33</v>
      </c>
      <c r="N1098" t="s">
        <v>5115</v>
      </c>
      <c r="O1098" t="s">
        <v>26</v>
      </c>
      <c r="P1098" s="1">
        <v>43535</v>
      </c>
      <c r="Q1098" s="1">
        <v>44055</v>
      </c>
    </row>
    <row r="1099" spans="1:17" x14ac:dyDescent="0.2">
      <c r="A1099" t="s">
        <v>7931</v>
      </c>
      <c r="B1099">
        <v>232724601</v>
      </c>
      <c r="C1099" t="s">
        <v>7932</v>
      </c>
      <c r="D1099" t="s">
        <v>7933</v>
      </c>
      <c r="E1099" t="s">
        <v>7934</v>
      </c>
      <c r="F1099">
        <v>76435741.069999993</v>
      </c>
      <c r="G1099" t="s">
        <v>204</v>
      </c>
      <c r="H1099">
        <v>26388820</v>
      </c>
      <c r="I1099" t="s">
        <v>3293</v>
      </c>
      <c r="J1099" t="s">
        <v>23</v>
      </c>
      <c r="L1099" s="1">
        <v>43385</v>
      </c>
      <c r="M1099" t="s">
        <v>24</v>
      </c>
      <c r="N1099" t="s">
        <v>7935</v>
      </c>
      <c r="O1099" t="s">
        <v>92</v>
      </c>
      <c r="P1099" s="1">
        <v>42335</v>
      </c>
      <c r="Q1099" s="1">
        <v>43984</v>
      </c>
    </row>
    <row r="1100" spans="1:17" x14ac:dyDescent="0.2">
      <c r="A1100" t="s">
        <v>1772</v>
      </c>
      <c r="B1100">
        <v>234424400</v>
      </c>
      <c r="C1100" t="s">
        <v>1773</v>
      </c>
      <c r="D1100" t="s">
        <v>1774</v>
      </c>
      <c r="E1100" t="s">
        <v>1775</v>
      </c>
      <c r="F1100" t="s">
        <v>1776</v>
      </c>
      <c r="G1100" t="s">
        <v>872</v>
      </c>
      <c r="H1100" t="s">
        <v>873</v>
      </c>
      <c r="I1100" t="s">
        <v>1777</v>
      </c>
      <c r="J1100" t="s">
        <v>23</v>
      </c>
      <c r="L1100" s="1">
        <v>43360</v>
      </c>
      <c r="M1100" t="s">
        <v>24</v>
      </c>
      <c r="N1100" t="s">
        <v>1778</v>
      </c>
      <c r="O1100" t="s">
        <v>92</v>
      </c>
      <c r="P1100" s="1">
        <v>43174</v>
      </c>
      <c r="Q1100" s="1">
        <v>43615</v>
      </c>
    </row>
    <row r="1101" spans="1:17" x14ac:dyDescent="0.2">
      <c r="A1101" t="s">
        <v>5240</v>
      </c>
      <c r="B1101">
        <v>231969236</v>
      </c>
      <c r="C1101" t="s">
        <v>5241</v>
      </c>
      <c r="D1101" t="s">
        <v>5242</v>
      </c>
      <c r="E1101" t="s">
        <v>5243</v>
      </c>
      <c r="F1101">
        <v>109201809.15008099</v>
      </c>
      <c r="G1101" t="s">
        <v>5196</v>
      </c>
      <c r="H1101">
        <v>157040569</v>
      </c>
      <c r="I1101" t="s">
        <v>470</v>
      </c>
      <c r="J1101" t="s">
        <v>23</v>
      </c>
      <c r="L1101" s="1">
        <v>43350</v>
      </c>
      <c r="M1101" t="s">
        <v>33</v>
      </c>
      <c r="N1101" t="s">
        <v>5244</v>
      </c>
      <c r="O1101" t="s">
        <v>92</v>
      </c>
      <c r="P1101" s="1">
        <v>42920</v>
      </c>
      <c r="Q1101" s="1">
        <v>44070</v>
      </c>
    </row>
    <row r="1102" spans="1:17" x14ac:dyDescent="0.2">
      <c r="A1102" t="s">
        <v>6675</v>
      </c>
      <c r="B1102">
        <v>240455339</v>
      </c>
      <c r="C1102" t="s">
        <v>6676</v>
      </c>
      <c r="D1102" t="s">
        <v>6677</v>
      </c>
      <c r="E1102" t="s">
        <v>6678</v>
      </c>
      <c r="F1102" t="s">
        <v>6679</v>
      </c>
      <c r="G1102" t="s">
        <v>872</v>
      </c>
      <c r="H1102" t="s">
        <v>873</v>
      </c>
      <c r="I1102" t="s">
        <v>1924</v>
      </c>
      <c r="J1102" t="s">
        <v>23</v>
      </c>
      <c r="L1102" s="1">
        <v>43417</v>
      </c>
      <c r="M1102" t="s">
        <v>24</v>
      </c>
      <c r="N1102" t="s">
        <v>6680</v>
      </c>
      <c r="O1102" t="s">
        <v>92</v>
      </c>
      <c r="P1102" s="1">
        <v>42292</v>
      </c>
      <c r="Q1102" s="1">
        <v>43803</v>
      </c>
    </row>
    <row r="1103" spans="1:17" x14ac:dyDescent="0.2">
      <c r="A1103" t="s">
        <v>6656</v>
      </c>
      <c r="B1103">
        <v>228224233</v>
      </c>
      <c r="C1103" t="s">
        <v>6657</v>
      </c>
      <c r="D1103" t="s">
        <v>6658</v>
      </c>
      <c r="E1103" t="s">
        <v>6659</v>
      </c>
      <c r="F1103" t="s">
        <v>6660</v>
      </c>
      <c r="G1103" t="s">
        <v>61</v>
      </c>
      <c r="H1103">
        <v>175206562</v>
      </c>
      <c r="I1103" t="s">
        <v>62</v>
      </c>
      <c r="J1103" t="s">
        <v>23</v>
      </c>
      <c r="L1103" s="1">
        <v>43396</v>
      </c>
      <c r="M1103" t="s">
        <v>33</v>
      </c>
      <c r="N1103" t="s">
        <v>6661</v>
      </c>
      <c r="O1103" t="s">
        <v>26</v>
      </c>
      <c r="P1103" s="1">
        <v>43237</v>
      </c>
      <c r="Q1103" s="1">
        <v>43810</v>
      </c>
    </row>
    <row r="1104" spans="1:17" x14ac:dyDescent="0.2">
      <c r="A1104" t="s">
        <v>8175</v>
      </c>
      <c r="B1104">
        <v>233478876</v>
      </c>
      <c r="C1104" t="s">
        <v>8176</v>
      </c>
      <c r="D1104" t="s">
        <v>8177</v>
      </c>
      <c r="E1104" t="s">
        <v>8178</v>
      </c>
      <c r="F1104">
        <v>59631503.190860197</v>
      </c>
      <c r="G1104" t="s">
        <v>172</v>
      </c>
      <c r="H1104">
        <v>200716271</v>
      </c>
      <c r="I1104" t="s">
        <v>2345</v>
      </c>
      <c r="J1104" t="s">
        <v>23</v>
      </c>
      <c r="L1104" s="1">
        <v>43437</v>
      </c>
      <c r="M1104" t="s">
        <v>33</v>
      </c>
      <c r="N1104" t="s">
        <v>8179</v>
      </c>
      <c r="O1104" t="s">
        <v>92</v>
      </c>
      <c r="P1104" s="1">
        <v>43145</v>
      </c>
      <c r="Q1104" s="1">
        <v>43501</v>
      </c>
    </row>
    <row r="1105" spans="1:17" x14ac:dyDescent="0.2">
      <c r="A1105" t="s">
        <v>1954</v>
      </c>
      <c r="B1105" t="s">
        <v>1955</v>
      </c>
      <c r="C1105" t="s">
        <v>1956</v>
      </c>
      <c r="D1105" t="s">
        <v>1957</v>
      </c>
      <c r="E1105" t="s">
        <v>1958</v>
      </c>
      <c r="F1105" t="s">
        <v>1959</v>
      </c>
      <c r="G1105" t="s">
        <v>1234</v>
      </c>
      <c r="H1105">
        <v>182292592</v>
      </c>
      <c r="I1105" t="s">
        <v>1960</v>
      </c>
      <c r="J1105" t="s">
        <v>23</v>
      </c>
      <c r="L1105" s="1">
        <v>43364</v>
      </c>
      <c r="M1105" t="s">
        <v>33</v>
      </c>
      <c r="N1105" t="s">
        <v>1961</v>
      </c>
      <c r="O1105" t="s">
        <v>26</v>
      </c>
      <c r="P1105" s="1">
        <v>42419</v>
      </c>
      <c r="Q1105" s="1">
        <v>43650</v>
      </c>
    </row>
    <row r="1106" spans="1:17" x14ac:dyDescent="0.2">
      <c r="A1106" t="s">
        <v>5645</v>
      </c>
      <c r="B1106">
        <v>233555552</v>
      </c>
      <c r="C1106" t="s">
        <v>5646</v>
      </c>
      <c r="D1106" t="s">
        <v>5647</v>
      </c>
      <c r="E1106" t="s">
        <v>5648</v>
      </c>
      <c r="F1106">
        <v>50139835</v>
      </c>
      <c r="G1106" t="s">
        <v>423</v>
      </c>
      <c r="H1106">
        <v>190456396</v>
      </c>
      <c r="I1106" t="s">
        <v>743</v>
      </c>
      <c r="J1106" t="s">
        <v>23</v>
      </c>
      <c r="L1106" s="1">
        <v>43381</v>
      </c>
      <c r="M1106" t="s">
        <v>33</v>
      </c>
      <c r="N1106" t="s">
        <v>5649</v>
      </c>
      <c r="O1106" t="s">
        <v>26</v>
      </c>
      <c r="P1106" s="1">
        <v>42243</v>
      </c>
      <c r="Q1106" s="1">
        <v>43538</v>
      </c>
    </row>
    <row r="1107" spans="1:17" x14ac:dyDescent="0.2">
      <c r="A1107" t="s">
        <v>9918</v>
      </c>
      <c r="B1107">
        <v>242646689</v>
      </c>
      <c r="C1107" t="s">
        <v>9919</v>
      </c>
      <c r="D1107" t="s">
        <v>9920</v>
      </c>
      <c r="E1107" t="s">
        <v>9921</v>
      </c>
      <c r="F1107">
        <v>128886307</v>
      </c>
      <c r="G1107" t="s">
        <v>1228</v>
      </c>
      <c r="H1107">
        <v>26404672</v>
      </c>
      <c r="I1107" t="s">
        <v>1626</v>
      </c>
      <c r="J1107" t="s">
        <v>23</v>
      </c>
      <c r="L1107" s="1">
        <v>43437</v>
      </c>
      <c r="M1107" t="s">
        <v>33</v>
      </c>
      <c r="N1107" t="s">
        <v>9922</v>
      </c>
      <c r="O1107" t="s">
        <v>26</v>
      </c>
      <c r="P1107" s="1">
        <v>43887</v>
      </c>
      <c r="Q1107" s="1">
        <v>43887</v>
      </c>
    </row>
    <row r="1108" spans="1:17" x14ac:dyDescent="0.2">
      <c r="A1108" t="s">
        <v>6982</v>
      </c>
      <c r="B1108">
        <v>235924105</v>
      </c>
      <c r="C1108" t="s">
        <v>6983</v>
      </c>
      <c r="D1108" t="s">
        <v>6984</v>
      </c>
      <c r="E1108" t="s">
        <v>6985</v>
      </c>
      <c r="F1108">
        <v>80239528</v>
      </c>
      <c r="G1108" t="s">
        <v>204</v>
      </c>
      <c r="H1108">
        <v>26388820</v>
      </c>
      <c r="I1108" t="s">
        <v>1620</v>
      </c>
      <c r="J1108" t="s">
        <v>23</v>
      </c>
      <c r="L1108" s="1">
        <v>43383</v>
      </c>
      <c r="M1108" t="s">
        <v>33</v>
      </c>
      <c r="N1108" t="s">
        <v>6986</v>
      </c>
      <c r="O1108" t="s">
        <v>26</v>
      </c>
      <c r="P1108" s="1">
        <v>42306</v>
      </c>
      <c r="Q1108" s="1">
        <v>43875</v>
      </c>
    </row>
    <row r="1109" spans="1:17" x14ac:dyDescent="0.2">
      <c r="A1109" t="s">
        <v>7778</v>
      </c>
      <c r="B1109" t="s">
        <v>7779</v>
      </c>
      <c r="C1109" t="s">
        <v>7780</v>
      </c>
      <c r="D1109" t="s">
        <v>7623</v>
      </c>
      <c r="E1109" t="s">
        <v>7624</v>
      </c>
      <c r="F1109">
        <v>77046196</v>
      </c>
      <c r="G1109" t="s">
        <v>4420</v>
      </c>
      <c r="H1109">
        <v>184668794</v>
      </c>
      <c r="I1109" t="s">
        <v>173</v>
      </c>
      <c r="J1109" t="s">
        <v>23</v>
      </c>
      <c r="L1109" s="1">
        <v>43432</v>
      </c>
      <c r="M1109" t="s">
        <v>33</v>
      </c>
      <c r="N1109" t="s">
        <v>7781</v>
      </c>
      <c r="O1109" t="s">
        <v>26</v>
      </c>
      <c r="P1109" s="1">
        <v>43969</v>
      </c>
      <c r="Q1109" s="1">
        <v>43977</v>
      </c>
    </row>
    <row r="1110" spans="1:17" x14ac:dyDescent="0.2">
      <c r="A1110" t="s">
        <v>6600</v>
      </c>
      <c r="B1110">
        <v>237505622</v>
      </c>
      <c r="C1110" t="s">
        <v>6601</v>
      </c>
      <c r="D1110" t="s">
        <v>6602</v>
      </c>
      <c r="E1110" t="s">
        <v>6603</v>
      </c>
      <c r="F1110">
        <v>86998552.140000001</v>
      </c>
      <c r="G1110" t="s">
        <v>350</v>
      </c>
      <c r="H1110" t="s">
        <v>351</v>
      </c>
      <c r="I1110" t="s">
        <v>2271</v>
      </c>
      <c r="J1110" t="s">
        <v>23</v>
      </c>
      <c r="L1110" s="1">
        <v>43427</v>
      </c>
      <c r="M1110" t="s">
        <v>33</v>
      </c>
      <c r="N1110" t="s">
        <v>6604</v>
      </c>
      <c r="O1110" t="s">
        <v>26</v>
      </c>
      <c r="P1110" s="1">
        <v>43119</v>
      </c>
      <c r="Q1110" s="1">
        <v>43700</v>
      </c>
    </row>
    <row r="1111" spans="1:17" x14ac:dyDescent="0.2">
      <c r="A1111" t="s">
        <v>5719</v>
      </c>
      <c r="B1111">
        <v>234064439</v>
      </c>
      <c r="C1111" t="s">
        <v>5720</v>
      </c>
      <c r="D1111" t="s">
        <v>5721</v>
      </c>
      <c r="E1111" t="s">
        <v>5722</v>
      </c>
      <c r="F1111">
        <v>152291024.09999999</v>
      </c>
      <c r="G1111" t="s">
        <v>89</v>
      </c>
      <c r="H1111">
        <v>190906332</v>
      </c>
      <c r="I1111" t="s">
        <v>120</v>
      </c>
      <c r="J1111" t="s">
        <v>23</v>
      </c>
      <c r="L1111" s="1">
        <v>43430</v>
      </c>
      <c r="M1111" t="s">
        <v>33</v>
      </c>
      <c r="N1111" t="s">
        <v>5723</v>
      </c>
      <c r="O1111" t="s">
        <v>26</v>
      </c>
      <c r="P1111" s="1">
        <v>42390</v>
      </c>
      <c r="Q1111" s="1">
        <v>43537</v>
      </c>
    </row>
    <row r="1112" spans="1:17" x14ac:dyDescent="0.2">
      <c r="A1112" t="s">
        <v>5143</v>
      </c>
      <c r="B1112">
        <v>224858491</v>
      </c>
      <c r="C1112" t="s">
        <v>5144</v>
      </c>
      <c r="D1112" t="s">
        <v>5145</v>
      </c>
      <c r="E1112" t="s">
        <v>5146</v>
      </c>
      <c r="F1112">
        <v>59297905</v>
      </c>
      <c r="G1112" t="s">
        <v>2930</v>
      </c>
      <c r="H1112">
        <v>188120777</v>
      </c>
      <c r="I1112" t="s">
        <v>312</v>
      </c>
      <c r="J1112" t="s">
        <v>23</v>
      </c>
      <c r="L1112" s="1">
        <v>43139</v>
      </c>
      <c r="M1112" t="s">
        <v>33</v>
      </c>
      <c r="N1112" t="s">
        <v>5147</v>
      </c>
      <c r="O1112" t="s">
        <v>26</v>
      </c>
      <c r="P1112" s="1">
        <v>43863</v>
      </c>
      <c r="Q1112" s="1">
        <v>43865</v>
      </c>
    </row>
    <row r="1113" spans="1:17" x14ac:dyDescent="0.2">
      <c r="A1113" t="s">
        <v>6490</v>
      </c>
      <c r="B1113">
        <v>237505118</v>
      </c>
      <c r="C1113" t="s">
        <v>6491</v>
      </c>
      <c r="D1113" t="s">
        <v>6492</v>
      </c>
      <c r="E1113" t="s">
        <v>6493</v>
      </c>
      <c r="F1113" t="s">
        <v>6494</v>
      </c>
      <c r="G1113" t="s">
        <v>389</v>
      </c>
      <c r="H1113">
        <v>26403447</v>
      </c>
      <c r="I1113" t="s">
        <v>6495</v>
      </c>
      <c r="J1113" t="s">
        <v>23</v>
      </c>
      <c r="L1113" s="1">
        <v>43402</v>
      </c>
      <c r="M1113" t="s">
        <v>33</v>
      </c>
      <c r="N1113" t="s">
        <v>6496</v>
      </c>
      <c r="O1113" t="s">
        <v>26</v>
      </c>
      <c r="P1113" s="1">
        <v>43137</v>
      </c>
      <c r="Q1113" s="1">
        <v>43746</v>
      </c>
    </row>
    <row r="1114" spans="1:17" x14ac:dyDescent="0.2">
      <c r="A1114" t="s">
        <v>10343</v>
      </c>
      <c r="B1114" t="s">
        <v>10344</v>
      </c>
      <c r="C1114" t="s">
        <v>10345</v>
      </c>
      <c r="D1114" t="s">
        <v>10346</v>
      </c>
      <c r="E1114" t="s">
        <v>10347</v>
      </c>
      <c r="F1114" t="s">
        <v>10348</v>
      </c>
      <c r="G1114" t="s">
        <v>1443</v>
      </c>
      <c r="H1114">
        <v>26404079</v>
      </c>
      <c r="I1114" t="s">
        <v>331</v>
      </c>
      <c r="J1114" t="s">
        <v>23</v>
      </c>
      <c r="L1114" s="1">
        <v>43454</v>
      </c>
      <c r="M1114" t="s">
        <v>24</v>
      </c>
      <c r="N1114" t="s">
        <v>10349</v>
      </c>
      <c r="O1114" t="s">
        <v>92</v>
      </c>
      <c r="P1114" s="1">
        <v>42446</v>
      </c>
      <c r="Q1114" s="1">
        <v>43991</v>
      </c>
    </row>
    <row r="1115" spans="1:17" x14ac:dyDescent="0.2">
      <c r="A1115" t="s">
        <v>8625</v>
      </c>
      <c r="B1115">
        <v>228223903</v>
      </c>
      <c r="C1115" t="s">
        <v>8626</v>
      </c>
      <c r="D1115" t="s">
        <v>8627</v>
      </c>
      <c r="E1115" t="s">
        <v>8628</v>
      </c>
      <c r="F1115">
        <v>33318603.113338001</v>
      </c>
      <c r="G1115" t="s">
        <v>61</v>
      </c>
      <c r="H1115">
        <v>175206562</v>
      </c>
      <c r="I1115" t="s">
        <v>464</v>
      </c>
      <c r="J1115" t="s">
        <v>23</v>
      </c>
      <c r="L1115" s="1">
        <v>43452</v>
      </c>
      <c r="M1115" t="s">
        <v>33</v>
      </c>
      <c r="N1115" t="s">
        <v>8629</v>
      </c>
      <c r="O1115" t="s">
        <v>26</v>
      </c>
      <c r="P1115" s="1">
        <v>43543</v>
      </c>
      <c r="Q1115" s="1">
        <v>43603</v>
      </c>
    </row>
    <row r="1116" spans="1:17" x14ac:dyDescent="0.2">
      <c r="A1116" t="s">
        <v>4107</v>
      </c>
      <c r="B1116">
        <v>234612606</v>
      </c>
      <c r="C1116" t="s">
        <v>4108</v>
      </c>
      <c r="D1116" t="s">
        <v>4109</v>
      </c>
      <c r="E1116" t="s">
        <v>4110</v>
      </c>
      <c r="F1116" t="s">
        <v>4111</v>
      </c>
      <c r="G1116" t="s">
        <v>119</v>
      </c>
      <c r="H1116">
        <v>190915757</v>
      </c>
      <c r="I1116" t="s">
        <v>885</v>
      </c>
      <c r="J1116" t="s">
        <v>23</v>
      </c>
      <c r="L1116" s="1">
        <v>43194</v>
      </c>
      <c r="M1116" t="s">
        <v>33</v>
      </c>
      <c r="N1116" t="s">
        <v>4112</v>
      </c>
      <c r="O1116" t="s">
        <v>26</v>
      </c>
      <c r="P1116" s="1">
        <v>43413</v>
      </c>
      <c r="Q1116" s="1">
        <v>43929</v>
      </c>
    </row>
    <row r="1117" spans="1:17" x14ac:dyDescent="0.2">
      <c r="A1117" t="s">
        <v>8885</v>
      </c>
      <c r="B1117">
        <v>237484552</v>
      </c>
      <c r="C1117" t="s">
        <v>8886</v>
      </c>
      <c r="D1117" t="s">
        <v>8887</v>
      </c>
      <c r="E1117" t="s">
        <v>8888</v>
      </c>
      <c r="F1117">
        <v>33320144.122271899</v>
      </c>
      <c r="G1117" t="s">
        <v>525</v>
      </c>
      <c r="H1117">
        <v>26403765</v>
      </c>
      <c r="I1117" t="s">
        <v>8889</v>
      </c>
      <c r="J1117" t="s">
        <v>23</v>
      </c>
      <c r="L1117" s="1">
        <v>43452</v>
      </c>
      <c r="M1117" t="s">
        <v>33</v>
      </c>
      <c r="N1117" t="s">
        <v>8890</v>
      </c>
      <c r="O1117" t="s">
        <v>26</v>
      </c>
      <c r="P1117" s="1">
        <v>42543</v>
      </c>
      <c r="Q1117" s="1">
        <v>43700</v>
      </c>
    </row>
    <row r="1118" spans="1:17" x14ac:dyDescent="0.2">
      <c r="A1118" t="s">
        <v>3585</v>
      </c>
      <c r="B1118">
        <v>232677581</v>
      </c>
      <c r="C1118" t="s">
        <v>3586</v>
      </c>
      <c r="D1118" t="s">
        <v>3587</v>
      </c>
      <c r="E1118" t="s">
        <v>3588</v>
      </c>
      <c r="F1118">
        <v>33619972.232679002</v>
      </c>
      <c r="G1118" t="s">
        <v>669</v>
      </c>
      <c r="H1118" t="s">
        <v>670</v>
      </c>
      <c r="I1118" t="s">
        <v>844</v>
      </c>
      <c r="J1118" t="s">
        <v>23</v>
      </c>
      <c r="L1118" s="1">
        <v>43285</v>
      </c>
      <c r="M1118" t="s">
        <v>24</v>
      </c>
      <c r="N1118" t="s">
        <v>3589</v>
      </c>
      <c r="O1118" t="s">
        <v>26</v>
      </c>
      <c r="P1118" s="1">
        <v>43452</v>
      </c>
      <c r="Q1118" s="1">
        <v>43895</v>
      </c>
    </row>
    <row r="1119" spans="1:17" x14ac:dyDescent="0.2">
      <c r="A1119" t="s">
        <v>7228</v>
      </c>
      <c r="B1119">
        <v>233352740</v>
      </c>
      <c r="C1119" t="s">
        <v>7229</v>
      </c>
      <c r="D1119" t="s">
        <v>7230</v>
      </c>
      <c r="E1119" t="s">
        <v>7231</v>
      </c>
      <c r="F1119" t="s">
        <v>7232</v>
      </c>
      <c r="G1119" t="s">
        <v>172</v>
      </c>
      <c r="H1119">
        <v>200716271</v>
      </c>
      <c r="I1119" t="s">
        <v>312</v>
      </c>
      <c r="J1119" t="s">
        <v>23</v>
      </c>
      <c r="L1119" s="1">
        <v>43416</v>
      </c>
      <c r="M1119" t="s">
        <v>24</v>
      </c>
      <c r="N1119" t="s">
        <v>7233</v>
      </c>
      <c r="O1119" t="s">
        <v>26</v>
      </c>
      <c r="P1119" s="1">
        <v>43145</v>
      </c>
      <c r="Q1119" s="1">
        <v>43493</v>
      </c>
    </row>
    <row r="1120" spans="1:17" x14ac:dyDescent="0.2">
      <c r="A1120" t="s">
        <v>3392</v>
      </c>
      <c r="B1120">
        <v>226326837</v>
      </c>
      <c r="C1120" t="s">
        <v>3393</v>
      </c>
      <c r="D1120" t="s">
        <v>3394</v>
      </c>
      <c r="E1120" t="s">
        <v>3395</v>
      </c>
      <c r="F1120" t="s">
        <v>3396</v>
      </c>
      <c r="G1120" t="s">
        <v>204</v>
      </c>
      <c r="H1120">
        <v>26388820</v>
      </c>
      <c r="I1120" t="s">
        <v>3293</v>
      </c>
      <c r="J1120" t="s">
        <v>23</v>
      </c>
      <c r="L1120" s="1">
        <v>43172</v>
      </c>
      <c r="M1120" t="s">
        <v>24</v>
      </c>
      <c r="N1120" t="s">
        <v>3397</v>
      </c>
      <c r="O1120" t="s">
        <v>26</v>
      </c>
      <c r="P1120" s="1">
        <v>43140</v>
      </c>
      <c r="Q1120" s="1">
        <v>43881</v>
      </c>
    </row>
    <row r="1121" spans="1:17" x14ac:dyDescent="0.2">
      <c r="A1121" t="s">
        <v>3776</v>
      </c>
      <c r="B1121">
        <v>234337028</v>
      </c>
      <c r="C1121" t="s">
        <v>3777</v>
      </c>
      <c r="D1121" t="s">
        <v>3778</v>
      </c>
      <c r="E1121" t="s">
        <v>3779</v>
      </c>
      <c r="F1121">
        <v>81611412.081818506</v>
      </c>
      <c r="G1121" t="s">
        <v>119</v>
      </c>
      <c r="H1121">
        <v>190915757</v>
      </c>
      <c r="I1121" t="s">
        <v>3780</v>
      </c>
      <c r="J1121" t="s">
        <v>23</v>
      </c>
      <c r="L1121" s="1">
        <v>43229</v>
      </c>
      <c r="M1121" t="s">
        <v>33</v>
      </c>
      <c r="N1121" t="s">
        <v>3781</v>
      </c>
      <c r="O1121" t="s">
        <v>26</v>
      </c>
      <c r="P1121" s="1">
        <v>43535</v>
      </c>
      <c r="Q1121" s="1">
        <v>43721</v>
      </c>
    </row>
    <row r="1122" spans="1:17" x14ac:dyDescent="0.2">
      <c r="A1122" t="s">
        <v>8212</v>
      </c>
      <c r="B1122">
        <v>189679247</v>
      </c>
      <c r="C1122" t="s">
        <v>8213</v>
      </c>
      <c r="D1122" t="s">
        <v>8214</v>
      </c>
      <c r="E1122" t="s">
        <v>8215</v>
      </c>
      <c r="F1122">
        <v>174100981.16711801</v>
      </c>
      <c r="G1122" t="s">
        <v>46</v>
      </c>
      <c r="H1122">
        <v>28024400</v>
      </c>
      <c r="I1122" t="s">
        <v>47</v>
      </c>
      <c r="J1122" t="s">
        <v>23</v>
      </c>
      <c r="L1122" s="1">
        <v>43451</v>
      </c>
      <c r="M1122" t="s">
        <v>24</v>
      </c>
      <c r="N1122" t="s">
        <v>8216</v>
      </c>
      <c r="O1122" t="s">
        <v>26</v>
      </c>
      <c r="P1122" s="1">
        <v>42328</v>
      </c>
      <c r="Q1122" s="1">
        <v>43515</v>
      </c>
    </row>
    <row r="1123" spans="1:17" x14ac:dyDescent="0.2">
      <c r="A1123" t="s">
        <v>9476</v>
      </c>
      <c r="B1123">
        <v>233961526</v>
      </c>
      <c r="C1123" t="s">
        <v>9477</v>
      </c>
      <c r="D1123" t="s">
        <v>3068</v>
      </c>
      <c r="E1123" t="s">
        <v>3069</v>
      </c>
      <c r="F1123">
        <v>107908670</v>
      </c>
      <c r="G1123" t="s">
        <v>2930</v>
      </c>
      <c r="H1123">
        <v>188120777</v>
      </c>
      <c r="I1123" t="s">
        <v>173</v>
      </c>
      <c r="J1123" t="s">
        <v>23</v>
      </c>
      <c r="L1123" s="1">
        <v>43452</v>
      </c>
      <c r="M1123" t="s">
        <v>33</v>
      </c>
      <c r="N1123" t="s">
        <v>9478</v>
      </c>
      <c r="O1123" t="s">
        <v>26</v>
      </c>
      <c r="P1123" s="1">
        <v>43863</v>
      </c>
      <c r="Q1123" s="1">
        <v>43863</v>
      </c>
    </row>
    <row r="1124" spans="1:17" x14ac:dyDescent="0.2">
      <c r="A1124" t="s">
        <v>1766</v>
      </c>
      <c r="B1124">
        <v>236076590</v>
      </c>
      <c r="C1124" t="s">
        <v>1767</v>
      </c>
      <c r="D1124" t="s">
        <v>1768</v>
      </c>
      <c r="E1124" t="s">
        <v>1769</v>
      </c>
      <c r="F1124">
        <v>122407385.191653</v>
      </c>
      <c r="G1124" t="s">
        <v>1234</v>
      </c>
      <c r="H1124">
        <v>182292592</v>
      </c>
      <c r="I1124" t="s">
        <v>1770</v>
      </c>
      <c r="J1124" t="s">
        <v>23</v>
      </c>
      <c r="L1124" s="1">
        <v>43284</v>
      </c>
      <c r="M1124" t="s">
        <v>24</v>
      </c>
      <c r="N1124" t="s">
        <v>1771</v>
      </c>
      <c r="O1124" t="s">
        <v>26</v>
      </c>
      <c r="P1124" s="1">
        <v>42419</v>
      </c>
      <c r="Q1124" s="1">
        <v>43614</v>
      </c>
    </row>
    <row r="1125" spans="1:17" x14ac:dyDescent="0.2">
      <c r="A1125" t="s">
        <v>4779</v>
      </c>
      <c r="B1125">
        <v>233023569</v>
      </c>
      <c r="C1125" t="s">
        <v>4780</v>
      </c>
      <c r="D1125" t="s">
        <v>4781</v>
      </c>
      <c r="E1125" t="s">
        <v>4782</v>
      </c>
      <c r="F1125" t="s">
        <v>4783</v>
      </c>
      <c r="G1125" t="s">
        <v>4420</v>
      </c>
      <c r="H1125">
        <v>184668794</v>
      </c>
      <c r="I1125" t="s">
        <v>4621</v>
      </c>
      <c r="J1125" t="s">
        <v>23</v>
      </c>
      <c r="L1125" s="1">
        <v>43367</v>
      </c>
      <c r="M1125" t="s">
        <v>24</v>
      </c>
      <c r="N1125" t="s">
        <v>4784</v>
      </c>
      <c r="O1125" t="s">
        <v>26</v>
      </c>
      <c r="P1125" s="1">
        <v>43969</v>
      </c>
      <c r="Q1125" s="1">
        <v>43977</v>
      </c>
    </row>
    <row r="1126" spans="1:17" x14ac:dyDescent="0.2">
      <c r="A1126" t="s">
        <v>5031</v>
      </c>
      <c r="B1126">
        <v>233113789</v>
      </c>
      <c r="C1126" t="s">
        <v>5032</v>
      </c>
      <c r="D1126" t="s">
        <v>5033</v>
      </c>
      <c r="E1126" t="s">
        <v>5034</v>
      </c>
      <c r="F1126">
        <v>184740347.15239301</v>
      </c>
      <c r="G1126" t="s">
        <v>112</v>
      </c>
      <c r="H1126">
        <v>50228064</v>
      </c>
      <c r="I1126" t="s">
        <v>62</v>
      </c>
      <c r="J1126" t="s">
        <v>23</v>
      </c>
      <c r="L1126" s="1">
        <v>43357</v>
      </c>
      <c r="M1126" t="s">
        <v>33</v>
      </c>
      <c r="N1126" t="s">
        <v>5035</v>
      </c>
      <c r="O1126" t="s">
        <v>26</v>
      </c>
      <c r="P1126" s="1">
        <v>42381</v>
      </c>
      <c r="Q1126" s="1">
        <v>43493</v>
      </c>
    </row>
    <row r="1127" spans="1:17" x14ac:dyDescent="0.2">
      <c r="A1127" t="s">
        <v>10026</v>
      </c>
      <c r="B1127">
        <v>236285254</v>
      </c>
      <c r="C1127" t="s">
        <v>10027</v>
      </c>
      <c r="D1127" t="s">
        <v>10028</v>
      </c>
      <c r="E1127" t="s">
        <v>10029</v>
      </c>
      <c r="F1127" t="s">
        <v>10030</v>
      </c>
      <c r="G1127" t="s">
        <v>4191</v>
      </c>
      <c r="H1127" t="s">
        <v>4192</v>
      </c>
      <c r="I1127" t="s">
        <v>173</v>
      </c>
      <c r="J1127" t="s">
        <v>23</v>
      </c>
      <c r="L1127" s="1">
        <v>43455</v>
      </c>
      <c r="M1127" t="s">
        <v>33</v>
      </c>
      <c r="N1127" t="s">
        <v>10031</v>
      </c>
      <c r="O1127" t="s">
        <v>26</v>
      </c>
      <c r="P1127" s="1">
        <v>42289</v>
      </c>
      <c r="Q1127" s="1">
        <v>43969</v>
      </c>
    </row>
    <row r="1128" spans="1:17" x14ac:dyDescent="0.2">
      <c r="A1128" t="s">
        <v>640</v>
      </c>
      <c r="B1128">
        <v>232432244</v>
      </c>
      <c r="C1128" t="s">
        <v>641</v>
      </c>
      <c r="D1128" t="s">
        <v>642</v>
      </c>
      <c r="E1128" t="s">
        <v>643</v>
      </c>
      <c r="F1128" t="s">
        <v>644</v>
      </c>
      <c r="G1128" t="s">
        <v>270</v>
      </c>
      <c r="H1128">
        <v>183316401</v>
      </c>
      <c r="I1128" t="s">
        <v>62</v>
      </c>
      <c r="J1128" t="s">
        <v>23</v>
      </c>
      <c r="L1128" s="1">
        <v>43294</v>
      </c>
      <c r="M1128" t="s">
        <v>24</v>
      </c>
      <c r="N1128" t="s">
        <v>645</v>
      </c>
      <c r="O1128" t="s">
        <v>26</v>
      </c>
      <c r="P1128" s="1">
        <v>42303</v>
      </c>
      <c r="Q1128" s="1">
        <v>43437</v>
      </c>
    </row>
    <row r="1129" spans="1:17" x14ac:dyDescent="0.2">
      <c r="A1129" t="s">
        <v>7662</v>
      </c>
      <c r="B1129">
        <v>236916629</v>
      </c>
      <c r="C1129" t="s">
        <v>7663</v>
      </c>
      <c r="D1129" t="s">
        <v>7664</v>
      </c>
      <c r="E1129" t="s">
        <v>7665</v>
      </c>
      <c r="F1129">
        <v>59566140</v>
      </c>
      <c r="G1129" t="s">
        <v>4420</v>
      </c>
      <c r="H1129">
        <v>184668794</v>
      </c>
      <c r="I1129" t="s">
        <v>173</v>
      </c>
      <c r="J1129" t="s">
        <v>23</v>
      </c>
      <c r="L1129" s="1">
        <v>43392</v>
      </c>
      <c r="M1129" t="s">
        <v>24</v>
      </c>
      <c r="N1129" t="s">
        <v>7666</v>
      </c>
      <c r="O1129" t="s">
        <v>92</v>
      </c>
      <c r="P1129" s="1">
        <v>43969</v>
      </c>
      <c r="Q1129" s="1">
        <v>43977</v>
      </c>
    </row>
    <row r="1130" spans="1:17" x14ac:dyDescent="0.2">
      <c r="A1130" t="s">
        <v>3694</v>
      </c>
      <c r="B1130">
        <v>234626232</v>
      </c>
      <c r="C1130" t="s">
        <v>3695</v>
      </c>
      <c r="D1130" t="s">
        <v>3696</v>
      </c>
      <c r="E1130" t="s">
        <v>3697</v>
      </c>
      <c r="F1130">
        <v>133433803</v>
      </c>
      <c r="G1130" t="s">
        <v>119</v>
      </c>
      <c r="H1130">
        <v>190915757</v>
      </c>
      <c r="I1130" t="s">
        <v>803</v>
      </c>
      <c r="J1130" t="s">
        <v>23</v>
      </c>
      <c r="L1130" s="1">
        <v>43287</v>
      </c>
      <c r="M1130" t="s">
        <v>33</v>
      </c>
      <c r="N1130" t="s">
        <v>3698</v>
      </c>
      <c r="O1130" t="s">
        <v>26</v>
      </c>
      <c r="P1130" s="1">
        <v>43413</v>
      </c>
      <c r="Q1130" s="1">
        <v>43602</v>
      </c>
    </row>
    <row r="1131" spans="1:17" x14ac:dyDescent="0.2">
      <c r="A1131" t="s">
        <v>623</v>
      </c>
      <c r="B1131">
        <v>231950098</v>
      </c>
      <c r="C1131" t="s">
        <v>624</v>
      </c>
      <c r="D1131" t="s">
        <v>625</v>
      </c>
      <c r="E1131" t="s">
        <v>626</v>
      </c>
      <c r="F1131">
        <v>89428145.158050299</v>
      </c>
      <c r="G1131" t="s">
        <v>423</v>
      </c>
      <c r="H1131">
        <v>190456396</v>
      </c>
      <c r="I1131" t="s">
        <v>604</v>
      </c>
      <c r="J1131" t="s">
        <v>23</v>
      </c>
      <c r="L1131" s="1">
        <v>43269</v>
      </c>
      <c r="M1131" t="s">
        <v>33</v>
      </c>
      <c r="N1131" t="s">
        <v>627</v>
      </c>
      <c r="O1131" t="s">
        <v>26</v>
      </c>
      <c r="P1131" s="1">
        <v>43251</v>
      </c>
      <c r="Q1131" s="1">
        <v>43431</v>
      </c>
    </row>
    <row r="1132" spans="1:17" x14ac:dyDescent="0.2">
      <c r="A1132" t="s">
        <v>6329</v>
      </c>
      <c r="B1132">
        <v>234852402</v>
      </c>
      <c r="C1132" t="s">
        <v>6330</v>
      </c>
      <c r="D1132" t="s">
        <v>6331</v>
      </c>
      <c r="E1132" t="s">
        <v>6332</v>
      </c>
      <c r="F1132" t="s">
        <v>6333</v>
      </c>
      <c r="G1132" t="s">
        <v>54</v>
      </c>
      <c r="H1132">
        <v>26403315</v>
      </c>
      <c r="I1132" t="s">
        <v>120</v>
      </c>
      <c r="J1132" t="s">
        <v>23</v>
      </c>
      <c r="L1132" s="1">
        <v>43431</v>
      </c>
      <c r="M1132" t="s">
        <v>33</v>
      </c>
      <c r="N1132" t="s">
        <v>6334</v>
      </c>
      <c r="O1132" t="s">
        <v>26</v>
      </c>
      <c r="P1132" s="1">
        <v>41926</v>
      </c>
      <c r="Q1132" s="1">
        <v>43705</v>
      </c>
    </row>
    <row r="1133" spans="1:17" x14ac:dyDescent="0.2">
      <c r="A1133" t="s">
        <v>6350</v>
      </c>
      <c r="B1133">
        <v>237485451</v>
      </c>
      <c r="C1133" t="s">
        <v>6351</v>
      </c>
      <c r="D1133" t="s">
        <v>6352</v>
      </c>
      <c r="E1133" t="s">
        <v>6353</v>
      </c>
      <c r="F1133">
        <v>135189438</v>
      </c>
      <c r="G1133" t="s">
        <v>1234</v>
      </c>
      <c r="H1133">
        <v>182292592</v>
      </c>
      <c r="I1133" t="s">
        <v>6354</v>
      </c>
      <c r="J1133" t="s">
        <v>23</v>
      </c>
      <c r="L1133" s="1">
        <v>43418</v>
      </c>
      <c r="M1133" t="s">
        <v>24</v>
      </c>
      <c r="N1133" t="s">
        <v>6355</v>
      </c>
      <c r="O1133" t="s">
        <v>26</v>
      </c>
      <c r="P1133" s="1">
        <v>42419</v>
      </c>
      <c r="Q1133" s="1">
        <v>43706</v>
      </c>
    </row>
    <row r="1134" spans="1:17" x14ac:dyDescent="0.2">
      <c r="A1134" t="s">
        <v>7670</v>
      </c>
      <c r="B1134" t="s">
        <v>7671</v>
      </c>
      <c r="C1134" t="s">
        <v>7672</v>
      </c>
      <c r="D1134" t="s">
        <v>7673</v>
      </c>
      <c r="E1134" t="s">
        <v>7674</v>
      </c>
      <c r="F1134">
        <v>98946900.079999998</v>
      </c>
      <c r="G1134" t="s">
        <v>4420</v>
      </c>
      <c r="H1134">
        <v>184668794</v>
      </c>
      <c r="I1134" t="s">
        <v>4621</v>
      </c>
      <c r="J1134" t="s">
        <v>23</v>
      </c>
      <c r="L1134" s="1">
        <v>43398</v>
      </c>
      <c r="M1134" t="s">
        <v>33</v>
      </c>
      <c r="N1134" t="s">
        <v>7675</v>
      </c>
      <c r="O1134" t="s">
        <v>26</v>
      </c>
      <c r="P1134" s="1">
        <v>43969</v>
      </c>
      <c r="Q1134" s="1">
        <v>43977</v>
      </c>
    </row>
    <row r="1135" spans="1:17" x14ac:dyDescent="0.2">
      <c r="A1135" t="s">
        <v>6312</v>
      </c>
      <c r="B1135">
        <v>237485842</v>
      </c>
      <c r="C1135" t="s">
        <v>6313</v>
      </c>
      <c r="D1135" t="s">
        <v>6314</v>
      </c>
      <c r="E1135" t="s">
        <v>6315</v>
      </c>
      <c r="F1135">
        <v>197337945.09999999</v>
      </c>
      <c r="G1135" t="s">
        <v>389</v>
      </c>
      <c r="H1135">
        <v>26403447</v>
      </c>
      <c r="I1135" t="s">
        <v>120</v>
      </c>
      <c r="J1135" t="s">
        <v>23</v>
      </c>
      <c r="L1135" s="1">
        <v>43432</v>
      </c>
      <c r="M1135" t="s">
        <v>24</v>
      </c>
      <c r="N1135" t="s">
        <v>6316</v>
      </c>
      <c r="O1135" t="s">
        <v>26</v>
      </c>
      <c r="P1135" s="1">
        <v>42117</v>
      </c>
      <c r="Q1135" s="1">
        <v>43698</v>
      </c>
    </row>
    <row r="1136" spans="1:17" x14ac:dyDescent="0.2">
      <c r="A1136" t="s">
        <v>1481</v>
      </c>
      <c r="B1136">
        <v>230189075</v>
      </c>
      <c r="C1136" t="s">
        <v>1482</v>
      </c>
      <c r="D1136" t="s">
        <v>1483</v>
      </c>
      <c r="E1136" t="s">
        <v>1484</v>
      </c>
      <c r="F1136">
        <v>33342393.198012602</v>
      </c>
      <c r="G1136" t="s">
        <v>1443</v>
      </c>
      <c r="H1136">
        <v>26404079</v>
      </c>
      <c r="I1136" t="s">
        <v>331</v>
      </c>
      <c r="J1136" t="s">
        <v>23</v>
      </c>
      <c r="L1136" s="1">
        <v>43202</v>
      </c>
      <c r="M1136" t="s">
        <v>33</v>
      </c>
      <c r="N1136" t="s">
        <v>1485</v>
      </c>
      <c r="O1136" t="s">
        <v>26</v>
      </c>
      <c r="P1136" s="1">
        <v>42082</v>
      </c>
      <c r="Q1136" s="1">
        <v>43596</v>
      </c>
    </row>
    <row r="1137" spans="1:17" x14ac:dyDescent="0.2">
      <c r="A1137" t="s">
        <v>1915</v>
      </c>
      <c r="B1137">
        <v>236652451</v>
      </c>
      <c r="C1137" t="s">
        <v>1916</v>
      </c>
      <c r="D1137" t="s">
        <v>1917</v>
      </c>
      <c r="E1137" t="s">
        <v>1918</v>
      </c>
      <c r="F1137">
        <v>113562950</v>
      </c>
      <c r="G1137" t="s">
        <v>69</v>
      </c>
      <c r="H1137">
        <v>131056549</v>
      </c>
      <c r="I1137" t="s">
        <v>219</v>
      </c>
      <c r="J1137" t="s">
        <v>23</v>
      </c>
      <c r="L1137" s="1">
        <v>43369</v>
      </c>
      <c r="M1137" t="s">
        <v>24</v>
      </c>
      <c r="N1137" t="s">
        <v>1919</v>
      </c>
      <c r="O1137" t="s">
        <v>26</v>
      </c>
      <c r="P1137" s="1">
        <v>42340</v>
      </c>
      <c r="Q1137" s="1">
        <v>43641</v>
      </c>
    </row>
    <row r="1138" spans="1:17" x14ac:dyDescent="0.2">
      <c r="A1138" t="s">
        <v>1634</v>
      </c>
      <c r="B1138">
        <v>235513709</v>
      </c>
      <c r="C1138" t="s">
        <v>1635</v>
      </c>
      <c r="D1138" t="s">
        <v>1636</v>
      </c>
      <c r="E1138" t="s">
        <v>1637</v>
      </c>
      <c r="F1138">
        <v>57244324.076749898</v>
      </c>
      <c r="G1138" t="s">
        <v>119</v>
      </c>
      <c r="H1138">
        <v>190915757</v>
      </c>
      <c r="I1138" t="s">
        <v>692</v>
      </c>
      <c r="J1138" t="s">
        <v>23</v>
      </c>
      <c r="L1138" s="1">
        <v>43361</v>
      </c>
      <c r="M1138" t="s">
        <v>33</v>
      </c>
      <c r="N1138" t="s">
        <v>1638</v>
      </c>
      <c r="O1138" t="s">
        <v>92</v>
      </c>
      <c r="P1138" s="1">
        <v>43413</v>
      </c>
      <c r="Q1138" s="1">
        <v>43592</v>
      </c>
    </row>
    <row r="1139" spans="1:17" x14ac:dyDescent="0.2">
      <c r="A1139" t="s">
        <v>2973</v>
      </c>
      <c r="B1139" t="s">
        <v>2974</v>
      </c>
      <c r="C1139" t="s">
        <v>2975</v>
      </c>
      <c r="D1139" t="s">
        <v>2976</v>
      </c>
      <c r="E1139" t="s">
        <v>2977</v>
      </c>
      <c r="F1139">
        <v>101296851</v>
      </c>
      <c r="G1139" t="s">
        <v>2930</v>
      </c>
      <c r="H1139">
        <v>188120777</v>
      </c>
      <c r="I1139" t="s">
        <v>2943</v>
      </c>
      <c r="J1139" t="s">
        <v>23</v>
      </c>
      <c r="L1139" s="1">
        <v>43364</v>
      </c>
      <c r="M1139" t="s">
        <v>1091</v>
      </c>
      <c r="N1139" t="s">
        <v>2978</v>
      </c>
      <c r="O1139" t="s">
        <v>26</v>
      </c>
      <c r="P1139" s="1">
        <v>43863</v>
      </c>
      <c r="Q1139" s="1">
        <v>43866</v>
      </c>
    </row>
    <row r="1140" spans="1:17" x14ac:dyDescent="0.2">
      <c r="A1140" t="s">
        <v>8614</v>
      </c>
      <c r="B1140">
        <v>234375647</v>
      </c>
      <c r="C1140" t="s">
        <v>8615</v>
      </c>
      <c r="D1140" t="s">
        <v>8616</v>
      </c>
      <c r="E1140" t="s">
        <v>8617</v>
      </c>
      <c r="F1140">
        <v>195015126</v>
      </c>
      <c r="G1140" t="s">
        <v>423</v>
      </c>
      <c r="H1140">
        <v>190456396</v>
      </c>
      <c r="I1140" t="s">
        <v>8618</v>
      </c>
      <c r="J1140" t="s">
        <v>23</v>
      </c>
      <c r="L1140" s="1">
        <v>43448</v>
      </c>
      <c r="M1140" t="s">
        <v>24</v>
      </c>
      <c r="N1140" t="s">
        <v>8619</v>
      </c>
      <c r="O1140" t="s">
        <v>26</v>
      </c>
      <c r="P1140" s="1">
        <v>43524</v>
      </c>
      <c r="Q1140" s="1">
        <v>43603</v>
      </c>
    </row>
    <row r="1141" spans="1:17" x14ac:dyDescent="0.2">
      <c r="A1141" t="s">
        <v>8495</v>
      </c>
      <c r="B1141">
        <v>233753672</v>
      </c>
      <c r="C1141" t="s">
        <v>8496</v>
      </c>
      <c r="D1141" t="s">
        <v>8497</v>
      </c>
      <c r="E1141" t="s">
        <v>8498</v>
      </c>
      <c r="F1141" t="s">
        <v>8499</v>
      </c>
      <c r="G1141" t="s">
        <v>119</v>
      </c>
      <c r="H1141">
        <v>190915757</v>
      </c>
      <c r="I1141" t="s">
        <v>219</v>
      </c>
      <c r="J1141" t="s">
        <v>23</v>
      </c>
      <c r="L1141" s="1">
        <v>43439</v>
      </c>
      <c r="M1141" t="s">
        <v>24</v>
      </c>
      <c r="N1141" t="s">
        <v>8500</v>
      </c>
      <c r="O1141" t="s">
        <v>26</v>
      </c>
      <c r="P1141" s="1">
        <v>42421</v>
      </c>
      <c r="Q1141" s="1">
        <v>43592</v>
      </c>
    </row>
    <row r="1142" spans="1:17" x14ac:dyDescent="0.2">
      <c r="A1142" t="s">
        <v>3168</v>
      </c>
      <c r="B1142">
        <v>230804454</v>
      </c>
      <c r="C1142" t="s">
        <v>3169</v>
      </c>
      <c r="D1142" t="s">
        <v>3170</v>
      </c>
      <c r="E1142" t="s">
        <v>3171</v>
      </c>
      <c r="F1142">
        <v>92598447</v>
      </c>
      <c r="G1142" t="s">
        <v>2930</v>
      </c>
      <c r="H1142">
        <v>188120777</v>
      </c>
      <c r="I1142" t="s">
        <v>312</v>
      </c>
      <c r="J1142" t="s">
        <v>23</v>
      </c>
      <c r="L1142" s="1">
        <v>43361</v>
      </c>
      <c r="M1142" t="s">
        <v>24</v>
      </c>
      <c r="N1142" t="s">
        <v>3172</v>
      </c>
      <c r="O1142" t="s">
        <v>92</v>
      </c>
      <c r="P1142" s="1">
        <v>43864</v>
      </c>
      <c r="Q1142" s="1">
        <v>43864</v>
      </c>
    </row>
    <row r="1143" spans="1:17" x14ac:dyDescent="0.2">
      <c r="A1143" t="s">
        <v>10684</v>
      </c>
      <c r="B1143">
        <v>235016055</v>
      </c>
      <c r="C1143" t="s">
        <v>10685</v>
      </c>
      <c r="D1143" t="s">
        <v>10686</v>
      </c>
      <c r="E1143" t="s">
        <v>10687</v>
      </c>
      <c r="F1143">
        <v>83826483.133540094</v>
      </c>
      <c r="G1143" t="s">
        <v>5196</v>
      </c>
      <c r="H1143">
        <v>157040569</v>
      </c>
      <c r="I1143" t="s">
        <v>10688</v>
      </c>
      <c r="J1143" t="s">
        <v>23</v>
      </c>
      <c r="L1143" s="1">
        <v>43454</v>
      </c>
      <c r="M1143" t="s">
        <v>33</v>
      </c>
      <c r="N1143" t="s">
        <v>10689</v>
      </c>
      <c r="O1143" t="s">
        <v>26</v>
      </c>
      <c r="P1143" s="1">
        <v>43020</v>
      </c>
      <c r="Q1143" s="1">
        <v>44070</v>
      </c>
    </row>
    <row r="1144" spans="1:17" x14ac:dyDescent="0.2">
      <c r="A1144" t="s">
        <v>9244</v>
      </c>
      <c r="B1144">
        <v>235509485</v>
      </c>
      <c r="C1144" t="s">
        <v>9245</v>
      </c>
      <c r="D1144" t="s">
        <v>9246</v>
      </c>
      <c r="E1144" t="s">
        <v>9247</v>
      </c>
      <c r="F1144">
        <v>228864844</v>
      </c>
      <c r="G1144" t="s">
        <v>89</v>
      </c>
      <c r="H1144">
        <v>190906332</v>
      </c>
      <c r="I1144" t="s">
        <v>1432</v>
      </c>
      <c r="J1144" t="s">
        <v>23</v>
      </c>
      <c r="L1144" s="1">
        <v>43455</v>
      </c>
      <c r="M1144" t="s">
        <v>33</v>
      </c>
      <c r="N1144" t="s">
        <v>9248</v>
      </c>
      <c r="O1144" t="s">
        <v>26</v>
      </c>
      <c r="P1144" s="1">
        <v>42541</v>
      </c>
      <c r="Q1144" s="1">
        <v>43811</v>
      </c>
    </row>
    <row r="1145" spans="1:17" x14ac:dyDescent="0.2">
      <c r="A1145" t="s">
        <v>7215</v>
      </c>
      <c r="B1145">
        <v>232901066</v>
      </c>
      <c r="C1145" t="s">
        <v>7216</v>
      </c>
      <c r="D1145" t="s">
        <v>7217</v>
      </c>
      <c r="E1145" t="s">
        <v>7218</v>
      </c>
      <c r="F1145">
        <v>61289078.100000001</v>
      </c>
      <c r="G1145" t="s">
        <v>89</v>
      </c>
      <c r="H1145">
        <v>190906332</v>
      </c>
      <c r="I1145" t="s">
        <v>2823</v>
      </c>
      <c r="J1145" t="s">
        <v>23</v>
      </c>
      <c r="L1145" s="1">
        <v>43385</v>
      </c>
      <c r="M1145" t="s">
        <v>33</v>
      </c>
      <c r="N1145" t="s">
        <v>7219</v>
      </c>
      <c r="O1145" t="s">
        <v>92</v>
      </c>
      <c r="P1145" s="1">
        <v>42355</v>
      </c>
      <c r="Q1145" s="1">
        <v>43797</v>
      </c>
    </row>
    <row r="1146" spans="1:17" x14ac:dyDescent="0.2">
      <c r="A1146" t="s">
        <v>9260</v>
      </c>
      <c r="B1146">
        <v>234835451</v>
      </c>
      <c r="C1146" t="s">
        <v>9261</v>
      </c>
      <c r="D1146" t="s">
        <v>9262</v>
      </c>
      <c r="E1146" t="s">
        <v>9263</v>
      </c>
      <c r="F1146">
        <v>118262270</v>
      </c>
      <c r="G1146" t="s">
        <v>2475</v>
      </c>
      <c r="H1146">
        <v>203592077</v>
      </c>
      <c r="I1146" t="s">
        <v>572</v>
      </c>
      <c r="J1146" t="s">
        <v>23</v>
      </c>
      <c r="L1146" s="1">
        <v>43444</v>
      </c>
      <c r="M1146" t="s">
        <v>33</v>
      </c>
      <c r="N1146" t="s">
        <v>9264</v>
      </c>
      <c r="O1146" t="s">
        <v>26</v>
      </c>
      <c r="P1146" s="1">
        <v>43088</v>
      </c>
      <c r="Q1146" s="1">
        <v>43816</v>
      </c>
    </row>
    <row r="1147" spans="1:17" x14ac:dyDescent="0.2">
      <c r="A1147" t="s">
        <v>6203</v>
      </c>
      <c r="B1147">
        <v>234117486</v>
      </c>
      <c r="C1147" t="s">
        <v>6204</v>
      </c>
      <c r="D1147" t="s">
        <v>6205</v>
      </c>
      <c r="E1147" t="s">
        <v>6206</v>
      </c>
      <c r="F1147">
        <v>131526685.09999999</v>
      </c>
      <c r="G1147" t="s">
        <v>2032</v>
      </c>
      <c r="H1147">
        <v>26404184</v>
      </c>
      <c r="I1147" t="s">
        <v>488</v>
      </c>
      <c r="J1147" t="s">
        <v>23</v>
      </c>
      <c r="L1147" s="1">
        <v>43391</v>
      </c>
      <c r="M1147" t="s">
        <v>33</v>
      </c>
      <c r="N1147" t="s">
        <v>6207</v>
      </c>
      <c r="O1147" t="s">
        <v>26</v>
      </c>
      <c r="P1147" s="1">
        <v>43518</v>
      </c>
      <c r="Q1147" s="1">
        <v>43518</v>
      </c>
    </row>
    <row r="1148" spans="1:17" x14ac:dyDescent="0.2">
      <c r="A1148" t="s">
        <v>193</v>
      </c>
      <c r="B1148">
        <v>227794680</v>
      </c>
      <c r="C1148" t="s">
        <v>194</v>
      </c>
      <c r="D1148" t="s">
        <v>195</v>
      </c>
      <c r="E1148" t="s">
        <v>196</v>
      </c>
      <c r="F1148" t="s">
        <v>197</v>
      </c>
      <c r="G1148" t="s">
        <v>133</v>
      </c>
      <c r="H1148">
        <v>26404435</v>
      </c>
      <c r="I1148" t="s">
        <v>198</v>
      </c>
      <c r="J1148" t="s">
        <v>23</v>
      </c>
      <c r="L1148" s="1">
        <v>43236</v>
      </c>
      <c r="M1148" t="s">
        <v>33</v>
      </c>
      <c r="N1148" t="s">
        <v>199</v>
      </c>
      <c r="O1148" t="s">
        <v>26</v>
      </c>
      <c r="P1148" s="1">
        <v>41968</v>
      </c>
      <c r="Q1148" s="1">
        <v>43269</v>
      </c>
    </row>
    <row r="1149" spans="1:17" x14ac:dyDescent="0.2">
      <c r="A1149" t="s">
        <v>2894</v>
      </c>
      <c r="B1149">
        <v>234913819</v>
      </c>
      <c r="C1149" t="s">
        <v>2895</v>
      </c>
      <c r="D1149" t="s">
        <v>2896</v>
      </c>
      <c r="E1149" t="s">
        <v>2897</v>
      </c>
      <c r="F1149" t="s">
        <v>2898</v>
      </c>
      <c r="G1149" t="s">
        <v>872</v>
      </c>
      <c r="H1149" t="s">
        <v>873</v>
      </c>
      <c r="I1149" t="s">
        <v>2899</v>
      </c>
      <c r="J1149" t="s">
        <v>23</v>
      </c>
      <c r="L1149" s="1">
        <v>43242</v>
      </c>
      <c r="M1149" t="s">
        <v>24</v>
      </c>
      <c r="N1149" t="s">
        <v>2900</v>
      </c>
      <c r="O1149" t="s">
        <v>26</v>
      </c>
      <c r="P1149" s="1">
        <v>43607</v>
      </c>
      <c r="Q1149" s="1">
        <v>43840</v>
      </c>
    </row>
    <row r="1150" spans="1:17" x14ac:dyDescent="0.2">
      <c r="A1150" t="s">
        <v>4800</v>
      </c>
      <c r="B1150" t="s">
        <v>4801</v>
      </c>
      <c r="C1150" t="s">
        <v>4802</v>
      </c>
      <c r="D1150" t="s">
        <v>4803</v>
      </c>
      <c r="E1150" t="s">
        <v>4804</v>
      </c>
      <c r="F1150" t="s">
        <v>4805</v>
      </c>
      <c r="G1150" t="s">
        <v>4420</v>
      </c>
      <c r="H1150">
        <v>184668794</v>
      </c>
      <c r="I1150" t="s">
        <v>173</v>
      </c>
      <c r="J1150" t="s">
        <v>23</v>
      </c>
      <c r="L1150" s="1">
        <v>43214</v>
      </c>
      <c r="M1150" t="s">
        <v>24</v>
      </c>
      <c r="N1150" t="s">
        <v>4806</v>
      </c>
      <c r="O1150" t="s">
        <v>26</v>
      </c>
      <c r="P1150" s="1">
        <v>43979</v>
      </c>
      <c r="Q1150" s="1">
        <v>43977</v>
      </c>
    </row>
    <row r="1151" spans="1:17" x14ac:dyDescent="0.2">
      <c r="A1151" t="s">
        <v>1470</v>
      </c>
      <c r="B1151">
        <v>228517265</v>
      </c>
      <c r="C1151" t="s">
        <v>1471</v>
      </c>
      <c r="D1151" t="s">
        <v>1472</v>
      </c>
      <c r="E1151" t="s">
        <v>1473</v>
      </c>
      <c r="F1151">
        <v>170292924.060314</v>
      </c>
      <c r="G1151" t="s">
        <v>1443</v>
      </c>
      <c r="H1151">
        <v>26404079</v>
      </c>
      <c r="I1151" t="s">
        <v>1461</v>
      </c>
      <c r="J1151" t="s">
        <v>23</v>
      </c>
      <c r="L1151" s="1">
        <v>43252</v>
      </c>
      <c r="M1151" t="s">
        <v>33</v>
      </c>
      <c r="N1151" t="s">
        <v>1474</v>
      </c>
      <c r="O1151" t="s">
        <v>26</v>
      </c>
      <c r="P1151" s="1">
        <v>42151</v>
      </c>
      <c r="Q1151" s="1">
        <v>43596</v>
      </c>
    </row>
    <row r="1152" spans="1:17" x14ac:dyDescent="0.2">
      <c r="A1152" t="s">
        <v>484</v>
      </c>
      <c r="B1152">
        <v>230665667</v>
      </c>
      <c r="C1152" t="s">
        <v>485</v>
      </c>
      <c r="D1152" t="s">
        <v>486</v>
      </c>
      <c r="E1152" t="s">
        <v>487</v>
      </c>
      <c r="F1152">
        <v>86369369</v>
      </c>
      <c r="G1152" t="s">
        <v>69</v>
      </c>
      <c r="H1152">
        <v>131056549</v>
      </c>
      <c r="I1152" t="s">
        <v>488</v>
      </c>
      <c r="J1152" t="s">
        <v>23</v>
      </c>
      <c r="L1152" s="1">
        <v>43146</v>
      </c>
      <c r="M1152" t="s">
        <v>489</v>
      </c>
      <c r="N1152" t="s">
        <v>490</v>
      </c>
      <c r="O1152" t="s">
        <v>26</v>
      </c>
      <c r="P1152" s="1">
        <v>41963</v>
      </c>
      <c r="Q1152" s="1">
        <v>43385</v>
      </c>
    </row>
    <row r="1153" spans="1:17" x14ac:dyDescent="0.2">
      <c r="A1153" t="s">
        <v>594</v>
      </c>
      <c r="B1153">
        <v>231669860</v>
      </c>
      <c r="C1153" t="s">
        <v>595</v>
      </c>
      <c r="D1153" t="s">
        <v>596</v>
      </c>
      <c r="E1153" t="s">
        <v>597</v>
      </c>
      <c r="F1153">
        <v>75976137</v>
      </c>
      <c r="G1153" t="s">
        <v>301</v>
      </c>
      <c r="H1153">
        <v>196200032</v>
      </c>
      <c r="I1153" t="s">
        <v>598</v>
      </c>
      <c r="J1153" t="s">
        <v>23</v>
      </c>
      <c r="L1153" s="1">
        <v>43363</v>
      </c>
      <c r="M1153" t="s">
        <v>489</v>
      </c>
      <c r="N1153" t="s">
        <v>599</v>
      </c>
      <c r="O1153" t="s">
        <v>26</v>
      </c>
      <c r="P1153" s="1">
        <v>41911</v>
      </c>
      <c r="Q1153" s="1">
        <v>43426</v>
      </c>
    </row>
    <row r="1154" spans="1:17" x14ac:dyDescent="0.2">
      <c r="A1154" t="s">
        <v>491</v>
      </c>
      <c r="B1154">
        <v>230749410</v>
      </c>
      <c r="C1154" t="s">
        <v>492</v>
      </c>
      <c r="D1154" t="s">
        <v>493</v>
      </c>
      <c r="E1154" t="s">
        <v>494</v>
      </c>
      <c r="F1154">
        <v>55287085</v>
      </c>
      <c r="G1154" t="s">
        <v>21</v>
      </c>
      <c r="H1154">
        <v>26570564</v>
      </c>
      <c r="I1154" t="s">
        <v>495</v>
      </c>
      <c r="J1154" t="s">
        <v>23</v>
      </c>
      <c r="L1154" s="1">
        <v>43197</v>
      </c>
      <c r="M1154" t="s">
        <v>33</v>
      </c>
      <c r="N1154" t="s">
        <v>496</v>
      </c>
      <c r="O1154" t="s">
        <v>26</v>
      </c>
      <c r="P1154" s="1">
        <v>43385</v>
      </c>
      <c r="Q1154" s="1">
        <v>43385</v>
      </c>
    </row>
    <row r="1155" spans="1:17" x14ac:dyDescent="0.2">
      <c r="A1155" t="s">
        <v>7621</v>
      </c>
      <c r="B1155">
        <v>233909621</v>
      </c>
      <c r="C1155" t="s">
        <v>7622</v>
      </c>
      <c r="D1155" t="s">
        <v>7623</v>
      </c>
      <c r="E1155" t="s">
        <v>7624</v>
      </c>
      <c r="F1155">
        <v>77046196</v>
      </c>
      <c r="G1155" t="s">
        <v>4420</v>
      </c>
      <c r="H1155">
        <v>184668794</v>
      </c>
      <c r="I1155" t="s">
        <v>173</v>
      </c>
      <c r="J1155" t="s">
        <v>23</v>
      </c>
      <c r="L1155" s="1">
        <v>43374</v>
      </c>
      <c r="M1155" t="s">
        <v>33</v>
      </c>
      <c r="N1155" t="s">
        <v>7625</v>
      </c>
      <c r="O1155" t="s">
        <v>26</v>
      </c>
      <c r="P1155" s="1">
        <v>43969</v>
      </c>
      <c r="Q1155" s="1">
        <v>43977</v>
      </c>
    </row>
    <row r="1156" spans="1:17" x14ac:dyDescent="0.2">
      <c r="A1156" t="s">
        <v>27</v>
      </c>
      <c r="B1156">
        <v>225319373</v>
      </c>
      <c r="C1156" t="s">
        <v>28</v>
      </c>
      <c r="D1156" t="s">
        <v>29</v>
      </c>
      <c r="E1156" t="s">
        <v>30</v>
      </c>
      <c r="F1156">
        <v>32613644.104915801</v>
      </c>
      <c r="G1156" t="s">
        <v>31</v>
      </c>
      <c r="H1156">
        <v>26403692</v>
      </c>
      <c r="I1156" t="s">
        <v>32</v>
      </c>
      <c r="J1156" t="s">
        <v>23</v>
      </c>
      <c r="L1156" s="1">
        <v>43175</v>
      </c>
      <c r="M1156" t="s">
        <v>33</v>
      </c>
      <c r="N1156" t="s">
        <v>34</v>
      </c>
      <c r="O1156" t="s">
        <v>26</v>
      </c>
      <c r="P1156" s="1">
        <v>42076</v>
      </c>
      <c r="Q1156" s="1">
        <v>43182</v>
      </c>
    </row>
    <row r="1157" spans="1:17" x14ac:dyDescent="0.2">
      <c r="A1157" t="s">
        <v>6436</v>
      </c>
      <c r="B1157">
        <v>235630608</v>
      </c>
      <c r="C1157" t="s">
        <v>6437</v>
      </c>
      <c r="D1157" t="s">
        <v>6438</v>
      </c>
      <c r="E1157" t="s">
        <v>6439</v>
      </c>
      <c r="F1157" t="s">
        <v>6440</v>
      </c>
      <c r="G1157" t="s">
        <v>270</v>
      </c>
      <c r="H1157">
        <v>183316401</v>
      </c>
      <c r="I1157" t="s">
        <v>1834</v>
      </c>
      <c r="J1157" t="s">
        <v>23</v>
      </c>
      <c r="L1157" s="1">
        <v>43430</v>
      </c>
      <c r="M1157" t="s">
        <v>24</v>
      </c>
      <c r="N1157" t="s">
        <v>6441</v>
      </c>
      <c r="O1157" t="s">
        <v>26</v>
      </c>
      <c r="P1157" s="1">
        <v>42788</v>
      </c>
      <c r="Q1157" s="1">
        <v>43734</v>
      </c>
    </row>
    <row r="1158" spans="1:17" x14ac:dyDescent="0.2">
      <c r="A1158" t="s">
        <v>1910</v>
      </c>
      <c r="B1158">
        <v>236637460</v>
      </c>
      <c r="C1158" t="s">
        <v>1911</v>
      </c>
      <c r="D1158" t="s">
        <v>1912</v>
      </c>
      <c r="E1158" t="s">
        <v>1913</v>
      </c>
      <c r="F1158">
        <v>95225218</v>
      </c>
      <c r="G1158" t="s">
        <v>301</v>
      </c>
      <c r="H1158">
        <v>196200032</v>
      </c>
      <c r="I1158" t="s">
        <v>358</v>
      </c>
      <c r="J1158" t="s">
        <v>23</v>
      </c>
      <c r="L1158" s="1">
        <v>43287</v>
      </c>
      <c r="M1158" t="s">
        <v>33</v>
      </c>
      <c r="N1158" t="s">
        <v>1914</v>
      </c>
      <c r="O1158" t="s">
        <v>26</v>
      </c>
      <c r="P1158" s="1">
        <v>42902</v>
      </c>
      <c r="Q1158" s="1">
        <v>43640</v>
      </c>
    </row>
    <row r="1159" spans="1:17" x14ac:dyDescent="0.2">
      <c r="A1159" t="s">
        <v>3670</v>
      </c>
      <c r="B1159">
        <v>230917593</v>
      </c>
      <c r="C1159" t="s">
        <v>3671</v>
      </c>
      <c r="D1159" t="s">
        <v>3672</v>
      </c>
      <c r="E1159" t="s">
        <v>3673</v>
      </c>
      <c r="F1159">
        <v>111691591</v>
      </c>
      <c r="G1159" t="s">
        <v>783</v>
      </c>
      <c r="H1159">
        <v>26388766</v>
      </c>
      <c r="I1159" t="s">
        <v>358</v>
      </c>
      <c r="J1159" t="s">
        <v>23</v>
      </c>
      <c r="L1159" s="1">
        <v>43213</v>
      </c>
      <c r="M1159" t="s">
        <v>24</v>
      </c>
      <c r="N1159" t="s">
        <v>3674</v>
      </c>
      <c r="O1159" t="s">
        <v>26</v>
      </c>
      <c r="P1159" s="1">
        <v>43391</v>
      </c>
      <c r="Q1159" s="1">
        <v>43391</v>
      </c>
    </row>
    <row r="1160" spans="1:17" x14ac:dyDescent="0.2">
      <c r="A1160" t="s">
        <v>8550</v>
      </c>
      <c r="B1160">
        <v>228224209</v>
      </c>
      <c r="C1160" t="s">
        <v>8551</v>
      </c>
      <c r="D1160" t="s">
        <v>8552</v>
      </c>
      <c r="E1160" t="s">
        <v>8553</v>
      </c>
      <c r="F1160">
        <v>161617603.03216499</v>
      </c>
      <c r="G1160" t="s">
        <v>61</v>
      </c>
      <c r="H1160">
        <v>175206562</v>
      </c>
      <c r="I1160" t="s">
        <v>62</v>
      </c>
      <c r="J1160" t="s">
        <v>23</v>
      </c>
      <c r="L1160" s="1">
        <v>43447</v>
      </c>
      <c r="M1160" t="s">
        <v>33</v>
      </c>
      <c r="N1160" t="s">
        <v>8554</v>
      </c>
      <c r="O1160" t="s">
        <v>26</v>
      </c>
      <c r="P1160" s="1">
        <v>43237</v>
      </c>
      <c r="Q1160" s="1">
        <v>43599</v>
      </c>
    </row>
    <row r="1161" spans="1:17" x14ac:dyDescent="0.2">
      <c r="A1161" t="s">
        <v>8490</v>
      </c>
      <c r="B1161">
        <v>235566411</v>
      </c>
      <c r="C1161" t="s">
        <v>8491</v>
      </c>
      <c r="D1161" t="s">
        <v>8492</v>
      </c>
      <c r="E1161" t="s">
        <v>8493</v>
      </c>
      <c r="F1161">
        <v>86253514.182877198</v>
      </c>
      <c r="G1161" t="s">
        <v>940</v>
      </c>
      <c r="H1161">
        <v>35375043</v>
      </c>
      <c r="I1161" t="s">
        <v>885</v>
      </c>
      <c r="J1161" t="s">
        <v>23</v>
      </c>
      <c r="L1161" s="1">
        <v>43446</v>
      </c>
      <c r="M1161" t="s">
        <v>33</v>
      </c>
      <c r="N1161" t="s">
        <v>8494</v>
      </c>
      <c r="O1161" t="s">
        <v>26</v>
      </c>
      <c r="P1161" s="1">
        <v>43588</v>
      </c>
      <c r="Q1161" s="1">
        <v>43588</v>
      </c>
    </row>
    <row r="1162" spans="1:17" x14ac:dyDescent="0.2">
      <c r="A1162" t="s">
        <v>942</v>
      </c>
      <c r="B1162">
        <v>233816518</v>
      </c>
      <c r="C1162" t="s">
        <v>943</v>
      </c>
      <c r="D1162" t="s">
        <v>944</v>
      </c>
      <c r="E1162" t="s">
        <v>945</v>
      </c>
      <c r="F1162">
        <v>67156428</v>
      </c>
      <c r="G1162" t="s">
        <v>946</v>
      </c>
      <c r="H1162">
        <v>157779092</v>
      </c>
      <c r="I1162" t="s">
        <v>344</v>
      </c>
      <c r="J1162" t="s">
        <v>23</v>
      </c>
      <c r="L1162" s="1">
        <v>43367</v>
      </c>
      <c r="M1162" t="s">
        <v>33</v>
      </c>
      <c r="N1162" t="s">
        <v>947</v>
      </c>
      <c r="O1162" t="s">
        <v>26</v>
      </c>
      <c r="P1162" s="1">
        <v>42192</v>
      </c>
      <c r="Q1162" s="1">
        <v>43503</v>
      </c>
    </row>
    <row r="1163" spans="1:17" x14ac:dyDescent="0.2">
      <c r="A1163" t="s">
        <v>2685</v>
      </c>
      <c r="B1163">
        <v>241461227</v>
      </c>
      <c r="C1163" t="s">
        <v>2686</v>
      </c>
      <c r="D1163" t="s">
        <v>2687</v>
      </c>
      <c r="E1163" t="s">
        <v>2688</v>
      </c>
      <c r="F1163">
        <v>136531733</v>
      </c>
      <c r="G1163" t="s">
        <v>301</v>
      </c>
      <c r="H1163">
        <v>196200032</v>
      </c>
      <c r="I1163" t="s">
        <v>572</v>
      </c>
      <c r="J1163" t="s">
        <v>23</v>
      </c>
      <c r="L1163" s="1">
        <v>43130</v>
      </c>
      <c r="M1163" t="s">
        <v>33</v>
      </c>
      <c r="N1163" t="s">
        <v>2689</v>
      </c>
      <c r="O1163" t="s">
        <v>92</v>
      </c>
      <c r="P1163" s="1">
        <v>42902</v>
      </c>
      <c r="Q1163" s="1">
        <v>43815</v>
      </c>
    </row>
    <row r="1164" spans="1:17" x14ac:dyDescent="0.2">
      <c r="A1164" t="s">
        <v>8097</v>
      </c>
      <c r="B1164">
        <v>232858691</v>
      </c>
      <c r="C1164" t="s">
        <v>8098</v>
      </c>
      <c r="D1164" t="s">
        <v>8099</v>
      </c>
      <c r="E1164" t="s">
        <v>8100</v>
      </c>
      <c r="F1164">
        <v>92405460.170000002</v>
      </c>
      <c r="G1164" t="s">
        <v>5196</v>
      </c>
      <c r="H1164">
        <v>157040569</v>
      </c>
      <c r="I1164" t="s">
        <v>5323</v>
      </c>
      <c r="J1164" t="s">
        <v>23</v>
      </c>
      <c r="L1164" s="1">
        <v>43433</v>
      </c>
      <c r="M1164" t="s">
        <v>33</v>
      </c>
      <c r="N1164" t="s">
        <v>8101</v>
      </c>
      <c r="O1164" t="s">
        <v>26</v>
      </c>
      <c r="P1164" s="1">
        <v>43020</v>
      </c>
      <c r="Q1164" s="1">
        <v>44070</v>
      </c>
    </row>
    <row r="1165" spans="1:17" x14ac:dyDescent="0.2">
      <c r="A1165" t="s">
        <v>5000</v>
      </c>
      <c r="B1165">
        <v>244165203</v>
      </c>
      <c r="C1165" t="s">
        <v>5001</v>
      </c>
      <c r="D1165" t="s">
        <v>5002</v>
      </c>
      <c r="E1165" t="s">
        <v>5003</v>
      </c>
      <c r="F1165">
        <v>184507316.111963</v>
      </c>
      <c r="G1165" t="s">
        <v>2458</v>
      </c>
      <c r="H1165">
        <v>221333754</v>
      </c>
      <c r="I1165" t="s">
        <v>470</v>
      </c>
      <c r="J1165" t="s">
        <v>23</v>
      </c>
      <c r="L1165" s="1">
        <v>43371</v>
      </c>
      <c r="M1165" t="s">
        <v>24</v>
      </c>
      <c r="N1165" t="s">
        <v>5004</v>
      </c>
      <c r="O1165" t="s">
        <v>26</v>
      </c>
      <c r="P1165" s="1">
        <v>43798</v>
      </c>
      <c r="Q1165" s="1">
        <v>43993</v>
      </c>
    </row>
    <row r="1166" spans="1:17" x14ac:dyDescent="0.2">
      <c r="A1166" t="s">
        <v>628</v>
      </c>
      <c r="B1166">
        <v>231966156</v>
      </c>
      <c r="C1166" t="s">
        <v>629</v>
      </c>
      <c r="D1166" t="s">
        <v>630</v>
      </c>
      <c r="E1166" t="s">
        <v>631</v>
      </c>
      <c r="F1166">
        <v>165448474</v>
      </c>
      <c r="G1166" t="s">
        <v>301</v>
      </c>
      <c r="H1166">
        <v>196200032</v>
      </c>
      <c r="I1166" t="s">
        <v>113</v>
      </c>
      <c r="J1166" t="s">
        <v>23</v>
      </c>
      <c r="L1166" s="1">
        <v>43140</v>
      </c>
      <c r="M1166" t="s">
        <v>33</v>
      </c>
      <c r="N1166" t="s">
        <v>632</v>
      </c>
      <c r="O1166" t="s">
        <v>26</v>
      </c>
      <c r="P1166" s="1">
        <v>42902</v>
      </c>
      <c r="Q1166" s="1">
        <v>43431</v>
      </c>
    </row>
    <row r="1167" spans="1:17" x14ac:dyDescent="0.2">
      <c r="A1167" t="s">
        <v>6060</v>
      </c>
      <c r="B1167" t="s">
        <v>6061</v>
      </c>
      <c r="C1167" t="s">
        <v>6062</v>
      </c>
      <c r="D1167" t="s">
        <v>6063</v>
      </c>
      <c r="E1167" t="s">
        <v>6064</v>
      </c>
      <c r="F1167">
        <v>107779064.09999999</v>
      </c>
      <c r="G1167" t="s">
        <v>270</v>
      </c>
      <c r="H1167">
        <v>183316401</v>
      </c>
      <c r="I1167" t="s">
        <v>62</v>
      </c>
      <c r="J1167" t="s">
        <v>23</v>
      </c>
      <c r="L1167" s="1">
        <v>43434</v>
      </c>
      <c r="M1167" t="s">
        <v>24</v>
      </c>
      <c r="N1167" t="s">
        <v>6065</v>
      </c>
      <c r="O1167" t="s">
        <v>26</v>
      </c>
      <c r="P1167" s="1">
        <v>42303</v>
      </c>
      <c r="Q1167" s="1">
        <v>43629</v>
      </c>
    </row>
    <row r="1168" spans="1:17" x14ac:dyDescent="0.2">
      <c r="A1168" t="s">
        <v>1807</v>
      </c>
      <c r="B1168">
        <v>234286989</v>
      </c>
      <c r="C1168" t="s">
        <v>1808</v>
      </c>
      <c r="D1168" t="s">
        <v>1809</v>
      </c>
      <c r="E1168" t="s">
        <v>1810</v>
      </c>
      <c r="F1168">
        <v>112106730.23428699</v>
      </c>
      <c r="G1168" t="s">
        <v>525</v>
      </c>
      <c r="H1168">
        <v>26403765</v>
      </c>
      <c r="I1168" t="s">
        <v>1811</v>
      </c>
      <c r="J1168" t="s">
        <v>23</v>
      </c>
      <c r="L1168" s="1">
        <v>43355</v>
      </c>
      <c r="M1168" t="s">
        <v>24</v>
      </c>
      <c r="N1168" t="s">
        <v>1812</v>
      </c>
      <c r="O1168" t="s">
        <v>26</v>
      </c>
      <c r="P1168" s="1">
        <v>43528</v>
      </c>
      <c r="Q1168" s="1">
        <v>43529</v>
      </c>
    </row>
    <row r="1169" spans="1:17" x14ac:dyDescent="0.2">
      <c r="A1169" t="s">
        <v>583</v>
      </c>
      <c r="B1169">
        <v>230942865</v>
      </c>
      <c r="C1169" t="s">
        <v>584</v>
      </c>
      <c r="D1169" t="s">
        <v>585</v>
      </c>
      <c r="E1169" t="s">
        <v>586</v>
      </c>
      <c r="F1169" t="s">
        <v>587</v>
      </c>
      <c r="G1169" t="s">
        <v>54</v>
      </c>
      <c r="H1169">
        <v>26403315</v>
      </c>
      <c r="I1169" t="s">
        <v>55</v>
      </c>
      <c r="J1169" t="s">
        <v>23</v>
      </c>
      <c r="L1169" s="1">
        <v>43362</v>
      </c>
      <c r="M1169" t="s">
        <v>33</v>
      </c>
      <c r="N1169" t="s">
        <v>588</v>
      </c>
      <c r="O1169" t="s">
        <v>92</v>
      </c>
      <c r="P1169" s="1">
        <v>42055</v>
      </c>
      <c r="Q1169" s="1">
        <v>43425</v>
      </c>
    </row>
    <row r="1170" spans="1:17" x14ac:dyDescent="0.2">
      <c r="A1170" t="s">
        <v>2124</v>
      </c>
      <c r="B1170" t="s">
        <v>2125</v>
      </c>
      <c r="C1170" t="s">
        <v>2126</v>
      </c>
      <c r="D1170" t="s">
        <v>2127</v>
      </c>
      <c r="E1170" t="s">
        <v>2128</v>
      </c>
      <c r="F1170">
        <v>112318940</v>
      </c>
      <c r="G1170" t="s">
        <v>119</v>
      </c>
      <c r="H1170">
        <v>190915757</v>
      </c>
      <c r="I1170" t="s">
        <v>127</v>
      </c>
      <c r="J1170" t="s">
        <v>23</v>
      </c>
      <c r="L1170" s="1">
        <v>43132</v>
      </c>
      <c r="M1170" t="s">
        <v>33</v>
      </c>
      <c r="N1170" t="s">
        <v>2129</v>
      </c>
      <c r="O1170" t="s">
        <v>92</v>
      </c>
      <c r="P1170" s="1">
        <v>43522</v>
      </c>
      <c r="Q1170" s="1">
        <v>43535</v>
      </c>
    </row>
    <row r="1171" spans="1:17" x14ac:dyDescent="0.2">
      <c r="A1171" t="s">
        <v>1356</v>
      </c>
      <c r="B1171">
        <v>234136286</v>
      </c>
      <c r="C1171" t="s">
        <v>1357</v>
      </c>
      <c r="D1171" t="s">
        <v>1358</v>
      </c>
      <c r="E1171" t="s">
        <v>1359</v>
      </c>
      <c r="F1171">
        <v>32156421.127170701</v>
      </c>
      <c r="G1171" t="s">
        <v>350</v>
      </c>
      <c r="H1171" t="s">
        <v>351</v>
      </c>
      <c r="I1171" t="s">
        <v>1360</v>
      </c>
      <c r="J1171" t="s">
        <v>23</v>
      </c>
      <c r="L1171" s="1">
        <v>43171</v>
      </c>
      <c r="M1171" t="s">
        <v>33</v>
      </c>
      <c r="N1171" t="s">
        <v>1361</v>
      </c>
      <c r="O1171" t="s">
        <v>26</v>
      </c>
      <c r="P1171" s="1">
        <v>43119</v>
      </c>
      <c r="Q1171" s="1">
        <v>43588</v>
      </c>
    </row>
    <row r="1172" spans="1:17" x14ac:dyDescent="0.2">
      <c r="A1172" t="s">
        <v>5521</v>
      </c>
      <c r="B1172">
        <v>232914478</v>
      </c>
      <c r="C1172" t="s">
        <v>5522</v>
      </c>
      <c r="D1172" t="s">
        <v>5523</v>
      </c>
      <c r="E1172" t="s">
        <v>5524</v>
      </c>
      <c r="F1172" t="s">
        <v>5525</v>
      </c>
      <c r="G1172" t="s">
        <v>669</v>
      </c>
      <c r="H1172" t="s">
        <v>670</v>
      </c>
      <c r="I1172" t="s">
        <v>198</v>
      </c>
      <c r="J1172" t="s">
        <v>23</v>
      </c>
      <c r="L1172" s="1">
        <v>43426</v>
      </c>
      <c r="M1172" t="s">
        <v>24</v>
      </c>
      <c r="N1172" t="s">
        <v>5526</v>
      </c>
      <c r="O1172" t="s">
        <v>26</v>
      </c>
      <c r="P1172" s="1">
        <v>43455</v>
      </c>
      <c r="Q1172" s="1">
        <v>43455</v>
      </c>
    </row>
    <row r="1173" spans="1:17" x14ac:dyDescent="0.2">
      <c r="A1173" t="s">
        <v>6907</v>
      </c>
      <c r="B1173">
        <v>233964967</v>
      </c>
      <c r="C1173" t="s">
        <v>6908</v>
      </c>
      <c r="D1173" t="s">
        <v>6909</v>
      </c>
      <c r="E1173" t="s">
        <v>6910</v>
      </c>
      <c r="F1173">
        <v>57793050</v>
      </c>
      <c r="G1173" t="s">
        <v>2930</v>
      </c>
      <c r="H1173">
        <v>188120777</v>
      </c>
      <c r="I1173" t="s">
        <v>3146</v>
      </c>
      <c r="J1173" t="s">
        <v>23</v>
      </c>
      <c r="L1173" s="1">
        <v>43416</v>
      </c>
      <c r="M1173" t="s">
        <v>24</v>
      </c>
      <c r="N1173" t="s">
        <v>6911</v>
      </c>
      <c r="O1173" t="s">
        <v>26</v>
      </c>
      <c r="P1173" s="1">
        <v>43863</v>
      </c>
      <c r="Q1173" s="1">
        <v>43863</v>
      </c>
    </row>
    <row r="1174" spans="1:17" x14ac:dyDescent="0.2">
      <c r="A1174" t="s">
        <v>9760</v>
      </c>
      <c r="B1174">
        <v>236616579</v>
      </c>
      <c r="C1174" t="s">
        <v>9761</v>
      </c>
      <c r="D1174" t="s">
        <v>9762</v>
      </c>
      <c r="E1174" t="s">
        <v>9763</v>
      </c>
      <c r="F1174">
        <v>68628641.085590601</v>
      </c>
      <c r="G1174" t="s">
        <v>119</v>
      </c>
      <c r="H1174">
        <v>190915757</v>
      </c>
      <c r="I1174" t="s">
        <v>198</v>
      </c>
      <c r="J1174" t="s">
        <v>23</v>
      </c>
      <c r="L1174" s="1">
        <v>43438</v>
      </c>
      <c r="M1174" t="s">
        <v>24</v>
      </c>
      <c r="N1174" t="s">
        <v>9764</v>
      </c>
      <c r="O1174" t="s">
        <v>26</v>
      </c>
      <c r="P1174" s="1">
        <v>43662</v>
      </c>
      <c r="Q1174" s="1">
        <v>43663</v>
      </c>
    </row>
    <row r="1175" spans="1:17" x14ac:dyDescent="0.2">
      <c r="A1175" t="s">
        <v>5132</v>
      </c>
      <c r="B1175">
        <v>237253453</v>
      </c>
      <c r="C1175" t="s">
        <v>5133</v>
      </c>
      <c r="D1175" t="s">
        <v>5134</v>
      </c>
      <c r="E1175" t="s">
        <v>5135</v>
      </c>
      <c r="F1175">
        <v>82101469.070840493</v>
      </c>
      <c r="G1175" t="s">
        <v>783</v>
      </c>
      <c r="H1175">
        <v>26388766</v>
      </c>
      <c r="I1175" t="s">
        <v>5136</v>
      </c>
      <c r="J1175" t="s">
        <v>23</v>
      </c>
      <c r="L1175" s="1">
        <v>43178</v>
      </c>
      <c r="M1175" t="s">
        <v>33</v>
      </c>
      <c r="N1175" t="s">
        <v>5137</v>
      </c>
      <c r="O1175" t="s">
        <v>26</v>
      </c>
      <c r="P1175" s="1">
        <v>43670</v>
      </c>
      <c r="Q1175" s="1">
        <v>43670</v>
      </c>
    </row>
    <row r="1176" spans="1:17" x14ac:dyDescent="0.2">
      <c r="A1176" t="s">
        <v>5483</v>
      </c>
      <c r="B1176">
        <v>232346755</v>
      </c>
      <c r="C1176" t="s">
        <v>5484</v>
      </c>
      <c r="D1176" t="s">
        <v>5485</v>
      </c>
      <c r="E1176" t="s">
        <v>5486</v>
      </c>
      <c r="F1176">
        <v>97884537</v>
      </c>
      <c r="G1176" t="s">
        <v>669</v>
      </c>
      <c r="H1176" t="s">
        <v>670</v>
      </c>
      <c r="I1176" t="s">
        <v>47</v>
      </c>
      <c r="J1176" t="s">
        <v>23</v>
      </c>
      <c r="L1176" s="1">
        <v>43391</v>
      </c>
      <c r="M1176" t="s">
        <v>33</v>
      </c>
      <c r="N1176" t="s">
        <v>5487</v>
      </c>
      <c r="O1176" t="s">
        <v>26</v>
      </c>
      <c r="P1176" s="1">
        <v>43446</v>
      </c>
      <c r="Q1176" s="1">
        <v>43446</v>
      </c>
    </row>
    <row r="1177" spans="1:17" x14ac:dyDescent="0.2">
      <c r="A1177" t="s">
        <v>7108</v>
      </c>
      <c r="B1177">
        <v>234327421</v>
      </c>
      <c r="C1177" t="s">
        <v>7109</v>
      </c>
      <c r="D1177" t="s">
        <v>7110</v>
      </c>
      <c r="E1177" t="s">
        <v>7111</v>
      </c>
      <c r="F1177" t="s">
        <v>7112</v>
      </c>
      <c r="G1177" t="s">
        <v>2930</v>
      </c>
      <c r="H1177">
        <v>188120777</v>
      </c>
      <c r="I1177" t="s">
        <v>3984</v>
      </c>
      <c r="J1177" t="s">
        <v>23</v>
      </c>
      <c r="L1177" s="1">
        <v>43432</v>
      </c>
      <c r="M1177" t="s">
        <v>489</v>
      </c>
      <c r="N1177" t="s">
        <v>7113</v>
      </c>
      <c r="O1177" t="s">
        <v>26</v>
      </c>
      <c r="P1177" s="1">
        <v>43863</v>
      </c>
      <c r="Q1177" s="1">
        <v>43863</v>
      </c>
    </row>
    <row r="1178" spans="1:17" x14ac:dyDescent="0.2">
      <c r="A1178" t="s">
        <v>6239</v>
      </c>
      <c r="B1178" t="s">
        <v>6240</v>
      </c>
      <c r="C1178" t="s">
        <v>6241</v>
      </c>
      <c r="D1178" t="s">
        <v>6242</v>
      </c>
      <c r="E1178" t="s">
        <v>6243</v>
      </c>
      <c r="F1178">
        <v>112870716</v>
      </c>
      <c r="G1178" t="s">
        <v>119</v>
      </c>
      <c r="H1178">
        <v>190915757</v>
      </c>
      <c r="I1178" t="s">
        <v>213</v>
      </c>
      <c r="J1178" t="s">
        <v>23</v>
      </c>
      <c r="L1178" s="1">
        <v>43433</v>
      </c>
      <c r="M1178" t="s">
        <v>24</v>
      </c>
      <c r="N1178" t="s">
        <v>6244</v>
      </c>
      <c r="O1178" t="s">
        <v>26</v>
      </c>
      <c r="P1178" s="1">
        <v>43557</v>
      </c>
      <c r="Q1178" s="1">
        <v>43560</v>
      </c>
    </row>
    <row r="1179" spans="1:17" x14ac:dyDescent="0.2">
      <c r="A1179" t="s">
        <v>5067</v>
      </c>
      <c r="B1179">
        <v>243072864</v>
      </c>
      <c r="C1179" t="s">
        <v>5068</v>
      </c>
      <c r="D1179" t="s">
        <v>2549</v>
      </c>
      <c r="E1179" t="s">
        <v>2550</v>
      </c>
      <c r="F1179">
        <v>181751569</v>
      </c>
      <c r="G1179" t="s">
        <v>669</v>
      </c>
      <c r="H1179" t="s">
        <v>670</v>
      </c>
      <c r="I1179" t="s">
        <v>403</v>
      </c>
      <c r="J1179" t="s">
        <v>23</v>
      </c>
      <c r="L1179" s="1">
        <v>43278</v>
      </c>
      <c r="M1179" t="s">
        <v>33</v>
      </c>
      <c r="N1179" t="s">
        <v>5069</v>
      </c>
      <c r="O1179" t="s">
        <v>26</v>
      </c>
      <c r="P1179" s="1">
        <v>44015</v>
      </c>
      <c r="Q1179" s="1">
        <v>44020</v>
      </c>
    </row>
    <row r="1180" spans="1:17" x14ac:dyDescent="0.2">
      <c r="A1180" t="s">
        <v>4305</v>
      </c>
      <c r="B1180" t="s">
        <v>4306</v>
      </c>
      <c r="C1180" t="s">
        <v>4307</v>
      </c>
      <c r="D1180" t="s">
        <v>4308</v>
      </c>
      <c r="E1180" t="s">
        <v>4309</v>
      </c>
      <c r="F1180">
        <v>84000112.144421503</v>
      </c>
      <c r="G1180" t="s">
        <v>4191</v>
      </c>
      <c r="H1180" t="s">
        <v>4192</v>
      </c>
      <c r="I1180" t="s">
        <v>4193</v>
      </c>
      <c r="J1180" t="s">
        <v>23</v>
      </c>
      <c r="L1180" s="1">
        <v>43353</v>
      </c>
      <c r="M1180" t="s">
        <v>33</v>
      </c>
      <c r="N1180" t="s">
        <v>4310</v>
      </c>
      <c r="O1180" t="s">
        <v>26</v>
      </c>
      <c r="P1180" s="1">
        <v>43375</v>
      </c>
      <c r="Q1180" s="1">
        <v>43969</v>
      </c>
    </row>
    <row r="1181" spans="1:17" x14ac:dyDescent="0.2">
      <c r="A1181" t="s">
        <v>8276</v>
      </c>
      <c r="B1181">
        <v>174425295</v>
      </c>
      <c r="C1181" t="s">
        <v>8277</v>
      </c>
      <c r="D1181" t="s">
        <v>8278</v>
      </c>
      <c r="E1181" t="s">
        <v>8279</v>
      </c>
      <c r="F1181" t="s">
        <v>8280</v>
      </c>
      <c r="G1181" t="s">
        <v>46</v>
      </c>
      <c r="H1181">
        <v>28024400</v>
      </c>
      <c r="I1181" t="s">
        <v>47</v>
      </c>
      <c r="J1181" t="s">
        <v>23</v>
      </c>
      <c r="L1181" s="1">
        <v>43452</v>
      </c>
      <c r="M1181" t="s">
        <v>33</v>
      </c>
      <c r="N1181" t="s">
        <v>8281</v>
      </c>
      <c r="O1181" t="s">
        <v>26</v>
      </c>
      <c r="P1181" s="1">
        <v>41600</v>
      </c>
      <c r="Q1181" s="1">
        <v>43552</v>
      </c>
    </row>
    <row r="1182" spans="1:17" x14ac:dyDescent="0.2">
      <c r="A1182" t="s">
        <v>6340</v>
      </c>
      <c r="B1182">
        <v>237484684</v>
      </c>
      <c r="C1182" t="s">
        <v>6341</v>
      </c>
      <c r="D1182" t="s">
        <v>6342</v>
      </c>
      <c r="E1182" t="s">
        <v>6343</v>
      </c>
      <c r="F1182">
        <v>88759296</v>
      </c>
      <c r="G1182" t="s">
        <v>1234</v>
      </c>
      <c r="H1182">
        <v>182292592</v>
      </c>
      <c r="I1182" t="s">
        <v>1960</v>
      </c>
      <c r="J1182" t="s">
        <v>23</v>
      </c>
      <c r="L1182" s="1">
        <v>43434</v>
      </c>
      <c r="M1182" t="s">
        <v>33</v>
      </c>
      <c r="N1182" t="s">
        <v>6344</v>
      </c>
      <c r="O1182" t="s">
        <v>26</v>
      </c>
      <c r="P1182" s="1">
        <v>42419</v>
      </c>
      <c r="Q1182" s="1">
        <v>43706</v>
      </c>
    </row>
    <row r="1183" spans="1:17" x14ac:dyDescent="0.2">
      <c r="A1183" t="s">
        <v>4181</v>
      </c>
      <c r="B1183">
        <v>234130954</v>
      </c>
      <c r="C1183" t="s">
        <v>4182</v>
      </c>
      <c r="D1183" t="s">
        <v>4183</v>
      </c>
      <c r="E1183" t="s">
        <v>4184</v>
      </c>
      <c r="F1183">
        <v>234112824</v>
      </c>
      <c r="G1183" t="s">
        <v>1255</v>
      </c>
      <c r="H1183">
        <v>117553956</v>
      </c>
      <c r="I1183" t="s">
        <v>435</v>
      </c>
      <c r="J1183" t="s">
        <v>23</v>
      </c>
      <c r="L1183" s="1">
        <v>43217</v>
      </c>
      <c r="M1183" t="s">
        <v>24</v>
      </c>
      <c r="N1183" t="s">
        <v>4185</v>
      </c>
      <c r="O1183" t="s">
        <v>92</v>
      </c>
      <c r="P1183" s="1">
        <v>43514</v>
      </c>
      <c r="Q1183" s="1">
        <v>43894</v>
      </c>
    </row>
    <row r="1184" spans="1:17" x14ac:dyDescent="0.2">
      <c r="A1184" t="s">
        <v>7732</v>
      </c>
      <c r="B1184">
        <v>233614117</v>
      </c>
      <c r="C1184" t="s">
        <v>7733</v>
      </c>
      <c r="D1184" t="s">
        <v>7734</v>
      </c>
      <c r="E1184" t="s">
        <v>7735</v>
      </c>
      <c r="F1184">
        <v>69732469.109999999</v>
      </c>
      <c r="G1184" t="s">
        <v>4420</v>
      </c>
      <c r="H1184">
        <v>184668794</v>
      </c>
      <c r="I1184" t="s">
        <v>4434</v>
      </c>
      <c r="J1184" t="s">
        <v>23</v>
      </c>
      <c r="L1184" s="1">
        <v>43409</v>
      </c>
      <c r="M1184" t="s">
        <v>24</v>
      </c>
      <c r="N1184" t="s">
        <v>7736</v>
      </c>
      <c r="O1184" t="s">
        <v>26</v>
      </c>
      <c r="P1184" s="1">
        <v>43969</v>
      </c>
      <c r="Q1184" s="1">
        <v>43977</v>
      </c>
    </row>
    <row r="1185" spans="1:17" x14ac:dyDescent="0.2">
      <c r="A1185" t="s">
        <v>3163</v>
      </c>
      <c r="B1185">
        <v>227507096</v>
      </c>
      <c r="C1185" t="s">
        <v>3164</v>
      </c>
      <c r="D1185" t="s">
        <v>3165</v>
      </c>
      <c r="E1185" t="s">
        <v>3166</v>
      </c>
      <c r="F1185">
        <v>166210072</v>
      </c>
      <c r="G1185" t="s">
        <v>2930</v>
      </c>
      <c r="H1185">
        <v>188120777</v>
      </c>
      <c r="I1185" t="s">
        <v>3004</v>
      </c>
      <c r="J1185" t="s">
        <v>23</v>
      </c>
      <c r="L1185" s="1">
        <v>43242</v>
      </c>
      <c r="M1185" t="s">
        <v>33</v>
      </c>
      <c r="N1185" t="s">
        <v>3167</v>
      </c>
      <c r="O1185" t="s">
        <v>26</v>
      </c>
      <c r="P1185" s="1">
        <v>43864</v>
      </c>
      <c r="Q1185" s="1">
        <v>43864</v>
      </c>
    </row>
    <row r="1186" spans="1:17" x14ac:dyDescent="0.2">
      <c r="A1186" t="s">
        <v>2406</v>
      </c>
      <c r="B1186">
        <v>232342504</v>
      </c>
      <c r="C1186" t="s">
        <v>2407</v>
      </c>
      <c r="D1186" t="s">
        <v>2408</v>
      </c>
      <c r="E1186" t="s">
        <v>2409</v>
      </c>
      <c r="F1186">
        <v>137488068.23234099</v>
      </c>
      <c r="G1186" t="s">
        <v>2032</v>
      </c>
      <c r="H1186">
        <v>26404184</v>
      </c>
      <c r="I1186" t="s">
        <v>2386</v>
      </c>
      <c r="J1186" t="s">
        <v>23</v>
      </c>
      <c r="L1186" s="1">
        <v>43264</v>
      </c>
      <c r="M1186" t="s">
        <v>24</v>
      </c>
      <c r="N1186" t="s">
        <v>2410</v>
      </c>
      <c r="O1186" t="s">
        <v>26</v>
      </c>
      <c r="P1186" s="1">
        <v>43473</v>
      </c>
      <c r="Q1186" s="1">
        <v>43746</v>
      </c>
    </row>
    <row r="1187" spans="1:17" x14ac:dyDescent="0.2">
      <c r="A1187" t="s">
        <v>8217</v>
      </c>
      <c r="B1187">
        <v>234115793</v>
      </c>
      <c r="C1187" t="s">
        <v>8218</v>
      </c>
      <c r="D1187" t="s">
        <v>8219</v>
      </c>
      <c r="E1187" t="s">
        <v>8220</v>
      </c>
      <c r="F1187">
        <v>78012120</v>
      </c>
      <c r="G1187" t="s">
        <v>54</v>
      </c>
      <c r="H1187">
        <v>26403315</v>
      </c>
      <c r="I1187" t="s">
        <v>98</v>
      </c>
      <c r="J1187" t="s">
        <v>23</v>
      </c>
      <c r="L1187" s="1">
        <v>43452</v>
      </c>
      <c r="M1187" t="s">
        <v>33</v>
      </c>
      <c r="N1187" t="s">
        <v>8221</v>
      </c>
      <c r="O1187" t="s">
        <v>26</v>
      </c>
      <c r="P1187" s="1">
        <v>42201</v>
      </c>
      <c r="Q1187" s="1">
        <v>43515</v>
      </c>
    </row>
    <row r="1188" spans="1:17" x14ac:dyDescent="0.2">
      <c r="A1188" t="s">
        <v>8202</v>
      </c>
      <c r="B1188">
        <v>233843663</v>
      </c>
      <c r="C1188" t="s">
        <v>8203</v>
      </c>
      <c r="D1188" t="s">
        <v>8204</v>
      </c>
      <c r="E1188" t="s">
        <v>8205</v>
      </c>
      <c r="F1188">
        <v>117006327</v>
      </c>
      <c r="G1188" t="s">
        <v>1234</v>
      </c>
      <c r="H1188">
        <v>182292592</v>
      </c>
      <c r="I1188" t="s">
        <v>1700</v>
      </c>
      <c r="J1188" t="s">
        <v>23</v>
      </c>
      <c r="L1188" s="1">
        <v>43444</v>
      </c>
      <c r="M1188" t="s">
        <v>33</v>
      </c>
      <c r="N1188" t="s">
        <v>8206</v>
      </c>
      <c r="O1188" t="s">
        <v>26</v>
      </c>
      <c r="P1188" s="1">
        <v>42649</v>
      </c>
      <c r="Q1188" s="1">
        <v>43509</v>
      </c>
    </row>
    <row r="1189" spans="1:17" x14ac:dyDescent="0.2">
      <c r="A1189" t="s">
        <v>4606</v>
      </c>
      <c r="B1189" t="s">
        <v>4607</v>
      </c>
      <c r="C1189" t="s">
        <v>4608</v>
      </c>
      <c r="D1189" t="s">
        <v>4609</v>
      </c>
      <c r="E1189" t="s">
        <v>4610</v>
      </c>
      <c r="F1189">
        <v>86160990</v>
      </c>
      <c r="G1189" t="s">
        <v>4420</v>
      </c>
      <c r="H1189">
        <v>184668794</v>
      </c>
      <c r="I1189" t="s">
        <v>4475</v>
      </c>
      <c r="J1189" t="s">
        <v>23</v>
      </c>
      <c r="L1189" s="1">
        <v>43210</v>
      </c>
      <c r="M1189" t="s">
        <v>33</v>
      </c>
      <c r="N1189" t="s">
        <v>4611</v>
      </c>
      <c r="O1189" t="s">
        <v>26</v>
      </c>
      <c r="P1189" s="1">
        <v>43969</v>
      </c>
      <c r="Q1189" s="1">
        <v>43977</v>
      </c>
    </row>
    <row r="1190" spans="1:17" x14ac:dyDescent="0.2">
      <c r="A1190" t="s">
        <v>4234</v>
      </c>
      <c r="B1190">
        <v>234647744</v>
      </c>
      <c r="C1190" t="s">
        <v>4235</v>
      </c>
      <c r="D1190" t="s">
        <v>4236</v>
      </c>
      <c r="E1190" t="s">
        <v>4237</v>
      </c>
      <c r="F1190" t="s">
        <v>4238</v>
      </c>
      <c r="G1190" t="s">
        <v>4191</v>
      </c>
      <c r="H1190" t="s">
        <v>4192</v>
      </c>
      <c r="I1190" t="s">
        <v>4232</v>
      </c>
      <c r="J1190" t="s">
        <v>23</v>
      </c>
      <c r="L1190" s="1">
        <v>43152</v>
      </c>
      <c r="M1190" t="s">
        <v>33</v>
      </c>
      <c r="N1190" t="s">
        <v>4239</v>
      </c>
      <c r="O1190" t="s">
        <v>26</v>
      </c>
      <c r="P1190" s="1">
        <v>42096</v>
      </c>
      <c r="Q1190" s="1">
        <v>43969</v>
      </c>
    </row>
    <row r="1191" spans="1:17" x14ac:dyDescent="0.2">
      <c r="A1191" t="s">
        <v>2924</v>
      </c>
      <c r="B1191" t="s">
        <v>2925</v>
      </c>
      <c r="C1191" t="s">
        <v>2926</v>
      </c>
      <c r="D1191" t="s">
        <v>2927</v>
      </c>
      <c r="E1191" t="s">
        <v>2928</v>
      </c>
      <c r="F1191" t="s">
        <v>2929</v>
      </c>
      <c r="G1191" t="s">
        <v>2930</v>
      </c>
      <c r="H1191">
        <v>188120777</v>
      </c>
      <c r="I1191" t="s">
        <v>2931</v>
      </c>
      <c r="J1191" t="s">
        <v>23</v>
      </c>
      <c r="L1191" s="1">
        <v>43349</v>
      </c>
      <c r="M1191" t="s">
        <v>33</v>
      </c>
      <c r="N1191" t="s">
        <v>2932</v>
      </c>
      <c r="O1191" t="s">
        <v>26</v>
      </c>
      <c r="P1191" s="1">
        <v>43861</v>
      </c>
      <c r="Q1191" s="1">
        <v>43861</v>
      </c>
    </row>
    <row r="1192" spans="1:17" x14ac:dyDescent="0.2">
      <c r="A1192" t="s">
        <v>10673</v>
      </c>
      <c r="B1192">
        <v>232893950</v>
      </c>
      <c r="C1192" t="s">
        <v>10674</v>
      </c>
      <c r="D1192" t="s">
        <v>10675</v>
      </c>
      <c r="E1192" t="s">
        <v>10676</v>
      </c>
      <c r="F1192">
        <v>71202404.131104201</v>
      </c>
      <c r="G1192" t="s">
        <v>5196</v>
      </c>
      <c r="H1192">
        <v>157040569</v>
      </c>
      <c r="I1192" t="s">
        <v>5256</v>
      </c>
      <c r="J1192" t="s">
        <v>23</v>
      </c>
      <c r="L1192" s="1">
        <v>43437</v>
      </c>
      <c r="M1192" t="s">
        <v>33</v>
      </c>
      <c r="N1192" t="s">
        <v>10677</v>
      </c>
      <c r="O1192" t="s">
        <v>26</v>
      </c>
      <c r="P1192" s="1">
        <v>43020</v>
      </c>
      <c r="Q1192" s="1">
        <v>44070</v>
      </c>
    </row>
    <row r="1193" spans="1:17" x14ac:dyDescent="0.2">
      <c r="A1193" t="s">
        <v>4753</v>
      </c>
      <c r="B1193">
        <v>233223231</v>
      </c>
      <c r="C1193" t="s">
        <v>4754</v>
      </c>
      <c r="D1193" t="s">
        <v>4755</v>
      </c>
      <c r="E1193" t="s">
        <v>4756</v>
      </c>
      <c r="F1193">
        <v>99058391.035323396</v>
      </c>
      <c r="G1193" t="s">
        <v>4420</v>
      </c>
      <c r="H1193">
        <v>184668794</v>
      </c>
      <c r="I1193" t="s">
        <v>4475</v>
      </c>
      <c r="J1193" t="s">
        <v>23</v>
      </c>
      <c r="L1193" s="1">
        <v>43370</v>
      </c>
      <c r="M1193" t="s">
        <v>33</v>
      </c>
      <c r="N1193" t="s">
        <v>4757</v>
      </c>
      <c r="O1193" t="s">
        <v>26</v>
      </c>
      <c r="P1193" s="1">
        <v>43969</v>
      </c>
      <c r="Q1193" s="1">
        <v>43977</v>
      </c>
    </row>
    <row r="1194" spans="1:17" x14ac:dyDescent="0.2">
      <c r="A1194" t="s">
        <v>4601</v>
      </c>
      <c r="B1194">
        <v>230407102</v>
      </c>
      <c r="C1194" t="s">
        <v>4602</v>
      </c>
      <c r="D1194" t="s">
        <v>4603</v>
      </c>
      <c r="E1194" t="s">
        <v>4604</v>
      </c>
      <c r="F1194">
        <v>91664470</v>
      </c>
      <c r="G1194" t="s">
        <v>4420</v>
      </c>
      <c r="H1194">
        <v>184668794</v>
      </c>
      <c r="I1194" t="s">
        <v>4475</v>
      </c>
      <c r="J1194" t="s">
        <v>23</v>
      </c>
      <c r="L1194" s="1">
        <v>43200</v>
      </c>
      <c r="M1194" t="s">
        <v>33</v>
      </c>
      <c r="N1194" t="s">
        <v>4605</v>
      </c>
      <c r="O1194" t="s">
        <v>26</v>
      </c>
      <c r="P1194" s="1">
        <v>43969</v>
      </c>
      <c r="Q1194" s="1">
        <v>43977</v>
      </c>
    </row>
    <row r="1195" spans="1:17" x14ac:dyDescent="0.2">
      <c r="A1195" t="s">
        <v>4263</v>
      </c>
      <c r="B1195">
        <v>225225948</v>
      </c>
      <c r="C1195" t="s">
        <v>4264</v>
      </c>
      <c r="D1195" t="s">
        <v>4265</v>
      </c>
      <c r="E1195" t="s">
        <v>4266</v>
      </c>
      <c r="F1195" t="s">
        <v>4267</v>
      </c>
      <c r="G1195" t="s">
        <v>4191</v>
      </c>
      <c r="H1195" t="s">
        <v>4192</v>
      </c>
      <c r="I1195" t="s">
        <v>4193</v>
      </c>
      <c r="J1195" t="s">
        <v>23</v>
      </c>
      <c r="L1195" s="1">
        <v>43133</v>
      </c>
      <c r="M1195" t="s">
        <v>33</v>
      </c>
      <c r="N1195" t="s">
        <v>4268</v>
      </c>
      <c r="O1195" t="s">
        <v>26</v>
      </c>
      <c r="P1195" s="1">
        <v>42096</v>
      </c>
      <c r="Q1195" s="1">
        <v>43969</v>
      </c>
    </row>
    <row r="1196" spans="1:17" x14ac:dyDescent="0.2">
      <c r="A1196" t="s">
        <v>8560</v>
      </c>
      <c r="B1196">
        <v>228224241</v>
      </c>
      <c r="C1196" t="s">
        <v>8561</v>
      </c>
      <c r="D1196" t="s">
        <v>8562</v>
      </c>
      <c r="E1196" t="s">
        <v>8563</v>
      </c>
      <c r="F1196">
        <v>33689849</v>
      </c>
      <c r="G1196" t="s">
        <v>61</v>
      </c>
      <c r="H1196">
        <v>175206562</v>
      </c>
      <c r="I1196" t="s">
        <v>62</v>
      </c>
      <c r="J1196" t="s">
        <v>23</v>
      </c>
      <c r="L1196" s="1">
        <v>43446</v>
      </c>
      <c r="M1196" t="s">
        <v>33</v>
      </c>
      <c r="N1196" t="s">
        <v>8564</v>
      </c>
      <c r="O1196" t="s">
        <v>26</v>
      </c>
      <c r="P1196" s="1">
        <v>43517</v>
      </c>
      <c r="Q1196" s="1">
        <v>43599</v>
      </c>
    </row>
    <row r="1197" spans="1:17" x14ac:dyDescent="0.2">
      <c r="A1197" t="s">
        <v>3942</v>
      </c>
      <c r="B1197" t="s">
        <v>3943</v>
      </c>
      <c r="C1197" t="s">
        <v>3944</v>
      </c>
      <c r="D1197" t="s">
        <v>3945</v>
      </c>
      <c r="E1197" t="s">
        <v>3946</v>
      </c>
      <c r="F1197">
        <v>184305454.19312301</v>
      </c>
      <c r="G1197" t="s">
        <v>119</v>
      </c>
      <c r="H1197">
        <v>190915757</v>
      </c>
      <c r="I1197" t="s">
        <v>482</v>
      </c>
      <c r="J1197" t="s">
        <v>23</v>
      </c>
      <c r="L1197" s="1">
        <v>43182</v>
      </c>
      <c r="M1197" t="s">
        <v>33</v>
      </c>
      <c r="N1197" t="s">
        <v>3947</v>
      </c>
      <c r="O1197" t="s">
        <v>92</v>
      </c>
      <c r="P1197" s="1">
        <v>43384</v>
      </c>
      <c r="Q1197" s="1">
        <v>43413</v>
      </c>
    </row>
    <row r="1198" spans="1:17" x14ac:dyDescent="0.2">
      <c r="A1198" t="s">
        <v>57</v>
      </c>
      <c r="B1198">
        <v>226592146</v>
      </c>
      <c r="C1198" t="s">
        <v>58</v>
      </c>
      <c r="D1198" t="s">
        <v>59</v>
      </c>
      <c r="E1198" t="s">
        <v>60</v>
      </c>
      <c r="F1198">
        <v>71653953</v>
      </c>
      <c r="G1198" t="s">
        <v>61</v>
      </c>
      <c r="H1198">
        <v>175206562</v>
      </c>
      <c r="I1198" t="s">
        <v>62</v>
      </c>
      <c r="J1198" t="s">
        <v>23</v>
      </c>
      <c r="L1198" s="1">
        <v>43161</v>
      </c>
      <c r="M1198" t="s">
        <v>33</v>
      </c>
      <c r="N1198" t="s">
        <v>63</v>
      </c>
      <c r="O1198" t="s">
        <v>26</v>
      </c>
      <c r="P1198" s="1">
        <v>42110</v>
      </c>
      <c r="Q1198" s="1">
        <v>43222</v>
      </c>
    </row>
    <row r="1199" spans="1:17" x14ac:dyDescent="0.2">
      <c r="A1199" t="s">
        <v>7996</v>
      </c>
      <c r="B1199">
        <v>237228963</v>
      </c>
      <c r="C1199" t="s">
        <v>7997</v>
      </c>
      <c r="D1199" t="s">
        <v>7998</v>
      </c>
      <c r="E1199" t="s">
        <v>7999</v>
      </c>
      <c r="F1199">
        <v>82847428.079999998</v>
      </c>
      <c r="G1199" t="s">
        <v>783</v>
      </c>
      <c r="H1199">
        <v>26388766</v>
      </c>
      <c r="I1199" t="s">
        <v>1054</v>
      </c>
      <c r="J1199" t="s">
        <v>23</v>
      </c>
      <c r="L1199" s="1">
        <v>43381</v>
      </c>
      <c r="M1199" t="s">
        <v>24</v>
      </c>
      <c r="N1199" t="s">
        <v>8000</v>
      </c>
      <c r="O1199" t="s">
        <v>26</v>
      </c>
      <c r="P1199" s="1">
        <v>43668</v>
      </c>
      <c r="Q1199" s="1">
        <v>43668</v>
      </c>
    </row>
    <row r="1200" spans="1:17" x14ac:dyDescent="0.2">
      <c r="A1200" t="s">
        <v>846</v>
      </c>
      <c r="B1200">
        <v>233291318</v>
      </c>
      <c r="C1200" t="s">
        <v>847</v>
      </c>
      <c r="D1200" t="s">
        <v>848</v>
      </c>
      <c r="E1200" t="s">
        <v>849</v>
      </c>
      <c r="F1200">
        <v>77119800.033546299</v>
      </c>
      <c r="G1200" t="s">
        <v>21</v>
      </c>
      <c r="H1200">
        <v>26570564</v>
      </c>
      <c r="I1200" t="s">
        <v>850</v>
      </c>
      <c r="J1200" t="s">
        <v>23</v>
      </c>
      <c r="L1200" s="1">
        <v>43207</v>
      </c>
      <c r="M1200" t="s">
        <v>33</v>
      </c>
      <c r="N1200" t="s">
        <v>851</v>
      </c>
      <c r="O1200" t="s">
        <v>26</v>
      </c>
      <c r="P1200" s="1">
        <v>43483</v>
      </c>
      <c r="Q1200" s="1">
        <v>43486</v>
      </c>
    </row>
    <row r="1201" spans="1:17" x14ac:dyDescent="0.2">
      <c r="A1201" t="s">
        <v>1690</v>
      </c>
      <c r="B1201">
        <v>233307788</v>
      </c>
      <c r="C1201" t="s">
        <v>1691</v>
      </c>
      <c r="D1201" t="s">
        <v>1692</v>
      </c>
      <c r="E1201" t="s">
        <v>1693</v>
      </c>
      <c r="F1201" t="s">
        <v>1694</v>
      </c>
      <c r="G1201" t="s">
        <v>119</v>
      </c>
      <c r="H1201">
        <v>190915757</v>
      </c>
      <c r="I1201" t="s">
        <v>173</v>
      </c>
      <c r="J1201" t="s">
        <v>23</v>
      </c>
      <c r="L1201" s="1">
        <v>43258</v>
      </c>
      <c r="M1201" t="s">
        <v>33</v>
      </c>
      <c r="N1201" t="s">
        <v>1695</v>
      </c>
      <c r="O1201" t="s">
        <v>26</v>
      </c>
      <c r="P1201" s="1">
        <v>41985</v>
      </c>
      <c r="Q1201" s="1">
        <v>43602</v>
      </c>
    </row>
    <row r="1202" spans="1:17" x14ac:dyDescent="0.2">
      <c r="A1202" t="s">
        <v>4727</v>
      </c>
      <c r="B1202">
        <v>233319948</v>
      </c>
      <c r="C1202" t="s">
        <v>4728</v>
      </c>
      <c r="D1202" t="s">
        <v>4729</v>
      </c>
      <c r="E1202" t="s">
        <v>4730</v>
      </c>
      <c r="F1202">
        <v>71543015.070519403</v>
      </c>
      <c r="G1202" t="s">
        <v>4420</v>
      </c>
      <c r="H1202">
        <v>184668794</v>
      </c>
      <c r="I1202" t="s">
        <v>173</v>
      </c>
      <c r="J1202" t="s">
        <v>23</v>
      </c>
      <c r="L1202" s="1">
        <v>43368</v>
      </c>
      <c r="M1202" t="s">
        <v>24</v>
      </c>
      <c r="N1202" t="s">
        <v>4731</v>
      </c>
      <c r="O1202" t="s">
        <v>26</v>
      </c>
      <c r="P1202" s="1">
        <v>43969</v>
      </c>
      <c r="Q1202" s="1">
        <v>43977</v>
      </c>
    </row>
    <row r="1203" spans="1:17" x14ac:dyDescent="0.2">
      <c r="A1203" t="s">
        <v>8059</v>
      </c>
      <c r="B1203">
        <v>231493118</v>
      </c>
      <c r="C1203" t="s">
        <v>8060</v>
      </c>
      <c r="D1203" t="s">
        <v>8061</v>
      </c>
      <c r="E1203" t="s">
        <v>8062</v>
      </c>
      <c r="F1203">
        <v>97395447.189999998</v>
      </c>
      <c r="G1203" t="s">
        <v>5196</v>
      </c>
      <c r="H1203">
        <v>157040569</v>
      </c>
      <c r="I1203" t="s">
        <v>8063</v>
      </c>
      <c r="J1203" t="s">
        <v>23</v>
      </c>
      <c r="L1203" s="1">
        <v>43374</v>
      </c>
      <c r="M1203" t="s">
        <v>33</v>
      </c>
      <c r="N1203" t="s">
        <v>8064</v>
      </c>
      <c r="O1203" t="s">
        <v>26</v>
      </c>
      <c r="P1203" s="1">
        <v>42920</v>
      </c>
      <c r="Q1203" s="1">
        <v>44070</v>
      </c>
    </row>
    <row r="1204" spans="1:17" x14ac:dyDescent="0.2">
      <c r="A1204" t="s">
        <v>2416</v>
      </c>
      <c r="B1204" t="s">
        <v>2417</v>
      </c>
      <c r="C1204" t="s">
        <v>2418</v>
      </c>
      <c r="D1204" t="s">
        <v>2419</v>
      </c>
      <c r="E1204" t="s">
        <v>2420</v>
      </c>
      <c r="F1204">
        <v>119595680.070446</v>
      </c>
      <c r="G1204" t="s">
        <v>2032</v>
      </c>
      <c r="H1204">
        <v>26404184</v>
      </c>
      <c r="I1204" t="s">
        <v>2386</v>
      </c>
      <c r="J1204" t="s">
        <v>23</v>
      </c>
      <c r="L1204" s="1">
        <v>43175</v>
      </c>
      <c r="M1204" t="s">
        <v>33</v>
      </c>
      <c r="N1204" t="s">
        <v>2421</v>
      </c>
      <c r="O1204" t="s">
        <v>26</v>
      </c>
      <c r="P1204" s="1">
        <v>43473</v>
      </c>
      <c r="Q1204" s="1">
        <v>43746</v>
      </c>
    </row>
    <row r="1205" spans="1:17" x14ac:dyDescent="0.2">
      <c r="A1205" t="s">
        <v>9658</v>
      </c>
      <c r="B1205">
        <v>241560071</v>
      </c>
      <c r="C1205" t="s">
        <v>9659</v>
      </c>
      <c r="D1205" t="s">
        <v>9660</v>
      </c>
      <c r="E1205" t="s">
        <v>9661</v>
      </c>
      <c r="F1205">
        <v>59296658.158773601</v>
      </c>
      <c r="G1205" t="s">
        <v>872</v>
      </c>
      <c r="H1205" t="s">
        <v>873</v>
      </c>
      <c r="I1205" t="s">
        <v>1858</v>
      </c>
      <c r="J1205" t="s">
        <v>23</v>
      </c>
      <c r="L1205" s="1">
        <v>43455</v>
      </c>
      <c r="M1205" t="s">
        <v>33</v>
      </c>
      <c r="N1205" t="s">
        <v>9662</v>
      </c>
      <c r="O1205" t="s">
        <v>26</v>
      </c>
      <c r="P1205" s="1">
        <v>43371</v>
      </c>
      <c r="Q1205" s="1">
        <v>43890</v>
      </c>
    </row>
    <row r="1206" spans="1:17" x14ac:dyDescent="0.2">
      <c r="A1206" t="s">
        <v>5815</v>
      </c>
      <c r="B1206" t="s">
        <v>5816</v>
      </c>
      <c r="C1206" t="s">
        <v>5817</v>
      </c>
      <c r="D1206" t="s">
        <v>5818</v>
      </c>
      <c r="E1206" t="s">
        <v>5819</v>
      </c>
      <c r="F1206">
        <v>98719971</v>
      </c>
      <c r="G1206" t="s">
        <v>669</v>
      </c>
      <c r="H1206" t="s">
        <v>670</v>
      </c>
      <c r="I1206" t="s">
        <v>127</v>
      </c>
      <c r="J1206" t="s">
        <v>23</v>
      </c>
      <c r="L1206" s="1">
        <v>43397</v>
      </c>
      <c r="M1206" t="s">
        <v>33</v>
      </c>
      <c r="N1206" t="s">
        <v>5820</v>
      </c>
      <c r="O1206" t="s">
        <v>26</v>
      </c>
      <c r="P1206" s="1">
        <v>43448</v>
      </c>
      <c r="Q1206" s="1">
        <v>43595</v>
      </c>
    </row>
    <row r="1207" spans="1:17" x14ac:dyDescent="0.2">
      <c r="A1207" t="s">
        <v>10187</v>
      </c>
      <c r="B1207">
        <v>233992561</v>
      </c>
      <c r="C1207" t="s">
        <v>10188</v>
      </c>
      <c r="D1207" t="s">
        <v>10189</v>
      </c>
      <c r="E1207" t="s">
        <v>10190</v>
      </c>
      <c r="F1207">
        <v>76382354</v>
      </c>
      <c r="G1207" t="s">
        <v>4420</v>
      </c>
      <c r="H1207">
        <v>184668794</v>
      </c>
      <c r="I1207" t="s">
        <v>4421</v>
      </c>
      <c r="J1207" t="s">
        <v>23</v>
      </c>
      <c r="L1207" s="1">
        <v>43437</v>
      </c>
      <c r="M1207" t="s">
        <v>24</v>
      </c>
      <c r="N1207" t="s">
        <v>10191</v>
      </c>
      <c r="O1207" t="s">
        <v>26</v>
      </c>
      <c r="P1207" s="1">
        <v>43969</v>
      </c>
      <c r="Q1207" s="1">
        <v>43977</v>
      </c>
    </row>
    <row r="1208" spans="1:17" x14ac:dyDescent="0.2">
      <c r="A1208" t="s">
        <v>5357</v>
      </c>
      <c r="B1208">
        <v>229921280</v>
      </c>
      <c r="C1208" t="s">
        <v>5358</v>
      </c>
      <c r="D1208" t="s">
        <v>5359</v>
      </c>
      <c r="E1208" t="s">
        <v>5360</v>
      </c>
      <c r="F1208" t="s">
        <v>5361</v>
      </c>
      <c r="G1208" t="s">
        <v>5196</v>
      </c>
      <c r="H1208">
        <v>157040569</v>
      </c>
      <c r="I1208" t="s">
        <v>5214</v>
      </c>
      <c r="J1208" t="s">
        <v>23</v>
      </c>
      <c r="L1208" s="1">
        <v>43288</v>
      </c>
      <c r="M1208" t="s">
        <v>33</v>
      </c>
      <c r="N1208" t="s">
        <v>5362</v>
      </c>
      <c r="O1208" t="s">
        <v>26</v>
      </c>
      <c r="P1208" s="1">
        <v>43020</v>
      </c>
      <c r="Q1208" s="1">
        <v>44070</v>
      </c>
    </row>
    <row r="1209" spans="1:17" x14ac:dyDescent="0.2">
      <c r="A1209" t="s">
        <v>5056</v>
      </c>
      <c r="B1209">
        <v>242402828</v>
      </c>
      <c r="C1209" t="s">
        <v>5057</v>
      </c>
      <c r="D1209" t="s">
        <v>5058</v>
      </c>
      <c r="E1209" t="s">
        <v>5059</v>
      </c>
      <c r="F1209">
        <v>110344081</v>
      </c>
      <c r="G1209" t="s">
        <v>2458</v>
      </c>
      <c r="H1209">
        <v>221333754</v>
      </c>
      <c r="I1209" t="s">
        <v>692</v>
      </c>
      <c r="J1209" t="s">
        <v>23</v>
      </c>
      <c r="L1209" s="1">
        <v>43280</v>
      </c>
      <c r="M1209" t="s">
        <v>33</v>
      </c>
      <c r="N1209" t="s">
        <v>5060</v>
      </c>
      <c r="O1209" t="s">
        <v>26</v>
      </c>
      <c r="P1209" s="1">
        <v>43781</v>
      </c>
      <c r="Q1209" s="1">
        <v>43875</v>
      </c>
    </row>
    <row r="1210" spans="1:17" x14ac:dyDescent="0.2">
      <c r="A1210" t="s">
        <v>9326</v>
      </c>
      <c r="B1210">
        <v>236970623</v>
      </c>
      <c r="C1210" t="s">
        <v>9327</v>
      </c>
      <c r="D1210" t="s">
        <v>9328</v>
      </c>
      <c r="E1210" t="s">
        <v>9329</v>
      </c>
      <c r="F1210">
        <v>33563535.129692703</v>
      </c>
      <c r="G1210" t="s">
        <v>119</v>
      </c>
      <c r="H1210">
        <v>190915757</v>
      </c>
      <c r="I1210" t="s">
        <v>9330</v>
      </c>
      <c r="J1210" t="s">
        <v>23</v>
      </c>
      <c r="L1210" s="1">
        <v>43444</v>
      </c>
      <c r="M1210" t="s">
        <v>24</v>
      </c>
      <c r="N1210" t="s">
        <v>9331</v>
      </c>
      <c r="O1210" t="s">
        <v>26</v>
      </c>
      <c r="P1210" s="1">
        <v>42400</v>
      </c>
      <c r="Q1210" s="1">
        <v>43854</v>
      </c>
    </row>
    <row r="1211" spans="1:17" x14ac:dyDescent="0.2">
      <c r="A1211" t="s">
        <v>2166</v>
      </c>
      <c r="B1211">
        <v>234319798</v>
      </c>
      <c r="C1211" t="s">
        <v>2167</v>
      </c>
      <c r="D1211" t="s">
        <v>2168</v>
      </c>
      <c r="E1211" t="s">
        <v>2169</v>
      </c>
      <c r="F1211">
        <v>85590681</v>
      </c>
      <c r="G1211" t="s">
        <v>119</v>
      </c>
      <c r="H1211">
        <v>190915757</v>
      </c>
      <c r="I1211" t="s">
        <v>198</v>
      </c>
      <c r="J1211" t="s">
        <v>23</v>
      </c>
      <c r="L1211" s="1">
        <v>43300</v>
      </c>
      <c r="M1211" t="s">
        <v>33</v>
      </c>
      <c r="N1211" t="s">
        <v>2170</v>
      </c>
      <c r="O1211" t="s">
        <v>92</v>
      </c>
      <c r="P1211" s="1">
        <v>43535</v>
      </c>
      <c r="Q1211" s="1">
        <v>43603</v>
      </c>
    </row>
    <row r="1212" spans="1:17" x14ac:dyDescent="0.2">
      <c r="A1212" t="s">
        <v>8260</v>
      </c>
      <c r="B1212">
        <v>233677151</v>
      </c>
      <c r="C1212" t="s">
        <v>8261</v>
      </c>
      <c r="D1212" t="s">
        <v>8262</v>
      </c>
      <c r="E1212" t="s">
        <v>8263</v>
      </c>
      <c r="F1212">
        <v>75557770</v>
      </c>
      <c r="G1212" t="s">
        <v>669</v>
      </c>
      <c r="H1212" t="s">
        <v>670</v>
      </c>
      <c r="I1212" t="s">
        <v>113</v>
      </c>
      <c r="J1212" t="s">
        <v>23</v>
      </c>
      <c r="L1212" s="1">
        <v>43446</v>
      </c>
      <c r="M1212" t="s">
        <v>33</v>
      </c>
      <c r="N1212" t="s">
        <v>8264</v>
      </c>
      <c r="O1212" t="s">
        <v>26</v>
      </c>
      <c r="P1212" s="1">
        <v>43522</v>
      </c>
      <c r="Q1212" s="1">
        <v>43523</v>
      </c>
    </row>
    <row r="1213" spans="1:17" x14ac:dyDescent="0.2">
      <c r="A1213" t="s">
        <v>1708</v>
      </c>
      <c r="B1213">
        <v>235179469</v>
      </c>
      <c r="C1213" t="s">
        <v>1709</v>
      </c>
      <c r="D1213" t="s">
        <v>1710</v>
      </c>
      <c r="E1213" t="s">
        <v>1711</v>
      </c>
      <c r="F1213">
        <v>69456445.195053503</v>
      </c>
      <c r="G1213" t="s">
        <v>766</v>
      </c>
      <c r="H1213">
        <v>26402971</v>
      </c>
      <c r="I1213" t="s">
        <v>331</v>
      </c>
      <c r="J1213" t="s">
        <v>23</v>
      </c>
      <c r="L1213" s="1">
        <v>43211</v>
      </c>
      <c r="M1213" t="s">
        <v>33</v>
      </c>
      <c r="N1213" t="s">
        <v>1712</v>
      </c>
      <c r="O1213" t="s">
        <v>26</v>
      </c>
      <c r="P1213" s="1">
        <v>43566</v>
      </c>
      <c r="Q1213" s="1">
        <v>43594</v>
      </c>
    </row>
    <row r="1214" spans="1:17" x14ac:dyDescent="0.2">
      <c r="A1214" t="s">
        <v>497</v>
      </c>
      <c r="B1214">
        <v>229997767</v>
      </c>
      <c r="C1214" t="s">
        <v>498</v>
      </c>
      <c r="D1214" t="s">
        <v>499</v>
      </c>
      <c r="E1214" t="s">
        <v>500</v>
      </c>
      <c r="F1214">
        <v>73995207</v>
      </c>
      <c r="G1214" t="s">
        <v>501</v>
      </c>
      <c r="H1214" t="s">
        <v>502</v>
      </c>
      <c r="I1214" t="s">
        <v>503</v>
      </c>
      <c r="J1214" t="s">
        <v>23</v>
      </c>
      <c r="L1214" s="1">
        <v>43290</v>
      </c>
      <c r="M1214" t="s">
        <v>33</v>
      </c>
      <c r="N1214" t="s">
        <v>504</v>
      </c>
      <c r="O1214" t="s">
        <v>26</v>
      </c>
      <c r="P1214" s="1">
        <v>42331</v>
      </c>
      <c r="Q1214" s="1">
        <v>43388</v>
      </c>
    </row>
    <row r="1215" spans="1:17" x14ac:dyDescent="0.2">
      <c r="A1215" t="s">
        <v>7240</v>
      </c>
      <c r="B1215">
        <v>234720697</v>
      </c>
      <c r="C1215" t="s">
        <v>7241</v>
      </c>
      <c r="D1215" t="s">
        <v>7242</v>
      </c>
      <c r="E1215" t="s">
        <v>7243</v>
      </c>
      <c r="F1215" t="s">
        <v>7244</v>
      </c>
      <c r="G1215" t="s">
        <v>119</v>
      </c>
      <c r="H1215">
        <v>190915757</v>
      </c>
      <c r="I1215" t="s">
        <v>1173</v>
      </c>
      <c r="J1215" t="s">
        <v>23</v>
      </c>
      <c r="L1215" s="1">
        <v>43390</v>
      </c>
      <c r="M1215" t="s">
        <v>24</v>
      </c>
      <c r="N1215" t="s">
        <v>7245</v>
      </c>
      <c r="O1215" t="s">
        <v>26</v>
      </c>
      <c r="P1215" s="1">
        <v>43441</v>
      </c>
      <c r="Q1215" s="1">
        <v>43572</v>
      </c>
    </row>
    <row r="1216" spans="1:17" x14ac:dyDescent="0.2">
      <c r="A1216" t="s">
        <v>7712</v>
      </c>
      <c r="B1216">
        <v>236872648</v>
      </c>
      <c r="C1216" t="s">
        <v>7713</v>
      </c>
      <c r="D1216" t="s">
        <v>7714</v>
      </c>
      <c r="E1216" t="s">
        <v>7715</v>
      </c>
      <c r="F1216">
        <v>147077788.09999999</v>
      </c>
      <c r="G1216" t="s">
        <v>4420</v>
      </c>
      <c r="H1216">
        <v>184668794</v>
      </c>
      <c r="I1216" t="s">
        <v>173</v>
      </c>
      <c r="J1216" t="s">
        <v>23</v>
      </c>
      <c r="L1216" s="1">
        <v>43396</v>
      </c>
      <c r="M1216" t="s">
        <v>33</v>
      </c>
      <c r="N1216" t="s">
        <v>7716</v>
      </c>
      <c r="O1216" t="s">
        <v>26</v>
      </c>
      <c r="P1216" s="1">
        <v>43969</v>
      </c>
      <c r="Q1216" s="1">
        <v>43977</v>
      </c>
    </row>
    <row r="1217" spans="1:17" x14ac:dyDescent="0.2">
      <c r="A1217" t="s">
        <v>8054</v>
      </c>
      <c r="B1217">
        <v>234348623</v>
      </c>
      <c r="C1217" t="s">
        <v>8055</v>
      </c>
      <c r="D1217" t="s">
        <v>8056</v>
      </c>
      <c r="E1217" t="s">
        <v>8057</v>
      </c>
      <c r="F1217">
        <v>152895035</v>
      </c>
      <c r="G1217" t="s">
        <v>5196</v>
      </c>
      <c r="H1217">
        <v>157040569</v>
      </c>
      <c r="I1217" t="s">
        <v>2289</v>
      </c>
      <c r="J1217" t="s">
        <v>23</v>
      </c>
      <c r="L1217" s="1">
        <v>43430</v>
      </c>
      <c r="M1217" t="s">
        <v>33</v>
      </c>
      <c r="N1217" t="s">
        <v>8058</v>
      </c>
      <c r="O1217" t="s">
        <v>92</v>
      </c>
      <c r="P1217" s="1">
        <v>42920</v>
      </c>
      <c r="Q1217" s="1">
        <v>44070</v>
      </c>
    </row>
    <row r="1218" spans="1:17" x14ac:dyDescent="0.2">
      <c r="A1218" t="s">
        <v>7147</v>
      </c>
      <c r="B1218">
        <v>237810433</v>
      </c>
      <c r="C1218" t="s">
        <v>7148</v>
      </c>
      <c r="D1218" t="s">
        <v>7149</v>
      </c>
      <c r="E1218" t="s">
        <v>7150</v>
      </c>
      <c r="F1218">
        <v>88064948.090000004</v>
      </c>
      <c r="G1218" t="s">
        <v>2930</v>
      </c>
      <c r="H1218">
        <v>188120777</v>
      </c>
      <c r="I1218" t="s">
        <v>219</v>
      </c>
      <c r="J1218" t="s">
        <v>23</v>
      </c>
      <c r="L1218" s="1">
        <v>43381</v>
      </c>
      <c r="M1218" t="s">
        <v>24</v>
      </c>
      <c r="N1218" t="s">
        <v>7151</v>
      </c>
      <c r="O1218" t="s">
        <v>26</v>
      </c>
      <c r="P1218" s="1">
        <v>43863</v>
      </c>
      <c r="Q1218" s="1">
        <v>43890</v>
      </c>
    </row>
    <row r="1219" spans="1:17" x14ac:dyDescent="0.2">
      <c r="A1219" t="s">
        <v>4042</v>
      </c>
      <c r="B1219">
        <v>233732756</v>
      </c>
      <c r="C1219" t="s">
        <v>4043</v>
      </c>
      <c r="D1219" t="s">
        <v>4044</v>
      </c>
      <c r="E1219" t="s">
        <v>4045</v>
      </c>
      <c r="F1219" t="s">
        <v>4046</v>
      </c>
      <c r="G1219" t="s">
        <v>423</v>
      </c>
      <c r="H1219">
        <v>190456396</v>
      </c>
      <c r="I1219" t="s">
        <v>912</v>
      </c>
      <c r="J1219" t="s">
        <v>23</v>
      </c>
      <c r="L1219" s="1">
        <v>43371</v>
      </c>
      <c r="M1219" t="s">
        <v>24</v>
      </c>
      <c r="N1219" t="s">
        <v>4047</v>
      </c>
      <c r="O1219" t="s">
        <v>26</v>
      </c>
      <c r="P1219" s="1">
        <v>42201</v>
      </c>
      <c r="Q1219" s="1">
        <v>43924</v>
      </c>
    </row>
    <row r="1220" spans="1:17" x14ac:dyDescent="0.2">
      <c r="A1220" t="s">
        <v>6791</v>
      </c>
      <c r="B1220">
        <v>234138092</v>
      </c>
      <c r="C1220" t="s">
        <v>6792</v>
      </c>
      <c r="D1220" t="s">
        <v>6793</v>
      </c>
      <c r="E1220" t="s">
        <v>6794</v>
      </c>
      <c r="F1220">
        <v>50139835.07</v>
      </c>
      <c r="G1220" t="s">
        <v>423</v>
      </c>
      <c r="H1220">
        <v>190456396</v>
      </c>
      <c r="I1220" t="s">
        <v>743</v>
      </c>
      <c r="J1220" t="s">
        <v>23</v>
      </c>
      <c r="L1220" s="1">
        <v>43413</v>
      </c>
      <c r="M1220" t="s">
        <v>33</v>
      </c>
      <c r="N1220" t="s">
        <v>6795</v>
      </c>
      <c r="O1220" t="s">
        <v>26</v>
      </c>
      <c r="P1220" s="1">
        <v>42198</v>
      </c>
      <c r="Q1220" s="1">
        <v>43852</v>
      </c>
    </row>
    <row r="1221" spans="1:17" x14ac:dyDescent="0.2">
      <c r="A1221" t="s">
        <v>1083</v>
      </c>
      <c r="B1221">
        <v>234110910</v>
      </c>
      <c r="C1221" t="s">
        <v>1084</v>
      </c>
      <c r="D1221" t="s">
        <v>209</v>
      </c>
      <c r="E1221" t="s">
        <v>210</v>
      </c>
      <c r="F1221" t="s">
        <v>211</v>
      </c>
      <c r="G1221" t="s">
        <v>212</v>
      </c>
      <c r="H1221">
        <v>26403587</v>
      </c>
      <c r="I1221" t="s">
        <v>213</v>
      </c>
      <c r="J1221" t="s">
        <v>23</v>
      </c>
      <c r="L1221" s="1">
        <v>43354</v>
      </c>
      <c r="M1221" t="s">
        <v>24</v>
      </c>
      <c r="N1221" t="s">
        <v>1085</v>
      </c>
      <c r="O1221" t="s">
        <v>26</v>
      </c>
      <c r="P1221" s="1">
        <v>42123</v>
      </c>
      <c r="Q1221" s="1">
        <v>43551</v>
      </c>
    </row>
    <row r="1222" spans="1:17" x14ac:dyDescent="0.2">
      <c r="A1222" t="s">
        <v>10646</v>
      </c>
      <c r="B1222">
        <v>234613254</v>
      </c>
      <c r="C1222" t="s">
        <v>10647</v>
      </c>
      <c r="D1222" t="s">
        <v>10648</v>
      </c>
      <c r="E1222" t="s">
        <v>10649</v>
      </c>
      <c r="F1222" t="s">
        <v>10650</v>
      </c>
      <c r="G1222" t="s">
        <v>5196</v>
      </c>
      <c r="H1222">
        <v>157040569</v>
      </c>
      <c r="I1222" t="s">
        <v>5278</v>
      </c>
      <c r="J1222" t="s">
        <v>23</v>
      </c>
      <c r="L1222" s="1">
        <v>43445</v>
      </c>
      <c r="M1222" t="s">
        <v>33</v>
      </c>
      <c r="N1222" t="s">
        <v>10651</v>
      </c>
      <c r="O1222" t="s">
        <v>26</v>
      </c>
      <c r="P1222" s="1">
        <v>43020</v>
      </c>
      <c r="Q1222" s="1">
        <v>44070</v>
      </c>
    </row>
    <row r="1223" spans="1:17" x14ac:dyDescent="0.2">
      <c r="A1223" t="s">
        <v>8070</v>
      </c>
      <c r="B1223">
        <v>232357897</v>
      </c>
      <c r="C1223" t="s">
        <v>8071</v>
      </c>
      <c r="D1223" t="s">
        <v>8072</v>
      </c>
      <c r="E1223" t="s">
        <v>8073</v>
      </c>
      <c r="F1223">
        <v>50136984.170000002</v>
      </c>
      <c r="G1223" t="s">
        <v>5196</v>
      </c>
      <c r="H1223">
        <v>157040569</v>
      </c>
      <c r="I1223" t="s">
        <v>8074</v>
      </c>
      <c r="J1223" t="s">
        <v>23</v>
      </c>
      <c r="L1223" s="1">
        <v>43413</v>
      </c>
      <c r="M1223" t="s">
        <v>33</v>
      </c>
      <c r="N1223" t="s">
        <v>8075</v>
      </c>
      <c r="O1223" t="s">
        <v>26</v>
      </c>
      <c r="P1223" s="1">
        <v>43020</v>
      </c>
      <c r="Q1223" s="1">
        <v>44070</v>
      </c>
    </row>
    <row r="1224" spans="1:17" x14ac:dyDescent="0.2">
      <c r="A1224" t="s">
        <v>5810</v>
      </c>
      <c r="B1224">
        <v>235623709</v>
      </c>
      <c r="C1224" t="s">
        <v>5811</v>
      </c>
      <c r="D1224" t="s">
        <v>5812</v>
      </c>
      <c r="E1224" t="s">
        <v>5813</v>
      </c>
      <c r="F1224">
        <v>116290331.09999999</v>
      </c>
      <c r="G1224" t="s">
        <v>270</v>
      </c>
      <c r="H1224">
        <v>183316401</v>
      </c>
      <c r="I1224" t="s">
        <v>62</v>
      </c>
      <c r="J1224" t="s">
        <v>23</v>
      </c>
      <c r="L1224" s="1">
        <v>43424</v>
      </c>
      <c r="M1224" t="s">
        <v>24</v>
      </c>
      <c r="N1224" t="s">
        <v>5814</v>
      </c>
      <c r="O1224" t="s">
        <v>26</v>
      </c>
      <c r="P1224" s="1">
        <v>43409</v>
      </c>
      <c r="Q1224" s="1">
        <v>43594</v>
      </c>
    </row>
    <row r="1225" spans="1:17" x14ac:dyDescent="0.2">
      <c r="A1225" t="s">
        <v>2679</v>
      </c>
      <c r="B1225">
        <v>228861675</v>
      </c>
      <c r="C1225" t="s">
        <v>2680</v>
      </c>
      <c r="D1225" t="s">
        <v>2681</v>
      </c>
      <c r="E1225" t="s">
        <v>2682</v>
      </c>
      <c r="F1225" t="s">
        <v>2683</v>
      </c>
      <c r="G1225" t="s">
        <v>89</v>
      </c>
      <c r="H1225">
        <v>190906332</v>
      </c>
      <c r="I1225" t="s">
        <v>1432</v>
      </c>
      <c r="J1225" t="s">
        <v>23</v>
      </c>
      <c r="L1225" s="1">
        <v>43243</v>
      </c>
      <c r="M1225" t="s">
        <v>33</v>
      </c>
      <c r="N1225" t="s">
        <v>2684</v>
      </c>
      <c r="O1225" t="s">
        <v>26</v>
      </c>
      <c r="P1225" s="1">
        <v>42171</v>
      </c>
      <c r="Q1225" s="1">
        <v>43811</v>
      </c>
    </row>
    <row r="1226" spans="1:17" x14ac:dyDescent="0.2">
      <c r="A1226" t="s">
        <v>4286</v>
      </c>
      <c r="B1226">
        <v>225834456</v>
      </c>
      <c r="C1226" t="s">
        <v>4287</v>
      </c>
      <c r="D1226" t="s">
        <v>4288</v>
      </c>
      <c r="E1226" t="s">
        <v>4289</v>
      </c>
      <c r="F1226">
        <v>112481841</v>
      </c>
      <c r="G1226" t="s">
        <v>4191</v>
      </c>
      <c r="H1226" t="s">
        <v>4192</v>
      </c>
      <c r="I1226" t="s">
        <v>4201</v>
      </c>
      <c r="J1226" t="s">
        <v>23</v>
      </c>
      <c r="L1226" s="1">
        <v>43179</v>
      </c>
      <c r="M1226" t="s">
        <v>33</v>
      </c>
      <c r="N1226" t="s">
        <v>4290</v>
      </c>
      <c r="O1226" t="s">
        <v>26</v>
      </c>
      <c r="P1226" s="1">
        <v>43195</v>
      </c>
      <c r="Q1226" s="1">
        <v>43969</v>
      </c>
    </row>
    <row r="1227" spans="1:17" x14ac:dyDescent="0.2">
      <c r="A1227" t="s">
        <v>10407</v>
      </c>
      <c r="B1227">
        <v>235419648</v>
      </c>
      <c r="C1227" t="s">
        <v>10408</v>
      </c>
      <c r="D1227" t="s">
        <v>10409</v>
      </c>
      <c r="E1227" t="s">
        <v>10410</v>
      </c>
      <c r="F1227" t="s">
        <v>10411</v>
      </c>
      <c r="G1227" t="s">
        <v>172</v>
      </c>
      <c r="H1227">
        <v>200716271</v>
      </c>
      <c r="I1227" t="s">
        <v>1304</v>
      </c>
      <c r="J1227" t="s">
        <v>23</v>
      </c>
      <c r="L1227" s="1">
        <v>43444</v>
      </c>
      <c r="M1227" t="s">
        <v>33</v>
      </c>
      <c r="N1227" t="s">
        <v>10412</v>
      </c>
      <c r="O1227" t="s">
        <v>26</v>
      </c>
      <c r="P1227" s="1">
        <v>43145</v>
      </c>
      <c r="Q1227" s="1">
        <v>44012</v>
      </c>
    </row>
    <row r="1228" spans="1:17" x14ac:dyDescent="0.2">
      <c r="A1228" t="s">
        <v>3081</v>
      </c>
      <c r="B1228">
        <v>226794938</v>
      </c>
      <c r="C1228" t="s">
        <v>3082</v>
      </c>
      <c r="D1228" t="s">
        <v>3083</v>
      </c>
      <c r="E1228" t="s">
        <v>3084</v>
      </c>
      <c r="F1228">
        <v>52172740</v>
      </c>
      <c r="G1228" t="s">
        <v>2930</v>
      </c>
      <c r="H1228">
        <v>188120777</v>
      </c>
      <c r="I1228" t="s">
        <v>312</v>
      </c>
      <c r="J1228" t="s">
        <v>23</v>
      </c>
      <c r="L1228" s="1">
        <v>43172</v>
      </c>
      <c r="M1228" t="s">
        <v>1091</v>
      </c>
      <c r="N1228" t="s">
        <v>3085</v>
      </c>
      <c r="O1228" t="s">
        <v>26</v>
      </c>
      <c r="P1228" s="1">
        <v>43863</v>
      </c>
      <c r="Q1228" s="1">
        <v>43863</v>
      </c>
    </row>
    <row r="1229" spans="1:17" x14ac:dyDescent="0.2">
      <c r="A1229" t="s">
        <v>6879</v>
      </c>
      <c r="B1229">
        <v>231907079</v>
      </c>
      <c r="C1229" t="s">
        <v>6880</v>
      </c>
      <c r="D1229" t="s">
        <v>6881</v>
      </c>
      <c r="E1229" t="s">
        <v>6882</v>
      </c>
      <c r="F1229">
        <v>95140492</v>
      </c>
      <c r="G1229" t="s">
        <v>2930</v>
      </c>
      <c r="H1229">
        <v>188120777</v>
      </c>
      <c r="I1229" t="s">
        <v>2943</v>
      </c>
      <c r="J1229" t="s">
        <v>23</v>
      </c>
      <c r="L1229" s="1">
        <v>43384</v>
      </c>
      <c r="M1229" t="s">
        <v>489</v>
      </c>
      <c r="N1229" t="s">
        <v>6883</v>
      </c>
      <c r="O1229" t="s">
        <v>26</v>
      </c>
      <c r="P1229" s="1">
        <v>43863</v>
      </c>
      <c r="Q1229" s="1">
        <v>43866</v>
      </c>
    </row>
    <row r="1230" spans="1:17" x14ac:dyDescent="0.2">
      <c r="A1230" t="s">
        <v>84</v>
      </c>
      <c r="B1230" t="s">
        <v>85</v>
      </c>
      <c r="C1230" t="s">
        <v>86</v>
      </c>
      <c r="D1230" t="s">
        <v>87</v>
      </c>
      <c r="E1230" t="s">
        <v>88</v>
      </c>
      <c r="F1230">
        <v>70479550</v>
      </c>
      <c r="G1230" t="s">
        <v>89</v>
      </c>
      <c r="H1230">
        <v>190906332</v>
      </c>
      <c r="I1230" t="s">
        <v>90</v>
      </c>
      <c r="J1230" t="s">
        <v>23</v>
      </c>
      <c r="L1230" s="1">
        <v>43138</v>
      </c>
      <c r="M1230" t="s">
        <v>33</v>
      </c>
      <c r="N1230" t="s">
        <v>91</v>
      </c>
      <c r="O1230" t="s">
        <v>92</v>
      </c>
      <c r="P1230" s="1">
        <v>41677</v>
      </c>
      <c r="Q1230" s="1">
        <v>43236</v>
      </c>
    </row>
    <row r="1231" spans="1:17" x14ac:dyDescent="0.2">
      <c r="A1231" t="s">
        <v>10084</v>
      </c>
      <c r="B1231">
        <v>234589337</v>
      </c>
      <c r="C1231" t="s">
        <v>10085</v>
      </c>
      <c r="D1231" t="s">
        <v>10086</v>
      </c>
      <c r="E1231" t="s">
        <v>10087</v>
      </c>
      <c r="F1231">
        <v>121472531.234589</v>
      </c>
      <c r="G1231" t="s">
        <v>4191</v>
      </c>
      <c r="H1231" t="s">
        <v>4192</v>
      </c>
      <c r="I1231" t="s">
        <v>10018</v>
      </c>
      <c r="J1231" t="s">
        <v>23</v>
      </c>
      <c r="L1231" s="1">
        <v>43451</v>
      </c>
      <c r="M1231" t="s">
        <v>33</v>
      </c>
      <c r="N1231" t="s">
        <v>10088</v>
      </c>
      <c r="O1231" t="s">
        <v>26</v>
      </c>
      <c r="P1231" s="1">
        <v>42313</v>
      </c>
      <c r="Q1231" s="1">
        <v>43969</v>
      </c>
    </row>
    <row r="1232" spans="1:17" x14ac:dyDescent="0.2">
      <c r="A1232" t="s">
        <v>4968</v>
      </c>
      <c r="B1232">
        <v>245025650</v>
      </c>
      <c r="C1232" t="s">
        <v>4969</v>
      </c>
      <c r="D1232" t="s">
        <v>4970</v>
      </c>
      <c r="E1232" t="s">
        <v>4971</v>
      </c>
      <c r="F1232">
        <v>81894627</v>
      </c>
      <c r="G1232" t="s">
        <v>119</v>
      </c>
      <c r="H1232">
        <v>190915757</v>
      </c>
      <c r="I1232" t="s">
        <v>2271</v>
      </c>
      <c r="J1232" t="s">
        <v>23</v>
      </c>
      <c r="L1232" s="1">
        <v>43146</v>
      </c>
      <c r="M1232" t="s">
        <v>24</v>
      </c>
      <c r="N1232" t="s">
        <v>4972</v>
      </c>
      <c r="O1232" t="s">
        <v>26</v>
      </c>
      <c r="P1232" s="1">
        <v>43998</v>
      </c>
      <c r="Q1232" s="1">
        <v>43998</v>
      </c>
    </row>
    <row r="1233" spans="1:17" x14ac:dyDescent="0.2">
      <c r="A1233" t="s">
        <v>3208</v>
      </c>
      <c r="B1233">
        <v>230328598</v>
      </c>
      <c r="C1233" t="s">
        <v>3209</v>
      </c>
      <c r="D1233" t="s">
        <v>3210</v>
      </c>
      <c r="E1233" t="s">
        <v>3211</v>
      </c>
      <c r="F1233" t="s">
        <v>3212</v>
      </c>
      <c r="G1233" t="s">
        <v>2930</v>
      </c>
      <c r="H1233">
        <v>188120777</v>
      </c>
      <c r="I1233" t="s">
        <v>312</v>
      </c>
      <c r="J1233" t="s">
        <v>23</v>
      </c>
      <c r="L1233" s="1">
        <v>43238</v>
      </c>
      <c r="M1233" t="s">
        <v>33</v>
      </c>
      <c r="N1233" t="s">
        <v>3213</v>
      </c>
      <c r="O1233" t="s">
        <v>26</v>
      </c>
      <c r="P1233" s="1">
        <v>43864</v>
      </c>
      <c r="Q1233" s="1">
        <v>43866</v>
      </c>
    </row>
    <row r="1234" spans="1:17" x14ac:dyDescent="0.2">
      <c r="A1234" t="s">
        <v>418</v>
      </c>
      <c r="B1234">
        <v>230335047</v>
      </c>
      <c r="C1234" t="s">
        <v>419</v>
      </c>
      <c r="D1234" t="s">
        <v>420</v>
      </c>
      <c r="E1234" t="s">
        <v>421</v>
      </c>
      <c r="F1234" t="s">
        <v>422</v>
      </c>
      <c r="G1234" t="s">
        <v>423</v>
      </c>
      <c r="H1234">
        <v>190456396</v>
      </c>
      <c r="I1234" t="s">
        <v>424</v>
      </c>
      <c r="J1234" t="s">
        <v>23</v>
      </c>
      <c r="L1234" s="1">
        <v>43193</v>
      </c>
      <c r="M1234" t="s">
        <v>33</v>
      </c>
      <c r="N1234" t="s">
        <v>425</v>
      </c>
      <c r="O1234" t="s">
        <v>26</v>
      </c>
      <c r="P1234" s="1">
        <v>41934</v>
      </c>
      <c r="Q1234" s="1">
        <v>43367</v>
      </c>
    </row>
    <row r="1235" spans="1:17" x14ac:dyDescent="0.2">
      <c r="A1235" t="s">
        <v>5105</v>
      </c>
      <c r="B1235">
        <v>229710972</v>
      </c>
      <c r="C1235" t="s">
        <v>5106</v>
      </c>
      <c r="D1235" t="s">
        <v>5107</v>
      </c>
      <c r="E1235" t="s">
        <v>5108</v>
      </c>
      <c r="F1235">
        <v>82050767.060362905</v>
      </c>
      <c r="G1235" t="s">
        <v>4420</v>
      </c>
      <c r="H1235">
        <v>184668794</v>
      </c>
      <c r="I1235" t="s">
        <v>4434</v>
      </c>
      <c r="J1235" t="s">
        <v>23</v>
      </c>
      <c r="L1235" s="1">
        <v>43250</v>
      </c>
      <c r="M1235" t="s">
        <v>33</v>
      </c>
      <c r="N1235" t="s">
        <v>5109</v>
      </c>
      <c r="O1235" t="s">
        <v>26</v>
      </c>
      <c r="P1235" s="1">
        <v>43969</v>
      </c>
      <c r="Q1235" s="1">
        <v>44035</v>
      </c>
    </row>
    <row r="1236" spans="1:17" x14ac:dyDescent="0.2">
      <c r="A1236" t="s">
        <v>7131</v>
      </c>
      <c r="B1236">
        <v>235889784</v>
      </c>
      <c r="C1236" t="s">
        <v>7132</v>
      </c>
      <c r="D1236" t="s">
        <v>7133</v>
      </c>
      <c r="E1236" t="s">
        <v>7134</v>
      </c>
      <c r="F1236">
        <v>85590258.189999998</v>
      </c>
      <c r="G1236" t="s">
        <v>2930</v>
      </c>
      <c r="H1236">
        <v>188120777</v>
      </c>
      <c r="I1236" t="s">
        <v>7135</v>
      </c>
      <c r="J1236" t="s">
        <v>23</v>
      </c>
      <c r="L1236" s="1">
        <v>43385</v>
      </c>
      <c r="M1236" t="s">
        <v>24</v>
      </c>
      <c r="N1236" t="s">
        <v>7136</v>
      </c>
      <c r="O1236" t="s">
        <v>26</v>
      </c>
      <c r="P1236" s="1">
        <v>43864</v>
      </c>
      <c r="Q1236" s="1">
        <v>43866</v>
      </c>
    </row>
    <row r="1237" spans="1:17" x14ac:dyDescent="0.2">
      <c r="A1237" t="s">
        <v>3076</v>
      </c>
      <c r="B1237">
        <v>229397565</v>
      </c>
      <c r="C1237" t="s">
        <v>3077</v>
      </c>
      <c r="D1237" t="s">
        <v>3078</v>
      </c>
      <c r="E1237" t="s">
        <v>3079</v>
      </c>
      <c r="F1237">
        <v>88797414</v>
      </c>
      <c r="G1237" t="s">
        <v>2930</v>
      </c>
      <c r="H1237">
        <v>188120777</v>
      </c>
      <c r="I1237" t="s">
        <v>173</v>
      </c>
      <c r="J1237" t="s">
        <v>23</v>
      </c>
      <c r="L1237" s="1">
        <v>43284</v>
      </c>
      <c r="M1237" t="s">
        <v>1091</v>
      </c>
      <c r="N1237" t="s">
        <v>3080</v>
      </c>
      <c r="O1237" t="s">
        <v>26</v>
      </c>
      <c r="P1237" s="1">
        <v>43863</v>
      </c>
      <c r="Q1237" s="1">
        <v>43863</v>
      </c>
    </row>
    <row r="1238" spans="1:17" x14ac:dyDescent="0.2">
      <c r="A1238" t="s">
        <v>8124</v>
      </c>
      <c r="B1238">
        <v>236869221</v>
      </c>
      <c r="C1238" t="s">
        <v>8125</v>
      </c>
      <c r="D1238" t="s">
        <v>8126</v>
      </c>
      <c r="E1238" t="s">
        <v>8127</v>
      </c>
      <c r="F1238" t="s">
        <v>8128</v>
      </c>
      <c r="G1238" t="s">
        <v>4420</v>
      </c>
      <c r="H1238">
        <v>184668794</v>
      </c>
      <c r="I1238" t="s">
        <v>4621</v>
      </c>
      <c r="J1238" t="s">
        <v>23</v>
      </c>
      <c r="L1238" s="1">
        <v>43392</v>
      </c>
      <c r="M1238" t="s">
        <v>33</v>
      </c>
      <c r="N1238" t="s">
        <v>8129</v>
      </c>
      <c r="O1238" t="s">
        <v>92</v>
      </c>
      <c r="P1238" s="1">
        <v>43969</v>
      </c>
      <c r="Q1238" s="1">
        <v>44076</v>
      </c>
    </row>
    <row r="1239" spans="1:17" x14ac:dyDescent="0.2">
      <c r="A1239" t="s">
        <v>7276</v>
      </c>
      <c r="B1239">
        <v>235108898</v>
      </c>
      <c r="C1239" t="s">
        <v>7277</v>
      </c>
      <c r="D1239" t="s">
        <v>7268</v>
      </c>
      <c r="E1239" t="s">
        <v>7269</v>
      </c>
      <c r="F1239">
        <v>29782090</v>
      </c>
      <c r="G1239" t="s">
        <v>119</v>
      </c>
      <c r="H1239">
        <v>190915757</v>
      </c>
      <c r="I1239" t="s">
        <v>2211</v>
      </c>
      <c r="J1239" t="s">
        <v>23</v>
      </c>
      <c r="L1239" s="1">
        <v>43413</v>
      </c>
      <c r="M1239" t="s">
        <v>24</v>
      </c>
      <c r="N1239" t="s">
        <v>7278</v>
      </c>
      <c r="O1239" t="s">
        <v>92</v>
      </c>
      <c r="P1239" s="1">
        <v>43564</v>
      </c>
      <c r="Q1239" s="1">
        <v>43565</v>
      </c>
    </row>
    <row r="1240" spans="1:17" x14ac:dyDescent="0.2">
      <c r="A1240" t="s">
        <v>4334</v>
      </c>
      <c r="B1240">
        <v>230486312</v>
      </c>
      <c r="C1240" t="s">
        <v>4335</v>
      </c>
      <c r="D1240" t="s">
        <v>4336</v>
      </c>
      <c r="E1240" t="s">
        <v>4337</v>
      </c>
      <c r="F1240">
        <v>59750790</v>
      </c>
      <c r="G1240" t="s">
        <v>270</v>
      </c>
      <c r="H1240">
        <v>183316401</v>
      </c>
      <c r="I1240" t="s">
        <v>435</v>
      </c>
      <c r="J1240" t="s">
        <v>23</v>
      </c>
      <c r="L1240" s="1">
        <v>43293</v>
      </c>
      <c r="M1240" t="s">
        <v>33</v>
      </c>
      <c r="N1240" t="s">
        <v>4338</v>
      </c>
      <c r="O1240" t="s">
        <v>26</v>
      </c>
      <c r="P1240" s="1">
        <v>43304</v>
      </c>
      <c r="Q1240" s="1">
        <v>43971</v>
      </c>
    </row>
    <row r="1241" spans="1:17" x14ac:dyDescent="0.2">
      <c r="A1241" t="s">
        <v>10089</v>
      </c>
      <c r="B1241">
        <v>234761598</v>
      </c>
      <c r="C1241" t="s">
        <v>10090</v>
      </c>
      <c r="D1241" t="s">
        <v>10091</v>
      </c>
      <c r="E1241" t="s">
        <v>10092</v>
      </c>
      <c r="F1241">
        <v>124421199.234761</v>
      </c>
      <c r="G1241" t="s">
        <v>4191</v>
      </c>
      <c r="H1241" t="s">
        <v>4192</v>
      </c>
      <c r="I1241" t="s">
        <v>4193</v>
      </c>
      <c r="J1241" t="s">
        <v>23</v>
      </c>
      <c r="L1241" s="1">
        <v>43451</v>
      </c>
      <c r="M1241" t="s">
        <v>33</v>
      </c>
      <c r="N1241" t="s">
        <v>10093</v>
      </c>
      <c r="O1241" t="s">
        <v>26</v>
      </c>
      <c r="P1241" s="1">
        <v>43272</v>
      </c>
      <c r="Q1241" s="1">
        <v>43969</v>
      </c>
    </row>
    <row r="1242" spans="1:17" x14ac:dyDescent="0.2">
      <c r="A1242" t="s">
        <v>9771</v>
      </c>
      <c r="B1242">
        <v>232913641</v>
      </c>
      <c r="C1242" t="s">
        <v>9772</v>
      </c>
      <c r="D1242" t="s">
        <v>9773</v>
      </c>
      <c r="E1242" t="s">
        <v>9774</v>
      </c>
      <c r="F1242">
        <v>69973105.063462406</v>
      </c>
      <c r="G1242" t="s">
        <v>1228</v>
      </c>
      <c r="H1242">
        <v>26404672</v>
      </c>
      <c r="I1242" t="s">
        <v>1626</v>
      </c>
      <c r="J1242" t="s">
        <v>23</v>
      </c>
      <c r="L1242" s="1">
        <v>43437</v>
      </c>
      <c r="M1242" t="s">
        <v>33</v>
      </c>
      <c r="N1242" t="s">
        <v>9775</v>
      </c>
      <c r="O1242" t="s">
        <v>26</v>
      </c>
      <c r="P1242" s="1">
        <v>43753</v>
      </c>
      <c r="Q1242" s="1">
        <v>43875</v>
      </c>
    </row>
    <row r="1243" spans="1:17" x14ac:dyDescent="0.2">
      <c r="A1243" t="s">
        <v>9066</v>
      </c>
      <c r="B1243">
        <v>234572728</v>
      </c>
      <c r="C1243" t="s">
        <v>9067</v>
      </c>
      <c r="D1243" t="s">
        <v>9068</v>
      </c>
      <c r="E1243" t="s">
        <v>9069</v>
      </c>
      <c r="F1243">
        <v>91636035</v>
      </c>
      <c r="G1243" t="s">
        <v>69</v>
      </c>
      <c r="H1243">
        <v>131056549</v>
      </c>
      <c r="I1243" t="s">
        <v>2289</v>
      </c>
      <c r="J1243" t="s">
        <v>23</v>
      </c>
      <c r="L1243" s="1">
        <v>43446</v>
      </c>
      <c r="M1243" t="s">
        <v>24</v>
      </c>
      <c r="N1243" t="s">
        <v>9070</v>
      </c>
      <c r="O1243" t="s">
        <v>92</v>
      </c>
      <c r="P1243" s="1">
        <v>42290</v>
      </c>
      <c r="Q1243" s="1">
        <v>43766</v>
      </c>
    </row>
    <row r="1244" spans="1:17" x14ac:dyDescent="0.2">
      <c r="A1244" t="s">
        <v>1378</v>
      </c>
      <c r="B1244">
        <v>228312973</v>
      </c>
      <c r="C1244" t="s">
        <v>1379</v>
      </c>
      <c r="D1244" t="s">
        <v>1380</v>
      </c>
      <c r="E1244" t="s">
        <v>1381</v>
      </c>
      <c r="F1244">
        <v>110903560</v>
      </c>
      <c r="G1244" t="s">
        <v>69</v>
      </c>
      <c r="H1244">
        <v>131056549</v>
      </c>
      <c r="I1244" t="s">
        <v>1382</v>
      </c>
      <c r="J1244" t="s">
        <v>23</v>
      </c>
      <c r="L1244" s="1">
        <v>43119</v>
      </c>
      <c r="M1244" t="s">
        <v>33</v>
      </c>
      <c r="N1244" t="s">
        <v>1383</v>
      </c>
      <c r="O1244" t="s">
        <v>26</v>
      </c>
      <c r="P1244" s="1">
        <v>43279</v>
      </c>
      <c r="Q1244" s="1">
        <v>43592</v>
      </c>
    </row>
    <row r="1245" spans="1:17" x14ac:dyDescent="0.2">
      <c r="A1245" t="s">
        <v>9231</v>
      </c>
      <c r="B1245">
        <v>236913069</v>
      </c>
      <c r="C1245" t="s">
        <v>9232</v>
      </c>
      <c r="D1245" t="s">
        <v>5665</v>
      </c>
      <c r="E1245" t="s">
        <v>5666</v>
      </c>
      <c r="F1245">
        <v>70996822</v>
      </c>
      <c r="G1245" t="s">
        <v>423</v>
      </c>
      <c r="H1245">
        <v>190456396</v>
      </c>
      <c r="I1245" t="s">
        <v>113</v>
      </c>
      <c r="J1245" t="s">
        <v>23</v>
      </c>
      <c r="L1245" s="1">
        <v>43454</v>
      </c>
      <c r="M1245" t="s">
        <v>33</v>
      </c>
      <c r="N1245" t="s">
        <v>9233</v>
      </c>
      <c r="O1245" t="s">
        <v>26</v>
      </c>
      <c r="P1245" s="1">
        <v>43571</v>
      </c>
      <c r="Q1245" s="1">
        <v>43734</v>
      </c>
    </row>
    <row r="1246" spans="1:17" x14ac:dyDescent="0.2">
      <c r="A1246" t="s">
        <v>1555</v>
      </c>
      <c r="B1246">
        <v>234137649</v>
      </c>
      <c r="C1246" t="s">
        <v>1556</v>
      </c>
      <c r="D1246" t="s">
        <v>1557</v>
      </c>
      <c r="E1246" t="s">
        <v>1558</v>
      </c>
      <c r="F1246">
        <v>110083180</v>
      </c>
      <c r="G1246" t="s">
        <v>1559</v>
      </c>
      <c r="H1246">
        <v>31122337</v>
      </c>
      <c r="I1246" t="s">
        <v>1560</v>
      </c>
      <c r="J1246" t="s">
        <v>23</v>
      </c>
      <c r="L1246" s="1">
        <v>43159</v>
      </c>
      <c r="M1246" t="s">
        <v>24</v>
      </c>
      <c r="N1246" t="s">
        <v>1561</v>
      </c>
      <c r="O1246" t="s">
        <v>26</v>
      </c>
      <c r="P1246" s="1">
        <v>42130</v>
      </c>
      <c r="Q1246" s="1">
        <v>43596</v>
      </c>
    </row>
    <row r="1247" spans="1:17" x14ac:dyDescent="0.2">
      <c r="A1247" t="s">
        <v>5586</v>
      </c>
      <c r="B1247">
        <v>233828192</v>
      </c>
      <c r="C1247" t="s">
        <v>5587</v>
      </c>
      <c r="D1247" t="s">
        <v>5588</v>
      </c>
      <c r="E1247" t="s">
        <v>5589</v>
      </c>
      <c r="F1247">
        <v>74716166</v>
      </c>
      <c r="G1247" t="s">
        <v>946</v>
      </c>
      <c r="H1247">
        <v>157779092</v>
      </c>
      <c r="I1247" t="s">
        <v>5590</v>
      </c>
      <c r="J1247" t="s">
        <v>23</v>
      </c>
      <c r="L1247" s="1">
        <v>43413</v>
      </c>
      <c r="M1247" t="s">
        <v>33</v>
      </c>
      <c r="N1247" t="s">
        <v>5591</v>
      </c>
      <c r="O1247" t="s">
        <v>26</v>
      </c>
      <c r="P1247" s="1">
        <v>42353</v>
      </c>
      <c r="Q1247" s="1">
        <v>43503</v>
      </c>
    </row>
    <row r="1248" spans="1:17" x14ac:dyDescent="0.2">
      <c r="A1248" t="s">
        <v>9663</v>
      </c>
      <c r="B1248">
        <v>238574032</v>
      </c>
      <c r="C1248" t="s">
        <v>9664</v>
      </c>
      <c r="D1248" t="s">
        <v>9665</v>
      </c>
      <c r="E1248" t="s">
        <v>9666</v>
      </c>
      <c r="F1248" t="s">
        <v>9667</v>
      </c>
      <c r="G1248" t="s">
        <v>350</v>
      </c>
      <c r="H1248" t="s">
        <v>351</v>
      </c>
      <c r="I1248" t="s">
        <v>352</v>
      </c>
      <c r="J1248" t="s">
        <v>23</v>
      </c>
      <c r="L1248" s="1">
        <v>43440</v>
      </c>
      <c r="M1248" t="s">
        <v>33</v>
      </c>
      <c r="N1248" t="s">
        <v>9668</v>
      </c>
      <c r="O1248" t="s">
        <v>92</v>
      </c>
      <c r="P1248" s="1">
        <v>43119</v>
      </c>
      <c r="Q1248" s="1">
        <v>43894</v>
      </c>
    </row>
    <row r="1249" spans="1:17" x14ac:dyDescent="0.2">
      <c r="A1249" t="s">
        <v>8352</v>
      </c>
      <c r="B1249">
        <v>233851097</v>
      </c>
      <c r="C1249" t="s">
        <v>8353</v>
      </c>
      <c r="D1249" t="s">
        <v>8354</v>
      </c>
      <c r="E1249" t="s">
        <v>8355</v>
      </c>
      <c r="F1249">
        <v>140730281</v>
      </c>
      <c r="G1249" t="s">
        <v>669</v>
      </c>
      <c r="H1249" t="s">
        <v>670</v>
      </c>
      <c r="I1249" t="s">
        <v>113</v>
      </c>
      <c r="J1249" t="s">
        <v>23</v>
      </c>
      <c r="L1249" s="1">
        <v>43440</v>
      </c>
      <c r="M1249" t="s">
        <v>33</v>
      </c>
      <c r="N1249" t="s">
        <v>8356</v>
      </c>
      <c r="O1249" t="s">
        <v>26</v>
      </c>
      <c r="P1249" s="1">
        <v>43528</v>
      </c>
      <c r="Q1249" s="1">
        <v>43529</v>
      </c>
    </row>
    <row r="1250" spans="1:17" x14ac:dyDescent="0.2">
      <c r="A1250" t="s">
        <v>4788</v>
      </c>
      <c r="B1250">
        <v>233176128</v>
      </c>
      <c r="C1250" t="s">
        <v>4789</v>
      </c>
      <c r="D1250" t="s">
        <v>4790</v>
      </c>
      <c r="E1250" t="s">
        <v>4791</v>
      </c>
      <c r="F1250">
        <v>71049231.097700194</v>
      </c>
      <c r="G1250" t="s">
        <v>4420</v>
      </c>
      <c r="H1250">
        <v>184668794</v>
      </c>
      <c r="I1250" t="s">
        <v>4475</v>
      </c>
      <c r="J1250" t="s">
        <v>23</v>
      </c>
      <c r="L1250" s="1">
        <v>43363</v>
      </c>
      <c r="M1250" t="s">
        <v>33</v>
      </c>
      <c r="N1250" t="s">
        <v>4792</v>
      </c>
      <c r="O1250" t="s">
        <v>26</v>
      </c>
      <c r="P1250" s="1">
        <v>43969</v>
      </c>
      <c r="Q1250" s="1">
        <v>43977</v>
      </c>
    </row>
    <row r="1251" spans="1:17" x14ac:dyDescent="0.2">
      <c r="A1251" t="s">
        <v>6032</v>
      </c>
      <c r="B1251">
        <v>235508683</v>
      </c>
      <c r="C1251" t="s">
        <v>6033</v>
      </c>
      <c r="D1251" t="s">
        <v>6034</v>
      </c>
      <c r="E1251" t="s">
        <v>6035</v>
      </c>
      <c r="F1251">
        <v>69998035.069999993</v>
      </c>
      <c r="G1251" t="s">
        <v>270</v>
      </c>
      <c r="H1251">
        <v>183316401</v>
      </c>
      <c r="I1251" t="s">
        <v>6036</v>
      </c>
      <c r="J1251" t="s">
        <v>23</v>
      </c>
      <c r="L1251" s="1">
        <v>43391</v>
      </c>
      <c r="M1251" t="s">
        <v>24</v>
      </c>
      <c r="N1251" t="s">
        <v>6037</v>
      </c>
      <c r="O1251" t="s">
        <v>92</v>
      </c>
      <c r="P1251" s="1">
        <v>42788</v>
      </c>
      <c r="Q1251" s="1">
        <v>43628</v>
      </c>
    </row>
    <row r="1252" spans="1:17" x14ac:dyDescent="0.2">
      <c r="A1252" t="s">
        <v>4140</v>
      </c>
      <c r="B1252">
        <v>229921922</v>
      </c>
      <c r="C1252" t="s">
        <v>4141</v>
      </c>
      <c r="D1252" t="s">
        <v>4142</v>
      </c>
      <c r="E1252" t="s">
        <v>4143</v>
      </c>
      <c r="F1252" t="s">
        <v>4144</v>
      </c>
      <c r="G1252" t="s">
        <v>2930</v>
      </c>
      <c r="H1252">
        <v>188120777</v>
      </c>
      <c r="I1252" t="s">
        <v>358</v>
      </c>
      <c r="J1252" t="s">
        <v>23</v>
      </c>
      <c r="L1252" s="1">
        <v>43270</v>
      </c>
      <c r="M1252" t="s">
        <v>24</v>
      </c>
      <c r="N1252" t="s">
        <v>4145</v>
      </c>
      <c r="O1252" t="s">
        <v>92</v>
      </c>
      <c r="P1252" s="1">
        <v>43863</v>
      </c>
      <c r="Q1252" s="1">
        <v>43962</v>
      </c>
    </row>
    <row r="1253" spans="1:17" x14ac:dyDescent="0.2">
      <c r="A1253" t="s">
        <v>8928</v>
      </c>
      <c r="B1253" t="s">
        <v>8929</v>
      </c>
      <c r="C1253" t="s">
        <v>8930</v>
      </c>
      <c r="D1253" t="s">
        <v>8931</v>
      </c>
      <c r="E1253" t="s">
        <v>8932</v>
      </c>
      <c r="F1253">
        <v>162523149</v>
      </c>
      <c r="G1253" t="s">
        <v>172</v>
      </c>
      <c r="H1253">
        <v>200716271</v>
      </c>
      <c r="I1253" t="s">
        <v>2211</v>
      </c>
      <c r="J1253" t="s">
        <v>23</v>
      </c>
      <c r="L1253" s="1">
        <v>43446</v>
      </c>
      <c r="M1253" t="s">
        <v>33</v>
      </c>
      <c r="N1253" t="s">
        <v>8933</v>
      </c>
      <c r="O1253" t="s">
        <v>26</v>
      </c>
      <c r="P1253" s="1">
        <v>43145</v>
      </c>
      <c r="Q1253" s="1">
        <v>43739</v>
      </c>
    </row>
    <row r="1254" spans="1:17" x14ac:dyDescent="0.2">
      <c r="A1254" t="s">
        <v>5263</v>
      </c>
      <c r="B1254">
        <v>229710077</v>
      </c>
      <c r="C1254" t="s">
        <v>5264</v>
      </c>
      <c r="D1254" t="s">
        <v>5265</v>
      </c>
      <c r="E1254" t="s">
        <v>5266</v>
      </c>
      <c r="F1254">
        <v>116047305.11499099</v>
      </c>
      <c r="G1254" t="s">
        <v>5196</v>
      </c>
      <c r="H1254">
        <v>157040569</v>
      </c>
      <c r="I1254" t="s">
        <v>5256</v>
      </c>
      <c r="J1254" t="s">
        <v>23</v>
      </c>
      <c r="L1254" s="1">
        <v>43223</v>
      </c>
      <c r="M1254" t="s">
        <v>24</v>
      </c>
      <c r="N1254" t="s">
        <v>5267</v>
      </c>
      <c r="O1254" t="s">
        <v>26</v>
      </c>
      <c r="P1254" s="1">
        <v>43020</v>
      </c>
      <c r="Q1254" s="1">
        <v>44070</v>
      </c>
    </row>
    <row r="1255" spans="1:17" x14ac:dyDescent="0.2">
      <c r="A1255" t="s">
        <v>5919</v>
      </c>
      <c r="B1255">
        <v>235883972</v>
      </c>
      <c r="C1255" t="s">
        <v>5920</v>
      </c>
      <c r="D1255" t="s">
        <v>5921</v>
      </c>
      <c r="E1255" t="s">
        <v>5922</v>
      </c>
      <c r="F1255">
        <v>69699607.200000003</v>
      </c>
      <c r="G1255" t="s">
        <v>270</v>
      </c>
      <c r="H1255">
        <v>183316401</v>
      </c>
      <c r="I1255" t="s">
        <v>62</v>
      </c>
      <c r="J1255" t="s">
        <v>23</v>
      </c>
      <c r="L1255" s="1">
        <v>43426</v>
      </c>
      <c r="M1255" t="s">
        <v>33</v>
      </c>
      <c r="N1255" t="s">
        <v>5923</v>
      </c>
      <c r="O1255" t="s">
        <v>26</v>
      </c>
      <c r="P1255" s="1">
        <v>42303</v>
      </c>
      <c r="Q1255" s="1">
        <v>43609</v>
      </c>
    </row>
    <row r="1256" spans="1:17" x14ac:dyDescent="0.2">
      <c r="A1256" t="s">
        <v>5441</v>
      </c>
      <c r="B1256">
        <v>236848232</v>
      </c>
      <c r="C1256" t="s">
        <v>5442</v>
      </c>
      <c r="D1256" t="s">
        <v>5443</v>
      </c>
      <c r="E1256" t="s">
        <v>5444</v>
      </c>
      <c r="F1256">
        <v>82016798</v>
      </c>
      <c r="G1256" t="s">
        <v>4420</v>
      </c>
      <c r="H1256">
        <v>184668794</v>
      </c>
      <c r="I1256" t="s">
        <v>4814</v>
      </c>
      <c r="J1256" t="s">
        <v>23</v>
      </c>
      <c r="L1256" s="1">
        <v>43354</v>
      </c>
      <c r="M1256" t="s">
        <v>33</v>
      </c>
      <c r="N1256" t="s">
        <v>5445</v>
      </c>
      <c r="O1256" t="s">
        <v>92</v>
      </c>
      <c r="P1256" s="1">
        <v>43969</v>
      </c>
      <c r="Q1256" s="1">
        <v>44076</v>
      </c>
    </row>
    <row r="1257" spans="1:17" x14ac:dyDescent="0.2">
      <c r="A1257" t="s">
        <v>9993</v>
      </c>
      <c r="B1257">
        <v>236283758</v>
      </c>
      <c r="C1257" t="s">
        <v>9994</v>
      </c>
      <c r="D1257" t="s">
        <v>4218</v>
      </c>
      <c r="E1257" t="s">
        <v>4219</v>
      </c>
      <c r="F1257" t="s">
        <v>4220</v>
      </c>
      <c r="G1257" t="s">
        <v>4191</v>
      </c>
      <c r="H1257" t="s">
        <v>4192</v>
      </c>
      <c r="I1257" t="s">
        <v>4193</v>
      </c>
      <c r="J1257" t="s">
        <v>23</v>
      </c>
      <c r="L1257" s="1">
        <v>43447</v>
      </c>
      <c r="M1257" t="s">
        <v>33</v>
      </c>
      <c r="N1257" t="s">
        <v>9995</v>
      </c>
      <c r="O1257" t="s">
        <v>26</v>
      </c>
      <c r="P1257" s="1">
        <v>42096</v>
      </c>
      <c r="Q1257" s="1">
        <v>43969</v>
      </c>
    </row>
    <row r="1258" spans="1:17" x14ac:dyDescent="0.2">
      <c r="A1258" t="s">
        <v>1457</v>
      </c>
      <c r="B1258">
        <v>229624472</v>
      </c>
      <c r="C1258" t="s">
        <v>1458</v>
      </c>
      <c r="D1258" t="s">
        <v>1459</v>
      </c>
      <c r="E1258" t="s">
        <v>1460</v>
      </c>
      <c r="F1258">
        <v>123616212.120886</v>
      </c>
      <c r="G1258" t="s">
        <v>1443</v>
      </c>
      <c r="H1258">
        <v>26404079</v>
      </c>
      <c r="I1258" t="s">
        <v>1461</v>
      </c>
      <c r="J1258" t="s">
        <v>23</v>
      </c>
      <c r="L1258" s="1">
        <v>43196</v>
      </c>
      <c r="M1258" t="s">
        <v>33</v>
      </c>
      <c r="N1258" t="s">
        <v>1462</v>
      </c>
      <c r="O1258" t="s">
        <v>26</v>
      </c>
      <c r="P1258" s="1">
        <v>42027</v>
      </c>
      <c r="Q1258" s="1">
        <v>43596</v>
      </c>
    </row>
    <row r="1259" spans="1:17" x14ac:dyDescent="0.2">
      <c r="A1259" t="s">
        <v>723</v>
      </c>
      <c r="B1259">
        <v>227271157</v>
      </c>
      <c r="C1259" t="s">
        <v>724</v>
      </c>
      <c r="D1259" t="s">
        <v>725</v>
      </c>
      <c r="E1259" t="s">
        <v>726</v>
      </c>
      <c r="F1259">
        <v>112594646.18834899</v>
      </c>
      <c r="G1259" t="s">
        <v>31</v>
      </c>
      <c r="H1259">
        <v>26403692</v>
      </c>
      <c r="I1259" t="s">
        <v>32</v>
      </c>
      <c r="J1259" t="s">
        <v>23</v>
      </c>
      <c r="L1259" s="1">
        <v>43206</v>
      </c>
      <c r="M1259" t="s">
        <v>33</v>
      </c>
      <c r="N1259" t="s">
        <v>727</v>
      </c>
      <c r="O1259" t="s">
        <v>26</v>
      </c>
      <c r="P1259" s="1">
        <v>42361</v>
      </c>
      <c r="Q1259" s="1">
        <v>43255</v>
      </c>
    </row>
    <row r="1260" spans="1:17" x14ac:dyDescent="0.2">
      <c r="A1260" t="s">
        <v>6149</v>
      </c>
      <c r="B1260">
        <v>228324475</v>
      </c>
      <c r="C1260" t="s">
        <v>6150</v>
      </c>
      <c r="D1260" t="s">
        <v>6151</v>
      </c>
      <c r="E1260" t="s">
        <v>6152</v>
      </c>
      <c r="F1260" t="s">
        <v>6153</v>
      </c>
      <c r="G1260" t="s">
        <v>61</v>
      </c>
      <c r="H1260">
        <v>175206562</v>
      </c>
      <c r="I1260" t="s">
        <v>692</v>
      </c>
      <c r="J1260" t="s">
        <v>23</v>
      </c>
      <c r="L1260" s="1">
        <v>43381</v>
      </c>
      <c r="M1260" t="s">
        <v>33</v>
      </c>
      <c r="N1260" t="s">
        <v>6154</v>
      </c>
      <c r="O1260" t="s">
        <v>26</v>
      </c>
      <c r="P1260" s="1">
        <v>43543</v>
      </c>
      <c r="Q1260" s="1">
        <v>43609</v>
      </c>
    </row>
    <row r="1261" spans="1:17" x14ac:dyDescent="0.2">
      <c r="A1261" t="s">
        <v>2962</v>
      </c>
      <c r="B1261">
        <v>231140479</v>
      </c>
      <c r="C1261" t="s">
        <v>2963</v>
      </c>
      <c r="D1261" t="s">
        <v>2964</v>
      </c>
      <c r="E1261" t="s">
        <v>2965</v>
      </c>
      <c r="F1261" t="s">
        <v>2966</v>
      </c>
      <c r="G1261" t="s">
        <v>2930</v>
      </c>
      <c r="H1261">
        <v>188120777</v>
      </c>
      <c r="I1261" t="s">
        <v>2943</v>
      </c>
      <c r="J1261" t="s">
        <v>23</v>
      </c>
      <c r="L1261" s="1">
        <v>43362</v>
      </c>
      <c r="M1261" t="s">
        <v>1091</v>
      </c>
      <c r="N1261" t="s">
        <v>2967</v>
      </c>
      <c r="O1261" t="s">
        <v>92</v>
      </c>
      <c r="P1261" s="1">
        <v>43863</v>
      </c>
      <c r="Q1261" s="1">
        <v>43866</v>
      </c>
    </row>
    <row r="1262" spans="1:17" x14ac:dyDescent="0.2">
      <c r="A1262" t="s">
        <v>6796</v>
      </c>
      <c r="B1262">
        <v>236209884</v>
      </c>
      <c r="C1262" t="s">
        <v>6797</v>
      </c>
      <c r="D1262" t="s">
        <v>6798</v>
      </c>
      <c r="E1262" t="s">
        <v>6799</v>
      </c>
      <c r="F1262" t="s">
        <v>6800</v>
      </c>
      <c r="G1262" t="s">
        <v>872</v>
      </c>
      <c r="H1262" t="s">
        <v>873</v>
      </c>
      <c r="I1262" t="s">
        <v>1752</v>
      </c>
      <c r="J1262" t="s">
        <v>23</v>
      </c>
      <c r="L1262" s="1">
        <v>43384</v>
      </c>
      <c r="M1262" t="s">
        <v>33</v>
      </c>
      <c r="N1262" t="s">
        <v>6801</v>
      </c>
      <c r="O1262" t="s">
        <v>26</v>
      </c>
      <c r="P1262" s="1">
        <v>42291</v>
      </c>
      <c r="Q1262" s="1">
        <v>43840</v>
      </c>
    </row>
    <row r="1263" spans="1:17" x14ac:dyDescent="0.2">
      <c r="A1263" t="s">
        <v>3203</v>
      </c>
      <c r="B1263">
        <v>231534086</v>
      </c>
      <c r="C1263" t="s">
        <v>3204</v>
      </c>
      <c r="D1263" t="s">
        <v>3205</v>
      </c>
      <c r="E1263" t="s">
        <v>3206</v>
      </c>
      <c r="F1263">
        <v>96675853</v>
      </c>
      <c r="G1263" t="s">
        <v>2930</v>
      </c>
      <c r="H1263">
        <v>188120777</v>
      </c>
      <c r="I1263" t="s">
        <v>3039</v>
      </c>
      <c r="J1263" t="s">
        <v>23</v>
      </c>
      <c r="L1263" s="1">
        <v>43370</v>
      </c>
      <c r="M1263" t="s">
        <v>24</v>
      </c>
      <c r="N1263" t="s">
        <v>3207</v>
      </c>
      <c r="O1263" t="s">
        <v>26</v>
      </c>
      <c r="P1263" s="1">
        <v>43864</v>
      </c>
      <c r="Q1263" s="1">
        <v>43864</v>
      </c>
    </row>
    <row r="1264" spans="1:17" x14ac:dyDescent="0.2">
      <c r="A1264" t="s">
        <v>8999</v>
      </c>
      <c r="B1264">
        <v>238544206</v>
      </c>
      <c r="C1264" t="s">
        <v>9000</v>
      </c>
      <c r="D1264" t="s">
        <v>9001</v>
      </c>
      <c r="E1264" t="s">
        <v>9002</v>
      </c>
      <c r="F1264">
        <v>121719243.113732</v>
      </c>
      <c r="G1264" t="s">
        <v>389</v>
      </c>
      <c r="H1264">
        <v>26403447</v>
      </c>
      <c r="I1264" t="s">
        <v>47</v>
      </c>
      <c r="J1264" t="s">
        <v>23</v>
      </c>
      <c r="L1264" s="1">
        <v>43446</v>
      </c>
      <c r="M1264" t="s">
        <v>33</v>
      </c>
      <c r="N1264" t="s">
        <v>9003</v>
      </c>
      <c r="O1264" t="s">
        <v>26</v>
      </c>
      <c r="P1264" s="1">
        <v>42360</v>
      </c>
      <c r="Q1264" s="1">
        <v>43746</v>
      </c>
    </row>
    <row r="1265" spans="1:17" x14ac:dyDescent="0.2">
      <c r="A1265" t="s">
        <v>8720</v>
      </c>
      <c r="B1265">
        <v>236424564</v>
      </c>
      <c r="C1265" t="s">
        <v>8721</v>
      </c>
      <c r="D1265" t="s">
        <v>8722</v>
      </c>
      <c r="E1265" t="s">
        <v>8723</v>
      </c>
      <c r="F1265" t="s">
        <v>8724</v>
      </c>
      <c r="G1265" t="s">
        <v>61</v>
      </c>
      <c r="H1265">
        <v>175206562</v>
      </c>
      <c r="I1265" t="s">
        <v>464</v>
      </c>
      <c r="J1265" t="s">
        <v>23</v>
      </c>
      <c r="L1265" s="1">
        <v>43440</v>
      </c>
      <c r="M1265" t="s">
        <v>33</v>
      </c>
      <c r="N1265" t="s">
        <v>8725</v>
      </c>
      <c r="O1265" t="s">
        <v>26</v>
      </c>
      <c r="P1265" s="1">
        <v>43280</v>
      </c>
      <c r="Q1265" s="1">
        <v>43630</v>
      </c>
    </row>
    <row r="1266" spans="1:17" x14ac:dyDescent="0.2">
      <c r="A1266" t="s">
        <v>5041</v>
      </c>
      <c r="B1266">
        <v>241305861</v>
      </c>
      <c r="C1266" t="s">
        <v>5042</v>
      </c>
      <c r="D1266" t="s">
        <v>5043</v>
      </c>
      <c r="E1266" t="s">
        <v>5044</v>
      </c>
      <c r="F1266">
        <v>94305072.0997715</v>
      </c>
      <c r="G1266" t="s">
        <v>1221</v>
      </c>
      <c r="H1266">
        <v>26403714</v>
      </c>
      <c r="I1266" t="s">
        <v>1722</v>
      </c>
      <c r="J1266" t="s">
        <v>23</v>
      </c>
      <c r="L1266" s="1">
        <v>43175</v>
      </c>
      <c r="M1266" t="s">
        <v>33</v>
      </c>
      <c r="N1266" t="s">
        <v>5045</v>
      </c>
      <c r="O1266" t="s">
        <v>92</v>
      </c>
      <c r="P1266" s="1">
        <v>41934</v>
      </c>
      <c r="Q1266" s="1">
        <v>43803</v>
      </c>
    </row>
    <row r="1267" spans="1:17" x14ac:dyDescent="0.2">
      <c r="A1267" t="s">
        <v>8539</v>
      </c>
      <c r="B1267">
        <v>234992956</v>
      </c>
      <c r="C1267" t="s">
        <v>8540</v>
      </c>
      <c r="D1267" t="s">
        <v>8541</v>
      </c>
      <c r="E1267" t="s">
        <v>8542</v>
      </c>
      <c r="F1267" t="s">
        <v>8543</v>
      </c>
      <c r="G1267" t="s">
        <v>525</v>
      </c>
      <c r="H1267">
        <v>26403765</v>
      </c>
      <c r="I1267" t="s">
        <v>47</v>
      </c>
      <c r="J1267" t="s">
        <v>23</v>
      </c>
      <c r="L1267" s="1">
        <v>43437</v>
      </c>
      <c r="M1267" t="s">
        <v>33</v>
      </c>
      <c r="N1267" t="s">
        <v>8544</v>
      </c>
      <c r="O1267" t="s">
        <v>26</v>
      </c>
      <c r="P1267" s="1">
        <v>43129</v>
      </c>
      <c r="Q1267" s="1">
        <v>43598</v>
      </c>
    </row>
    <row r="1268" spans="1:17" x14ac:dyDescent="0.2">
      <c r="A1268" t="s">
        <v>4956</v>
      </c>
      <c r="B1268" t="s">
        <v>4957</v>
      </c>
      <c r="C1268" t="s">
        <v>4958</v>
      </c>
      <c r="D1268" t="s">
        <v>4959</v>
      </c>
      <c r="E1268" t="s">
        <v>4960</v>
      </c>
      <c r="F1268" t="s">
        <v>4961</v>
      </c>
      <c r="G1268" t="s">
        <v>179</v>
      </c>
      <c r="H1268">
        <v>202743233</v>
      </c>
      <c r="I1268" t="s">
        <v>352</v>
      </c>
      <c r="J1268" t="s">
        <v>23</v>
      </c>
      <c r="L1268" s="1">
        <v>43276</v>
      </c>
      <c r="M1268" t="s">
        <v>33</v>
      </c>
      <c r="N1268" t="s">
        <v>4962</v>
      </c>
      <c r="O1268" t="s">
        <v>26</v>
      </c>
      <c r="P1268" s="1">
        <v>43571</v>
      </c>
      <c r="Q1268" s="1">
        <v>43997</v>
      </c>
    </row>
    <row r="1269" spans="1:17" x14ac:dyDescent="0.2">
      <c r="A1269" t="s">
        <v>3435</v>
      </c>
      <c r="B1269">
        <v>235018481</v>
      </c>
      <c r="C1269" t="s">
        <v>3436</v>
      </c>
      <c r="D1269" t="s">
        <v>3437</v>
      </c>
      <c r="E1269" t="s">
        <v>3438</v>
      </c>
      <c r="F1269">
        <v>112111610.087219</v>
      </c>
      <c r="G1269" t="s">
        <v>204</v>
      </c>
      <c r="H1269">
        <v>26388820</v>
      </c>
      <c r="I1269" t="s">
        <v>173</v>
      </c>
      <c r="J1269" t="s">
        <v>23</v>
      </c>
      <c r="L1269" s="1">
        <v>43153</v>
      </c>
      <c r="M1269" t="s">
        <v>33</v>
      </c>
      <c r="N1269" t="s">
        <v>3439</v>
      </c>
      <c r="O1269" t="s">
        <v>26</v>
      </c>
      <c r="P1269" s="1">
        <v>42272</v>
      </c>
      <c r="Q1269" s="1">
        <v>43881</v>
      </c>
    </row>
    <row r="1270" spans="1:17" x14ac:dyDescent="0.2">
      <c r="A1270" t="s">
        <v>9410</v>
      </c>
      <c r="B1270">
        <v>234566698</v>
      </c>
      <c r="C1270" t="s">
        <v>9411</v>
      </c>
      <c r="D1270" t="s">
        <v>9412</v>
      </c>
      <c r="E1270" t="s">
        <v>9413</v>
      </c>
      <c r="F1270" t="s">
        <v>9414</v>
      </c>
      <c r="G1270" t="s">
        <v>301</v>
      </c>
      <c r="H1270">
        <v>196200032</v>
      </c>
      <c r="I1270" t="s">
        <v>1632</v>
      </c>
      <c r="J1270" t="s">
        <v>23</v>
      </c>
      <c r="L1270" s="1">
        <v>43451</v>
      </c>
      <c r="M1270" t="s">
        <v>24</v>
      </c>
      <c r="N1270" t="s">
        <v>9415</v>
      </c>
      <c r="O1270" t="s">
        <v>26</v>
      </c>
      <c r="P1270" s="1">
        <v>42902</v>
      </c>
      <c r="Q1270" s="1">
        <v>43648</v>
      </c>
    </row>
    <row r="1271" spans="1:17" x14ac:dyDescent="0.2">
      <c r="A1271" t="s">
        <v>1288</v>
      </c>
      <c r="B1271">
        <v>235454176</v>
      </c>
      <c r="C1271" t="s">
        <v>1289</v>
      </c>
      <c r="D1271" t="s">
        <v>1290</v>
      </c>
      <c r="E1271" t="s">
        <v>1291</v>
      </c>
      <c r="F1271">
        <v>60771917</v>
      </c>
      <c r="G1271" t="s">
        <v>69</v>
      </c>
      <c r="H1271">
        <v>131056549</v>
      </c>
      <c r="I1271" t="s">
        <v>803</v>
      </c>
      <c r="J1271" t="s">
        <v>23</v>
      </c>
      <c r="L1271" s="1">
        <v>43371</v>
      </c>
      <c r="M1271" t="s">
        <v>24</v>
      </c>
      <c r="N1271" t="s">
        <v>1292</v>
      </c>
      <c r="O1271" t="s">
        <v>26</v>
      </c>
      <c r="P1271" s="1">
        <v>42011</v>
      </c>
      <c r="Q1271" s="1">
        <v>43580</v>
      </c>
    </row>
    <row r="1272" spans="1:17" x14ac:dyDescent="0.2">
      <c r="A1272" t="s">
        <v>6420</v>
      </c>
      <c r="B1272">
        <v>238195732</v>
      </c>
      <c r="C1272" t="s">
        <v>6421</v>
      </c>
      <c r="D1272" t="s">
        <v>6422</v>
      </c>
      <c r="E1272" t="s">
        <v>6423</v>
      </c>
      <c r="F1272">
        <v>204331528.09999999</v>
      </c>
      <c r="G1272" t="s">
        <v>389</v>
      </c>
      <c r="H1272">
        <v>26403447</v>
      </c>
      <c r="I1272" t="s">
        <v>62</v>
      </c>
      <c r="J1272" t="s">
        <v>23</v>
      </c>
      <c r="L1272" s="1">
        <v>43409</v>
      </c>
      <c r="M1272" t="s">
        <v>33</v>
      </c>
      <c r="N1272" t="s">
        <v>6424</v>
      </c>
      <c r="O1272" t="s">
        <v>26</v>
      </c>
      <c r="P1272" s="1">
        <v>42318</v>
      </c>
      <c r="Q1272" s="1">
        <v>43733</v>
      </c>
    </row>
    <row r="1273" spans="1:17" x14ac:dyDescent="0.2">
      <c r="A1273" t="s">
        <v>6456</v>
      </c>
      <c r="B1273">
        <v>234785977</v>
      </c>
      <c r="C1273" t="s">
        <v>6457</v>
      </c>
      <c r="D1273" t="s">
        <v>6458</v>
      </c>
      <c r="E1273" t="s">
        <v>6459</v>
      </c>
      <c r="F1273" t="s">
        <v>6460</v>
      </c>
      <c r="G1273" t="s">
        <v>172</v>
      </c>
      <c r="H1273">
        <v>200716271</v>
      </c>
      <c r="I1273" t="s">
        <v>331</v>
      </c>
      <c r="J1273" t="s">
        <v>23</v>
      </c>
      <c r="L1273" s="1">
        <v>43411</v>
      </c>
      <c r="M1273" t="s">
        <v>24</v>
      </c>
      <c r="N1273" t="s">
        <v>6461</v>
      </c>
      <c r="O1273" t="s">
        <v>26</v>
      </c>
      <c r="P1273" s="1">
        <v>43532</v>
      </c>
      <c r="Q1273" s="1">
        <v>43739</v>
      </c>
    </row>
    <row r="1274" spans="1:17" x14ac:dyDescent="0.2">
      <c r="A1274" t="s">
        <v>511</v>
      </c>
      <c r="B1274">
        <v>230486649</v>
      </c>
      <c r="C1274" t="s">
        <v>512</v>
      </c>
      <c r="D1274" t="s">
        <v>513</v>
      </c>
      <c r="E1274" t="s">
        <v>514</v>
      </c>
      <c r="F1274">
        <v>70522529</v>
      </c>
      <c r="G1274" t="s">
        <v>89</v>
      </c>
      <c r="H1274">
        <v>190906332</v>
      </c>
      <c r="I1274" t="s">
        <v>173</v>
      </c>
      <c r="J1274" t="s">
        <v>23</v>
      </c>
      <c r="L1274" s="1">
        <v>43250</v>
      </c>
      <c r="M1274" t="s">
        <v>24</v>
      </c>
      <c r="N1274" t="s">
        <v>515</v>
      </c>
      <c r="O1274" t="s">
        <v>26</v>
      </c>
      <c r="P1274" s="1">
        <v>42023</v>
      </c>
      <c r="Q1274" s="1">
        <v>43382</v>
      </c>
    </row>
    <row r="1275" spans="1:17" x14ac:dyDescent="0.2">
      <c r="A1275" t="s">
        <v>9889</v>
      </c>
      <c r="B1275" t="s">
        <v>9890</v>
      </c>
      <c r="C1275" t="s">
        <v>9891</v>
      </c>
      <c r="D1275" t="s">
        <v>9892</v>
      </c>
      <c r="E1275" t="s">
        <v>9893</v>
      </c>
      <c r="F1275" t="s">
        <v>9894</v>
      </c>
      <c r="G1275" t="s">
        <v>783</v>
      </c>
      <c r="H1275">
        <v>26388766</v>
      </c>
      <c r="I1275" t="s">
        <v>7845</v>
      </c>
      <c r="J1275" t="s">
        <v>23</v>
      </c>
      <c r="L1275" s="1">
        <v>43451</v>
      </c>
      <c r="M1275" t="s">
        <v>24</v>
      </c>
      <c r="N1275" t="s">
        <v>9895</v>
      </c>
      <c r="O1275" t="s">
        <v>26</v>
      </c>
      <c r="P1275" s="1">
        <v>43671</v>
      </c>
      <c r="Q1275" s="1">
        <v>43916</v>
      </c>
    </row>
    <row r="1276" spans="1:17" x14ac:dyDescent="0.2">
      <c r="A1276" t="s">
        <v>8968</v>
      </c>
      <c r="B1276">
        <v>235923826</v>
      </c>
      <c r="C1276" t="s">
        <v>8969</v>
      </c>
      <c r="D1276" t="s">
        <v>8970</v>
      </c>
      <c r="E1276" t="s">
        <v>8971</v>
      </c>
      <c r="F1276" t="s">
        <v>8972</v>
      </c>
      <c r="G1276" t="s">
        <v>1998</v>
      </c>
      <c r="H1276">
        <v>27964361</v>
      </c>
      <c r="I1276" t="s">
        <v>6201</v>
      </c>
      <c r="J1276" t="s">
        <v>23</v>
      </c>
      <c r="L1276" s="1">
        <v>43449</v>
      </c>
      <c r="M1276" t="s">
        <v>33</v>
      </c>
      <c r="N1276" t="s">
        <v>8973</v>
      </c>
      <c r="O1276" t="s">
        <v>26</v>
      </c>
      <c r="P1276" s="1">
        <v>42173</v>
      </c>
      <c r="Q1276" s="1">
        <v>43746</v>
      </c>
    </row>
    <row r="1277" spans="1:17" x14ac:dyDescent="0.2">
      <c r="A1277" t="s">
        <v>100</v>
      </c>
      <c r="B1277">
        <v>226880044</v>
      </c>
      <c r="C1277" t="s">
        <v>101</v>
      </c>
      <c r="D1277" t="s">
        <v>102</v>
      </c>
      <c r="E1277" t="s">
        <v>103</v>
      </c>
      <c r="F1277" t="s">
        <v>104</v>
      </c>
      <c r="G1277" t="s">
        <v>54</v>
      </c>
      <c r="H1277">
        <v>26403315</v>
      </c>
      <c r="I1277" t="s">
        <v>105</v>
      </c>
      <c r="J1277" t="s">
        <v>23</v>
      </c>
      <c r="L1277" s="1">
        <v>43173</v>
      </c>
      <c r="M1277" t="s">
        <v>24</v>
      </c>
      <c r="N1277" t="s">
        <v>106</v>
      </c>
      <c r="O1277" t="s">
        <v>26</v>
      </c>
      <c r="P1277" s="1">
        <v>41923</v>
      </c>
      <c r="Q1277" s="1">
        <v>43239</v>
      </c>
    </row>
    <row r="1278" spans="1:17" x14ac:dyDescent="0.2">
      <c r="A1278" t="s">
        <v>7451</v>
      </c>
      <c r="B1278">
        <v>236047922</v>
      </c>
      <c r="C1278" t="s">
        <v>7452</v>
      </c>
      <c r="D1278" t="s">
        <v>7453</v>
      </c>
      <c r="E1278" t="s">
        <v>7454</v>
      </c>
      <c r="F1278">
        <v>120895994</v>
      </c>
      <c r="G1278" t="s">
        <v>270</v>
      </c>
      <c r="H1278">
        <v>183316401</v>
      </c>
      <c r="I1278" t="s">
        <v>1834</v>
      </c>
      <c r="J1278" t="s">
        <v>23</v>
      </c>
      <c r="L1278" s="1">
        <v>43427</v>
      </c>
      <c r="M1278" t="s">
        <v>24</v>
      </c>
      <c r="N1278" t="s">
        <v>7455</v>
      </c>
      <c r="O1278" t="s">
        <v>26</v>
      </c>
      <c r="P1278" s="1">
        <v>43441</v>
      </c>
      <c r="Q1278" s="1">
        <v>43923</v>
      </c>
    </row>
    <row r="1279" spans="1:17" x14ac:dyDescent="0.2">
      <c r="A1279" t="s">
        <v>6335</v>
      </c>
      <c r="B1279">
        <v>237604132</v>
      </c>
      <c r="C1279" t="s">
        <v>6336</v>
      </c>
      <c r="D1279" t="s">
        <v>6337</v>
      </c>
      <c r="E1279" t="s">
        <v>6338</v>
      </c>
      <c r="F1279">
        <v>69378495.060000002</v>
      </c>
      <c r="G1279" t="s">
        <v>389</v>
      </c>
      <c r="H1279">
        <v>26403447</v>
      </c>
      <c r="I1279" t="s">
        <v>416</v>
      </c>
      <c r="J1279" t="s">
        <v>23</v>
      </c>
      <c r="L1279" s="1">
        <v>43388</v>
      </c>
      <c r="M1279" t="s">
        <v>24</v>
      </c>
      <c r="N1279" t="s">
        <v>6339</v>
      </c>
      <c r="O1279" t="s">
        <v>26</v>
      </c>
      <c r="P1279" s="1">
        <v>42311</v>
      </c>
      <c r="Q1279" s="1">
        <v>43706</v>
      </c>
    </row>
    <row r="1280" spans="1:17" x14ac:dyDescent="0.2">
      <c r="A1280" t="s">
        <v>3569</v>
      </c>
      <c r="B1280">
        <v>230321933</v>
      </c>
      <c r="C1280" t="s">
        <v>3570</v>
      </c>
      <c r="D1280" t="s">
        <v>3571</v>
      </c>
      <c r="E1280" t="s">
        <v>3572</v>
      </c>
      <c r="F1280" t="s">
        <v>3573</v>
      </c>
      <c r="G1280" t="s">
        <v>270</v>
      </c>
      <c r="H1280">
        <v>183316401</v>
      </c>
      <c r="I1280" t="s">
        <v>435</v>
      </c>
      <c r="J1280" t="s">
        <v>23</v>
      </c>
      <c r="L1280" s="1">
        <v>43272</v>
      </c>
      <c r="M1280" t="s">
        <v>33</v>
      </c>
      <c r="N1280" t="s">
        <v>3574</v>
      </c>
      <c r="O1280" t="s">
        <v>26</v>
      </c>
      <c r="P1280" s="1">
        <v>42387</v>
      </c>
      <c r="Q1280" s="1">
        <v>43894</v>
      </c>
    </row>
    <row r="1281" spans="1:17" x14ac:dyDescent="0.2">
      <c r="A1281" t="s">
        <v>6742</v>
      </c>
      <c r="B1281">
        <v>232371695</v>
      </c>
      <c r="C1281" t="s">
        <v>6743</v>
      </c>
      <c r="D1281" t="s">
        <v>6744</v>
      </c>
      <c r="E1281" t="s">
        <v>6745</v>
      </c>
      <c r="F1281">
        <v>121724956</v>
      </c>
      <c r="G1281" t="s">
        <v>2717</v>
      </c>
      <c r="H1281">
        <v>30138787</v>
      </c>
      <c r="I1281" t="s">
        <v>147</v>
      </c>
      <c r="J1281" t="s">
        <v>23</v>
      </c>
      <c r="L1281" s="1">
        <v>43422</v>
      </c>
      <c r="M1281" t="s">
        <v>33</v>
      </c>
      <c r="N1281" t="s">
        <v>6746</v>
      </c>
      <c r="O1281" t="s">
        <v>26</v>
      </c>
      <c r="P1281" s="1">
        <v>43438</v>
      </c>
      <c r="Q1281" s="1">
        <v>43820</v>
      </c>
    </row>
    <row r="1282" spans="1:17" x14ac:dyDescent="0.2">
      <c r="A1282" t="s">
        <v>3688</v>
      </c>
      <c r="B1282">
        <v>234605928</v>
      </c>
      <c r="C1282" t="s">
        <v>3689</v>
      </c>
      <c r="D1282" t="s">
        <v>3690</v>
      </c>
      <c r="E1282" t="s">
        <v>3691</v>
      </c>
      <c r="F1282" t="s">
        <v>3692</v>
      </c>
      <c r="G1282" t="s">
        <v>119</v>
      </c>
      <c r="H1282">
        <v>190915757</v>
      </c>
      <c r="I1282" t="s">
        <v>1881</v>
      </c>
      <c r="J1282" t="s">
        <v>23</v>
      </c>
      <c r="L1282" s="1">
        <v>43342</v>
      </c>
      <c r="M1282" t="s">
        <v>33</v>
      </c>
      <c r="N1282" t="s">
        <v>3693</v>
      </c>
      <c r="O1282" t="s">
        <v>26</v>
      </c>
      <c r="P1282" s="1">
        <v>43413</v>
      </c>
      <c r="Q1282" s="1">
        <v>43593</v>
      </c>
    </row>
    <row r="1283" spans="1:17" x14ac:dyDescent="0.2">
      <c r="A1283" t="s">
        <v>6579</v>
      </c>
      <c r="B1283">
        <v>235720356</v>
      </c>
      <c r="C1283" t="s">
        <v>6580</v>
      </c>
      <c r="D1283" t="s">
        <v>6581</v>
      </c>
      <c r="E1283" t="s">
        <v>6582</v>
      </c>
      <c r="F1283">
        <v>76911772.129999995</v>
      </c>
      <c r="G1283" t="s">
        <v>204</v>
      </c>
      <c r="H1283">
        <v>26388820</v>
      </c>
      <c r="I1283" t="s">
        <v>538</v>
      </c>
      <c r="J1283" t="s">
        <v>23</v>
      </c>
      <c r="L1283" s="1">
        <v>43427</v>
      </c>
      <c r="M1283" t="s">
        <v>33</v>
      </c>
      <c r="N1283" t="s">
        <v>6583</v>
      </c>
      <c r="O1283" t="s">
        <v>26</v>
      </c>
      <c r="P1283" s="1">
        <v>42313</v>
      </c>
      <c r="Q1283" s="1">
        <v>43753</v>
      </c>
    </row>
    <row r="1284" spans="1:17" x14ac:dyDescent="0.2">
      <c r="A1284" t="s">
        <v>3006</v>
      </c>
      <c r="B1284">
        <v>229945090</v>
      </c>
      <c r="C1284" t="s">
        <v>3007</v>
      </c>
      <c r="D1284" t="s">
        <v>3008</v>
      </c>
      <c r="E1284" t="s">
        <v>3009</v>
      </c>
      <c r="F1284">
        <v>90166949</v>
      </c>
      <c r="G1284" t="s">
        <v>2930</v>
      </c>
      <c r="H1284">
        <v>188120777</v>
      </c>
      <c r="I1284" t="s">
        <v>358</v>
      </c>
      <c r="J1284" t="s">
        <v>23</v>
      </c>
      <c r="L1284" s="1">
        <v>43276</v>
      </c>
      <c r="M1284" t="s">
        <v>33</v>
      </c>
      <c r="N1284" t="s">
        <v>3010</v>
      </c>
      <c r="O1284" t="s">
        <v>26</v>
      </c>
      <c r="P1284" s="1">
        <v>43863</v>
      </c>
      <c r="Q1284" s="1">
        <v>43863</v>
      </c>
    </row>
    <row r="1285" spans="1:17" x14ac:dyDescent="0.2">
      <c r="A1285" t="s">
        <v>8434</v>
      </c>
      <c r="B1285">
        <v>234841605</v>
      </c>
      <c r="C1285" t="s">
        <v>8435</v>
      </c>
      <c r="D1285" t="s">
        <v>8436</v>
      </c>
      <c r="E1285" t="s">
        <v>8437</v>
      </c>
      <c r="F1285" t="s">
        <v>8438</v>
      </c>
      <c r="G1285" t="s">
        <v>54</v>
      </c>
      <c r="H1285">
        <v>26403315</v>
      </c>
      <c r="I1285" t="s">
        <v>5567</v>
      </c>
      <c r="J1285" t="s">
        <v>23</v>
      </c>
      <c r="L1285" s="1">
        <v>43441</v>
      </c>
      <c r="M1285" t="s">
        <v>33</v>
      </c>
      <c r="N1285" t="s">
        <v>8439</v>
      </c>
      <c r="O1285" t="s">
        <v>26</v>
      </c>
      <c r="P1285" s="1">
        <v>42201</v>
      </c>
      <c r="Q1285" s="1">
        <v>43573</v>
      </c>
    </row>
    <row r="1286" spans="1:17" x14ac:dyDescent="0.2">
      <c r="A1286" t="s">
        <v>7271</v>
      </c>
      <c r="B1286">
        <v>235094684</v>
      </c>
      <c r="C1286" t="s">
        <v>7272</v>
      </c>
      <c r="D1286" t="s">
        <v>7273</v>
      </c>
      <c r="E1286" t="s">
        <v>7274</v>
      </c>
      <c r="F1286">
        <v>75205122.239999995</v>
      </c>
      <c r="G1286" t="s">
        <v>119</v>
      </c>
      <c r="H1286">
        <v>190915757</v>
      </c>
      <c r="I1286" t="s">
        <v>1415</v>
      </c>
      <c r="J1286" t="s">
        <v>23</v>
      </c>
      <c r="L1286" s="1">
        <v>43419</v>
      </c>
      <c r="M1286" t="s">
        <v>24</v>
      </c>
      <c r="N1286" t="s">
        <v>7275</v>
      </c>
      <c r="O1286" t="s">
        <v>26</v>
      </c>
      <c r="P1286" s="1">
        <v>43563</v>
      </c>
      <c r="Q1286" s="1">
        <v>43895</v>
      </c>
    </row>
    <row r="1287" spans="1:17" x14ac:dyDescent="0.2">
      <c r="A1287" t="s">
        <v>4701</v>
      </c>
      <c r="B1287">
        <v>231727720</v>
      </c>
      <c r="C1287" t="s">
        <v>4702</v>
      </c>
      <c r="D1287" t="s">
        <v>4703</v>
      </c>
      <c r="E1287" t="s">
        <v>4704</v>
      </c>
      <c r="F1287">
        <v>92216625.081611395</v>
      </c>
      <c r="G1287" t="s">
        <v>4420</v>
      </c>
      <c r="H1287">
        <v>184668794</v>
      </c>
      <c r="I1287" t="s">
        <v>4475</v>
      </c>
      <c r="J1287" t="s">
        <v>23</v>
      </c>
      <c r="L1287" s="1">
        <v>43293</v>
      </c>
      <c r="M1287" t="s">
        <v>33</v>
      </c>
      <c r="N1287" t="s">
        <v>4705</v>
      </c>
      <c r="O1287" t="s">
        <v>92</v>
      </c>
      <c r="P1287" s="1">
        <v>43969</v>
      </c>
      <c r="Q1287" s="1">
        <v>43977</v>
      </c>
    </row>
    <row r="1288" spans="1:17" x14ac:dyDescent="0.2">
      <c r="A1288" t="s">
        <v>4612</v>
      </c>
      <c r="B1288">
        <v>230484166</v>
      </c>
      <c r="C1288" t="s">
        <v>4613</v>
      </c>
      <c r="D1288" t="s">
        <v>4614</v>
      </c>
      <c r="E1288" t="s">
        <v>4615</v>
      </c>
      <c r="F1288">
        <v>87195305</v>
      </c>
      <c r="G1288" t="s">
        <v>4420</v>
      </c>
      <c r="H1288">
        <v>184668794</v>
      </c>
      <c r="I1288" t="s">
        <v>4475</v>
      </c>
      <c r="J1288" t="s">
        <v>23</v>
      </c>
      <c r="L1288" s="1">
        <v>43214</v>
      </c>
      <c r="M1288" t="s">
        <v>24</v>
      </c>
      <c r="N1288" t="s">
        <v>4616</v>
      </c>
      <c r="O1288" t="s">
        <v>26</v>
      </c>
      <c r="P1288" s="1">
        <v>43969</v>
      </c>
      <c r="Q1288" s="1">
        <v>43977</v>
      </c>
    </row>
    <row r="1289" spans="1:17" x14ac:dyDescent="0.2">
      <c r="A1289" t="s">
        <v>10310</v>
      </c>
      <c r="B1289">
        <v>244388075</v>
      </c>
      <c r="C1289" t="s">
        <v>10311</v>
      </c>
      <c r="D1289" t="s">
        <v>10312</v>
      </c>
      <c r="E1289" t="s">
        <v>10313</v>
      </c>
      <c r="F1289">
        <v>31722040.198291201</v>
      </c>
      <c r="G1289" t="s">
        <v>10314</v>
      </c>
      <c r="H1289">
        <v>188204024</v>
      </c>
      <c r="I1289" t="s">
        <v>10315</v>
      </c>
      <c r="J1289" t="s">
        <v>23</v>
      </c>
      <c r="L1289" s="1">
        <v>43452</v>
      </c>
      <c r="M1289" t="s">
        <v>24</v>
      </c>
      <c r="N1289" t="s">
        <v>10316</v>
      </c>
      <c r="O1289" t="s">
        <v>26</v>
      </c>
      <c r="P1289" s="1">
        <v>42577</v>
      </c>
      <c r="Q1289" s="1">
        <v>43980</v>
      </c>
    </row>
    <row r="1290" spans="1:17" x14ac:dyDescent="0.2">
      <c r="A1290" t="s">
        <v>4586</v>
      </c>
      <c r="B1290">
        <v>229940463</v>
      </c>
      <c r="C1290" t="s">
        <v>4587</v>
      </c>
      <c r="D1290" t="s">
        <v>4588</v>
      </c>
      <c r="E1290" t="s">
        <v>4589</v>
      </c>
      <c r="F1290">
        <v>71213465</v>
      </c>
      <c r="G1290" t="s">
        <v>4420</v>
      </c>
      <c r="H1290">
        <v>184668794</v>
      </c>
      <c r="I1290" t="s">
        <v>173</v>
      </c>
      <c r="J1290" t="s">
        <v>23</v>
      </c>
      <c r="L1290" s="1">
        <v>43173</v>
      </c>
      <c r="M1290" t="s">
        <v>33</v>
      </c>
      <c r="N1290" t="s">
        <v>4590</v>
      </c>
      <c r="O1290" t="s">
        <v>26</v>
      </c>
      <c r="P1290" s="1">
        <v>43969</v>
      </c>
      <c r="Q1290" s="1">
        <v>43977</v>
      </c>
    </row>
    <row r="1291" spans="1:17" x14ac:dyDescent="0.2">
      <c r="A1291" t="s">
        <v>7616</v>
      </c>
      <c r="B1291">
        <v>235324108</v>
      </c>
      <c r="C1291" t="s">
        <v>7617</v>
      </c>
      <c r="D1291" t="s">
        <v>7618</v>
      </c>
      <c r="E1291" t="s">
        <v>7619</v>
      </c>
      <c r="F1291">
        <v>67277349.079999998</v>
      </c>
      <c r="G1291" t="s">
        <v>4420</v>
      </c>
      <c r="H1291">
        <v>184668794</v>
      </c>
      <c r="I1291" t="s">
        <v>4621</v>
      </c>
      <c r="J1291" t="s">
        <v>23</v>
      </c>
      <c r="L1291" s="1">
        <v>43381</v>
      </c>
      <c r="M1291" t="s">
        <v>24</v>
      </c>
      <c r="N1291" t="s">
        <v>7620</v>
      </c>
      <c r="O1291" t="s">
        <v>26</v>
      </c>
      <c r="P1291" s="1">
        <v>43969</v>
      </c>
      <c r="Q1291" s="1">
        <v>43977</v>
      </c>
    </row>
    <row r="1292" spans="1:17" x14ac:dyDescent="0.2">
      <c r="A1292" t="s">
        <v>5005</v>
      </c>
      <c r="B1292">
        <v>245136207</v>
      </c>
      <c r="C1292" t="s">
        <v>5006</v>
      </c>
      <c r="D1292" t="s">
        <v>4875</v>
      </c>
      <c r="E1292" t="s">
        <v>4876</v>
      </c>
      <c r="F1292">
        <v>70373973</v>
      </c>
      <c r="G1292" t="s">
        <v>119</v>
      </c>
      <c r="H1292">
        <v>190915757</v>
      </c>
      <c r="I1292" t="s">
        <v>4427</v>
      </c>
      <c r="J1292" t="s">
        <v>23</v>
      </c>
      <c r="L1292" s="1">
        <v>43193</v>
      </c>
      <c r="M1292" t="s">
        <v>33</v>
      </c>
      <c r="N1292" t="s">
        <v>5007</v>
      </c>
      <c r="O1292" t="s">
        <v>26</v>
      </c>
      <c r="P1292" s="1">
        <v>44004</v>
      </c>
      <c r="Q1292" s="1">
        <v>44004</v>
      </c>
    </row>
    <row r="1293" spans="1:17" x14ac:dyDescent="0.2">
      <c r="A1293" t="s">
        <v>9137</v>
      </c>
      <c r="B1293">
        <v>237902788</v>
      </c>
      <c r="C1293" t="s">
        <v>9138</v>
      </c>
      <c r="D1293" t="s">
        <v>9139</v>
      </c>
      <c r="E1293" t="s">
        <v>9140</v>
      </c>
      <c r="F1293">
        <v>118678698.084305</v>
      </c>
      <c r="G1293" t="s">
        <v>172</v>
      </c>
      <c r="H1293">
        <v>200716271</v>
      </c>
      <c r="I1293" t="s">
        <v>2211</v>
      </c>
      <c r="J1293" t="s">
        <v>23</v>
      </c>
      <c r="L1293" s="1">
        <v>43447</v>
      </c>
      <c r="M1293" t="s">
        <v>24</v>
      </c>
      <c r="N1293" t="s">
        <v>9141</v>
      </c>
      <c r="O1293" t="s">
        <v>92</v>
      </c>
      <c r="P1293" s="1">
        <v>43727</v>
      </c>
      <c r="Q1293" s="1">
        <v>43797</v>
      </c>
    </row>
    <row r="1294" spans="1:17" x14ac:dyDescent="0.2">
      <c r="A1294" t="s">
        <v>972</v>
      </c>
      <c r="B1294">
        <v>233742077</v>
      </c>
      <c r="C1294" t="s">
        <v>973</v>
      </c>
      <c r="D1294" t="s">
        <v>974</v>
      </c>
      <c r="E1294" t="s">
        <v>975</v>
      </c>
      <c r="F1294">
        <v>73339563</v>
      </c>
      <c r="G1294" t="s">
        <v>940</v>
      </c>
      <c r="H1294">
        <v>35375043</v>
      </c>
      <c r="I1294" t="s">
        <v>803</v>
      </c>
      <c r="J1294" t="s">
        <v>23</v>
      </c>
      <c r="L1294" s="1">
        <v>43277</v>
      </c>
      <c r="M1294" t="s">
        <v>33</v>
      </c>
      <c r="N1294" t="s">
        <v>976</v>
      </c>
      <c r="O1294" t="s">
        <v>26</v>
      </c>
      <c r="P1294" s="1">
        <v>43502</v>
      </c>
      <c r="Q1294" s="1">
        <v>43502</v>
      </c>
    </row>
    <row r="1295" spans="1:17" x14ac:dyDescent="0.2">
      <c r="A1295" t="s">
        <v>2984</v>
      </c>
      <c r="B1295" t="s">
        <v>2985</v>
      </c>
      <c r="C1295" t="s">
        <v>2986</v>
      </c>
      <c r="D1295" t="s">
        <v>2987</v>
      </c>
      <c r="E1295" t="s">
        <v>2988</v>
      </c>
      <c r="F1295" t="s">
        <v>2989</v>
      </c>
      <c r="G1295" t="s">
        <v>2930</v>
      </c>
      <c r="H1295">
        <v>188120777</v>
      </c>
      <c r="I1295" t="s">
        <v>2990</v>
      </c>
      <c r="J1295" t="s">
        <v>23</v>
      </c>
      <c r="L1295" s="1">
        <v>43153</v>
      </c>
      <c r="M1295" t="s">
        <v>24</v>
      </c>
      <c r="N1295" t="s">
        <v>2991</v>
      </c>
      <c r="O1295" t="s">
        <v>26</v>
      </c>
      <c r="P1295" s="1">
        <v>43863</v>
      </c>
      <c r="Q1295" s="1">
        <v>43863</v>
      </c>
    </row>
    <row r="1296" spans="1:17" x14ac:dyDescent="0.2">
      <c r="A1296" t="s">
        <v>7234</v>
      </c>
      <c r="B1296">
        <v>234332204</v>
      </c>
      <c r="C1296" t="s">
        <v>7235</v>
      </c>
      <c r="D1296" t="s">
        <v>7236</v>
      </c>
      <c r="E1296" t="s">
        <v>7237</v>
      </c>
      <c r="F1296">
        <v>150338090</v>
      </c>
      <c r="G1296" t="s">
        <v>119</v>
      </c>
      <c r="H1296">
        <v>190915757</v>
      </c>
      <c r="I1296" t="s">
        <v>7238</v>
      </c>
      <c r="J1296" t="s">
        <v>23</v>
      </c>
      <c r="L1296" s="1">
        <v>43389</v>
      </c>
      <c r="M1296" t="s">
        <v>33</v>
      </c>
      <c r="N1296" t="s">
        <v>7239</v>
      </c>
      <c r="O1296" t="s">
        <v>26</v>
      </c>
      <c r="P1296" s="1">
        <v>43440</v>
      </c>
      <c r="Q1296" s="1">
        <v>43592</v>
      </c>
    </row>
    <row r="1297" spans="1:17" x14ac:dyDescent="0.2">
      <c r="A1297" t="s">
        <v>10300</v>
      </c>
      <c r="B1297">
        <v>244403740</v>
      </c>
      <c r="C1297" t="s">
        <v>10301</v>
      </c>
      <c r="D1297" t="s">
        <v>10302</v>
      </c>
      <c r="E1297" t="s">
        <v>10303</v>
      </c>
      <c r="F1297">
        <v>138021341</v>
      </c>
      <c r="G1297" t="s">
        <v>4413</v>
      </c>
      <c r="H1297">
        <v>184443237</v>
      </c>
      <c r="I1297" t="s">
        <v>10304</v>
      </c>
      <c r="J1297" t="s">
        <v>23</v>
      </c>
      <c r="L1297" s="1">
        <v>43444</v>
      </c>
      <c r="M1297" t="s">
        <v>24</v>
      </c>
      <c r="N1297" t="s">
        <v>10305</v>
      </c>
      <c r="O1297" t="s">
        <v>26</v>
      </c>
      <c r="P1297" s="1">
        <v>43978</v>
      </c>
      <c r="Q1297" s="1">
        <v>43978</v>
      </c>
    </row>
    <row r="1298" spans="1:17" x14ac:dyDescent="0.2">
      <c r="A1298" t="s">
        <v>346</v>
      </c>
      <c r="B1298">
        <v>229831435</v>
      </c>
      <c r="C1298" t="s">
        <v>347</v>
      </c>
      <c r="D1298" t="s">
        <v>348</v>
      </c>
      <c r="E1298" t="s">
        <v>349</v>
      </c>
      <c r="F1298">
        <v>67284698</v>
      </c>
      <c r="G1298" t="s">
        <v>350</v>
      </c>
      <c r="H1298" t="s">
        <v>351</v>
      </c>
      <c r="I1298" t="s">
        <v>352</v>
      </c>
      <c r="J1298" t="s">
        <v>23</v>
      </c>
      <c r="L1298" s="1">
        <v>43256</v>
      </c>
      <c r="M1298" t="s">
        <v>24</v>
      </c>
      <c r="N1298" t="s">
        <v>353</v>
      </c>
      <c r="O1298" t="s">
        <v>26</v>
      </c>
      <c r="P1298" s="1">
        <v>43342</v>
      </c>
      <c r="Q1298" s="1">
        <v>43343</v>
      </c>
    </row>
    <row r="1299" spans="1:17" x14ac:dyDescent="0.2">
      <c r="A1299" t="s">
        <v>10375</v>
      </c>
      <c r="B1299" t="s">
        <v>10376</v>
      </c>
      <c r="C1299" t="s">
        <v>10377</v>
      </c>
      <c r="D1299" t="s">
        <v>10378</v>
      </c>
      <c r="E1299" t="s">
        <v>10379</v>
      </c>
      <c r="F1299">
        <v>73940569</v>
      </c>
      <c r="G1299" t="s">
        <v>21</v>
      </c>
      <c r="H1299">
        <v>26570564</v>
      </c>
      <c r="I1299" t="s">
        <v>5762</v>
      </c>
      <c r="J1299" t="s">
        <v>23</v>
      </c>
      <c r="L1299" s="1">
        <v>43447</v>
      </c>
      <c r="M1299" t="s">
        <v>33</v>
      </c>
      <c r="N1299" t="s">
        <v>10380</v>
      </c>
      <c r="O1299" t="s">
        <v>26</v>
      </c>
      <c r="P1299" s="1">
        <v>43875</v>
      </c>
      <c r="Q1299" s="1">
        <v>43878</v>
      </c>
    </row>
    <row r="1300" spans="1:17" x14ac:dyDescent="0.2">
      <c r="A1300" t="s">
        <v>3936</v>
      </c>
      <c r="B1300">
        <v>230690203</v>
      </c>
      <c r="C1300" t="s">
        <v>3937</v>
      </c>
      <c r="D1300" t="s">
        <v>3938</v>
      </c>
      <c r="E1300" t="s">
        <v>3939</v>
      </c>
      <c r="F1300" t="s">
        <v>3940</v>
      </c>
      <c r="G1300" t="s">
        <v>119</v>
      </c>
      <c r="H1300">
        <v>190915757</v>
      </c>
      <c r="I1300" t="s">
        <v>482</v>
      </c>
      <c r="J1300" t="s">
        <v>23</v>
      </c>
      <c r="L1300" s="1">
        <v>43117</v>
      </c>
      <c r="M1300" t="s">
        <v>33</v>
      </c>
      <c r="N1300" t="s">
        <v>3941</v>
      </c>
      <c r="O1300" t="s">
        <v>26</v>
      </c>
      <c r="P1300" s="1">
        <v>43382</v>
      </c>
      <c r="Q1300" s="1">
        <v>43384</v>
      </c>
    </row>
    <row r="1301" spans="1:17" x14ac:dyDescent="0.2">
      <c r="A1301" t="s">
        <v>8511</v>
      </c>
      <c r="B1301">
        <v>235615595</v>
      </c>
      <c r="C1301" t="s">
        <v>8512</v>
      </c>
      <c r="D1301" t="s">
        <v>8513</v>
      </c>
      <c r="E1301" t="s">
        <v>8514</v>
      </c>
      <c r="F1301" t="s">
        <v>8515</v>
      </c>
      <c r="G1301" t="s">
        <v>1827</v>
      </c>
      <c r="H1301">
        <v>26403838</v>
      </c>
      <c r="I1301" t="s">
        <v>4127</v>
      </c>
      <c r="J1301" t="s">
        <v>23</v>
      </c>
      <c r="L1301" s="1">
        <v>43443</v>
      </c>
      <c r="M1301" t="s">
        <v>33</v>
      </c>
      <c r="N1301" t="s">
        <v>8516</v>
      </c>
      <c r="O1301" t="s">
        <v>26</v>
      </c>
      <c r="P1301" s="1">
        <v>43542</v>
      </c>
      <c r="Q1301" s="1">
        <v>43591</v>
      </c>
    </row>
    <row r="1302" spans="1:17" x14ac:dyDescent="0.2">
      <c r="A1302" t="s">
        <v>6297</v>
      </c>
      <c r="B1302">
        <v>237250810</v>
      </c>
      <c r="C1302" t="s">
        <v>6298</v>
      </c>
      <c r="D1302" t="s">
        <v>6299</v>
      </c>
      <c r="E1302" t="s">
        <v>6300</v>
      </c>
      <c r="F1302">
        <v>85632066.090000004</v>
      </c>
      <c r="G1302" t="s">
        <v>531</v>
      </c>
      <c r="H1302">
        <v>159330114</v>
      </c>
      <c r="I1302" t="s">
        <v>544</v>
      </c>
      <c r="J1302" t="s">
        <v>23</v>
      </c>
      <c r="L1302" s="1">
        <v>43382</v>
      </c>
      <c r="M1302" t="s">
        <v>24</v>
      </c>
      <c r="N1302" t="s">
        <v>6301</v>
      </c>
      <c r="O1302" t="s">
        <v>26</v>
      </c>
      <c r="P1302" s="1">
        <v>43670</v>
      </c>
      <c r="Q1302" s="1">
        <v>43671</v>
      </c>
    </row>
    <row r="1303" spans="1:17" x14ac:dyDescent="0.2">
      <c r="A1303" t="s">
        <v>326</v>
      </c>
      <c r="B1303" t="s">
        <v>327</v>
      </c>
      <c r="C1303" t="s">
        <v>328</v>
      </c>
      <c r="D1303" t="s">
        <v>329</v>
      </c>
      <c r="E1303" t="s">
        <v>330</v>
      </c>
      <c r="F1303">
        <v>161029299.229669</v>
      </c>
      <c r="G1303" t="s">
        <v>69</v>
      </c>
      <c r="H1303">
        <v>131056549</v>
      </c>
      <c r="I1303" t="s">
        <v>331</v>
      </c>
      <c r="J1303" t="s">
        <v>23</v>
      </c>
      <c r="L1303" s="1">
        <v>43270</v>
      </c>
      <c r="M1303" t="s">
        <v>24</v>
      </c>
      <c r="N1303" t="s">
        <v>332</v>
      </c>
      <c r="O1303" t="s">
        <v>26</v>
      </c>
      <c r="P1303" s="1">
        <v>42088</v>
      </c>
      <c r="Q1303" s="1">
        <v>43339</v>
      </c>
    </row>
    <row r="1304" spans="1:17" x14ac:dyDescent="0.2">
      <c r="A1304" t="s">
        <v>6665</v>
      </c>
      <c r="B1304">
        <v>240281497</v>
      </c>
      <c r="C1304" t="s">
        <v>6666</v>
      </c>
      <c r="D1304" t="s">
        <v>6667</v>
      </c>
      <c r="E1304" t="s">
        <v>6668</v>
      </c>
      <c r="F1304">
        <v>61029696.170000002</v>
      </c>
      <c r="G1304" t="s">
        <v>872</v>
      </c>
      <c r="H1304" t="s">
        <v>873</v>
      </c>
      <c r="I1304" t="s">
        <v>1752</v>
      </c>
      <c r="J1304" t="s">
        <v>23</v>
      </c>
      <c r="L1304" s="1">
        <v>43413</v>
      </c>
      <c r="M1304" t="s">
        <v>1091</v>
      </c>
      <c r="N1304" t="s">
        <v>6669</v>
      </c>
      <c r="O1304" t="s">
        <v>92</v>
      </c>
      <c r="P1304" s="1">
        <v>42269</v>
      </c>
      <c r="Q1304" s="1">
        <v>43803</v>
      </c>
    </row>
    <row r="1305" spans="1:17" x14ac:dyDescent="0.2">
      <c r="A1305" t="s">
        <v>4543</v>
      </c>
      <c r="B1305">
        <v>226925854</v>
      </c>
      <c r="C1305" t="s">
        <v>4544</v>
      </c>
      <c r="D1305" t="s">
        <v>4545</v>
      </c>
      <c r="E1305" t="s">
        <v>4546</v>
      </c>
      <c r="F1305">
        <v>88615103.096204594</v>
      </c>
      <c r="G1305" t="s">
        <v>4420</v>
      </c>
      <c r="H1305">
        <v>184668794</v>
      </c>
      <c r="I1305" t="s">
        <v>4421</v>
      </c>
      <c r="J1305" t="s">
        <v>23</v>
      </c>
      <c r="L1305" s="1">
        <v>43139</v>
      </c>
      <c r="M1305" t="s">
        <v>24</v>
      </c>
      <c r="N1305" t="s">
        <v>4547</v>
      </c>
      <c r="O1305" t="s">
        <v>26</v>
      </c>
      <c r="P1305" s="1">
        <v>43968</v>
      </c>
      <c r="Q1305" s="1">
        <v>43977</v>
      </c>
    </row>
    <row r="1306" spans="1:17" x14ac:dyDescent="0.2">
      <c r="A1306" t="s">
        <v>8535</v>
      </c>
      <c r="B1306" t="s">
        <v>8536</v>
      </c>
      <c r="C1306" t="s">
        <v>8537</v>
      </c>
      <c r="D1306" t="s">
        <v>1448</v>
      </c>
      <c r="E1306" t="s">
        <v>1449</v>
      </c>
      <c r="F1306">
        <v>33342393</v>
      </c>
      <c r="G1306" t="s">
        <v>1443</v>
      </c>
      <c r="H1306">
        <v>26404079</v>
      </c>
      <c r="I1306" t="s">
        <v>331</v>
      </c>
      <c r="J1306" t="s">
        <v>23</v>
      </c>
      <c r="L1306" s="1">
        <v>43441</v>
      </c>
      <c r="M1306" t="s">
        <v>33</v>
      </c>
      <c r="N1306" t="s">
        <v>8538</v>
      </c>
      <c r="O1306" t="s">
        <v>26</v>
      </c>
      <c r="P1306" s="1">
        <v>42081</v>
      </c>
      <c r="Q1306" s="1">
        <v>43596</v>
      </c>
    </row>
    <row r="1307" spans="1:17" x14ac:dyDescent="0.2">
      <c r="A1307" t="s">
        <v>9208</v>
      </c>
      <c r="B1307">
        <v>234679735</v>
      </c>
      <c r="C1307" t="s">
        <v>9209</v>
      </c>
      <c r="D1307" t="s">
        <v>9210</v>
      </c>
      <c r="E1307" t="s">
        <v>9211</v>
      </c>
      <c r="F1307" t="s">
        <v>9212</v>
      </c>
      <c r="G1307" t="s">
        <v>54</v>
      </c>
      <c r="H1307">
        <v>26403315</v>
      </c>
      <c r="I1307" t="s">
        <v>5567</v>
      </c>
      <c r="J1307" t="s">
        <v>23</v>
      </c>
      <c r="L1307" s="1">
        <v>43448</v>
      </c>
      <c r="M1307" t="s">
        <v>33</v>
      </c>
      <c r="N1307" t="s">
        <v>9213</v>
      </c>
      <c r="O1307" t="s">
        <v>26</v>
      </c>
      <c r="P1307" s="1">
        <v>42203</v>
      </c>
      <c r="Q1307" s="1">
        <v>43815</v>
      </c>
    </row>
    <row r="1308" spans="1:17" x14ac:dyDescent="0.2">
      <c r="A1308" t="s">
        <v>7727</v>
      </c>
      <c r="B1308">
        <v>235383821</v>
      </c>
      <c r="C1308" t="s">
        <v>7728</v>
      </c>
      <c r="D1308" t="s">
        <v>7729</v>
      </c>
      <c r="E1308" t="s">
        <v>7730</v>
      </c>
      <c r="F1308">
        <v>87810298</v>
      </c>
      <c r="G1308" t="s">
        <v>4420</v>
      </c>
      <c r="H1308">
        <v>184668794</v>
      </c>
      <c r="I1308" t="s">
        <v>4814</v>
      </c>
      <c r="J1308" t="s">
        <v>23</v>
      </c>
      <c r="L1308" s="1">
        <v>43416</v>
      </c>
      <c r="M1308" t="s">
        <v>24</v>
      </c>
      <c r="N1308" t="s">
        <v>7731</v>
      </c>
      <c r="O1308" t="s">
        <v>26</v>
      </c>
      <c r="P1308" s="1">
        <v>43969</v>
      </c>
      <c r="Q1308" s="1">
        <v>43977</v>
      </c>
    </row>
    <row r="1309" spans="1:17" x14ac:dyDescent="0.2">
      <c r="A1309" t="s">
        <v>8868</v>
      </c>
      <c r="B1309">
        <v>234503882</v>
      </c>
      <c r="C1309" t="s">
        <v>8869</v>
      </c>
      <c r="D1309" t="s">
        <v>8870</v>
      </c>
      <c r="E1309" t="s">
        <v>8871</v>
      </c>
      <c r="F1309">
        <v>165503513.17994401</v>
      </c>
      <c r="G1309" t="s">
        <v>119</v>
      </c>
      <c r="H1309">
        <v>190915757</v>
      </c>
      <c r="I1309" t="s">
        <v>173</v>
      </c>
      <c r="J1309" t="s">
        <v>23</v>
      </c>
      <c r="L1309" s="1">
        <v>43440</v>
      </c>
      <c r="M1309" t="s">
        <v>33</v>
      </c>
      <c r="N1309" t="s">
        <v>8872</v>
      </c>
      <c r="O1309" t="s">
        <v>26</v>
      </c>
      <c r="P1309" s="1">
        <v>42428</v>
      </c>
      <c r="Q1309" s="1">
        <v>43592</v>
      </c>
    </row>
    <row r="1310" spans="1:17" x14ac:dyDescent="0.2">
      <c r="A1310" t="s">
        <v>6933</v>
      </c>
      <c r="B1310">
        <v>231483015</v>
      </c>
      <c r="C1310" t="s">
        <v>6934</v>
      </c>
      <c r="D1310" t="s">
        <v>6935</v>
      </c>
      <c r="E1310" t="s">
        <v>6936</v>
      </c>
      <c r="F1310">
        <v>76166600.090000004</v>
      </c>
      <c r="G1310" t="s">
        <v>2930</v>
      </c>
      <c r="H1310">
        <v>188120777</v>
      </c>
      <c r="I1310" t="s">
        <v>3004</v>
      </c>
      <c r="J1310" t="s">
        <v>23</v>
      </c>
      <c r="L1310" s="1">
        <v>43385</v>
      </c>
      <c r="M1310" t="s">
        <v>24</v>
      </c>
      <c r="N1310" t="s">
        <v>6937</v>
      </c>
      <c r="O1310" t="s">
        <v>26</v>
      </c>
      <c r="P1310" s="1">
        <v>43864</v>
      </c>
      <c r="Q1310" s="1">
        <v>43864</v>
      </c>
    </row>
    <row r="1311" spans="1:17" x14ac:dyDescent="0.2">
      <c r="A1311" t="s">
        <v>3993</v>
      </c>
      <c r="B1311">
        <v>242669964</v>
      </c>
      <c r="C1311" t="s">
        <v>3994</v>
      </c>
      <c r="D1311" t="s">
        <v>3995</v>
      </c>
      <c r="E1311" t="s">
        <v>3996</v>
      </c>
      <c r="F1311">
        <v>29605202.0526134</v>
      </c>
      <c r="G1311" t="s">
        <v>2458</v>
      </c>
      <c r="H1311">
        <v>221333754</v>
      </c>
      <c r="I1311" t="s">
        <v>3997</v>
      </c>
      <c r="J1311" t="s">
        <v>23</v>
      </c>
      <c r="L1311" s="1">
        <v>43257</v>
      </c>
      <c r="M1311" t="s">
        <v>33</v>
      </c>
      <c r="N1311" t="s">
        <v>3998</v>
      </c>
      <c r="O1311" t="s">
        <v>26</v>
      </c>
      <c r="P1311" s="1">
        <v>43739</v>
      </c>
      <c r="Q1311" s="1">
        <v>43888</v>
      </c>
    </row>
    <row r="1312" spans="1:17" x14ac:dyDescent="0.2">
      <c r="A1312" t="s">
        <v>411</v>
      </c>
      <c r="B1312">
        <v>230301681</v>
      </c>
      <c r="C1312" t="s">
        <v>412</v>
      </c>
      <c r="D1312" t="s">
        <v>413</v>
      </c>
      <c r="E1312" t="s">
        <v>414</v>
      </c>
      <c r="F1312" t="s">
        <v>415</v>
      </c>
      <c r="G1312" t="s">
        <v>389</v>
      </c>
      <c r="H1312">
        <v>26403447</v>
      </c>
      <c r="I1312" t="s">
        <v>416</v>
      </c>
      <c r="J1312" t="s">
        <v>23</v>
      </c>
      <c r="L1312" s="1">
        <v>43146</v>
      </c>
      <c r="M1312" t="s">
        <v>33</v>
      </c>
      <c r="N1312" t="s">
        <v>417</v>
      </c>
      <c r="O1312" t="s">
        <v>26</v>
      </c>
      <c r="P1312" s="1">
        <v>42046</v>
      </c>
      <c r="Q1312" s="1">
        <v>43364</v>
      </c>
    </row>
    <row r="1313" spans="1:17" x14ac:dyDescent="0.2">
      <c r="A1313" t="s">
        <v>3132</v>
      </c>
      <c r="B1313">
        <v>225141469</v>
      </c>
      <c r="C1313" t="s">
        <v>3133</v>
      </c>
      <c r="D1313" t="s">
        <v>3134</v>
      </c>
      <c r="E1313" t="s">
        <v>3135</v>
      </c>
      <c r="F1313">
        <v>81059310</v>
      </c>
      <c r="G1313" t="s">
        <v>2930</v>
      </c>
      <c r="H1313">
        <v>188120777</v>
      </c>
      <c r="I1313" t="s">
        <v>331</v>
      </c>
      <c r="J1313" t="s">
        <v>23</v>
      </c>
      <c r="L1313" s="1">
        <v>43145</v>
      </c>
      <c r="M1313" t="s">
        <v>24</v>
      </c>
      <c r="N1313" t="s">
        <v>3136</v>
      </c>
      <c r="O1313" t="s">
        <v>26</v>
      </c>
      <c r="P1313" s="1">
        <v>43863</v>
      </c>
      <c r="Q1313" s="1">
        <v>43866</v>
      </c>
    </row>
    <row r="1314" spans="1:17" x14ac:dyDescent="0.2">
      <c r="A1314" t="s">
        <v>4477</v>
      </c>
      <c r="B1314">
        <v>226558215</v>
      </c>
      <c r="C1314" t="s">
        <v>4478</v>
      </c>
      <c r="D1314" t="s">
        <v>4479</v>
      </c>
      <c r="E1314" t="s">
        <v>4480</v>
      </c>
      <c r="F1314">
        <v>130692239</v>
      </c>
      <c r="G1314" t="s">
        <v>4420</v>
      </c>
      <c r="H1314">
        <v>184668794</v>
      </c>
      <c r="I1314" t="s">
        <v>4434</v>
      </c>
      <c r="J1314" t="s">
        <v>23</v>
      </c>
      <c r="L1314" s="1">
        <v>43124</v>
      </c>
      <c r="M1314" t="s">
        <v>24</v>
      </c>
      <c r="N1314" t="s">
        <v>4481</v>
      </c>
      <c r="O1314" t="s">
        <v>26</v>
      </c>
      <c r="P1314" s="1">
        <v>43968</v>
      </c>
      <c r="Q1314" s="1">
        <v>43977</v>
      </c>
    </row>
    <row r="1315" spans="1:17" x14ac:dyDescent="0.2">
      <c r="A1315" t="s">
        <v>10114</v>
      </c>
      <c r="B1315" t="s">
        <v>10115</v>
      </c>
      <c r="C1315" t="s">
        <v>10116</v>
      </c>
      <c r="D1315" t="s">
        <v>10117</v>
      </c>
      <c r="E1315" t="s">
        <v>10118</v>
      </c>
      <c r="F1315">
        <v>140502106</v>
      </c>
      <c r="G1315" t="s">
        <v>4355</v>
      </c>
      <c r="H1315">
        <v>185433669</v>
      </c>
      <c r="I1315" t="s">
        <v>4356</v>
      </c>
      <c r="J1315" t="s">
        <v>23</v>
      </c>
      <c r="L1315" s="1">
        <v>43445</v>
      </c>
      <c r="M1315" t="s">
        <v>24</v>
      </c>
      <c r="N1315" t="s">
        <v>10119</v>
      </c>
      <c r="O1315" t="s">
        <v>26</v>
      </c>
      <c r="P1315" s="1">
        <v>43976</v>
      </c>
      <c r="Q1315" s="1">
        <v>43976</v>
      </c>
    </row>
    <row r="1316" spans="1:17" x14ac:dyDescent="0.2">
      <c r="A1316" t="s">
        <v>5630</v>
      </c>
      <c r="B1316">
        <v>183284283</v>
      </c>
      <c r="C1316" t="s">
        <v>5631</v>
      </c>
      <c r="D1316" t="s">
        <v>5632</v>
      </c>
      <c r="E1316" t="s">
        <v>5633</v>
      </c>
      <c r="F1316">
        <v>86196456.079999998</v>
      </c>
      <c r="G1316" t="s">
        <v>46</v>
      </c>
      <c r="H1316">
        <v>28024400</v>
      </c>
      <c r="I1316" t="s">
        <v>47</v>
      </c>
      <c r="J1316" t="s">
        <v>23</v>
      </c>
      <c r="L1316" s="1">
        <v>43433</v>
      </c>
      <c r="M1316" t="s">
        <v>33</v>
      </c>
      <c r="N1316" t="s">
        <v>5634</v>
      </c>
      <c r="O1316" t="s">
        <v>26</v>
      </c>
      <c r="P1316" s="1">
        <v>42027</v>
      </c>
      <c r="Q1316" s="1">
        <v>43550</v>
      </c>
    </row>
    <row r="1317" spans="1:17" x14ac:dyDescent="0.2">
      <c r="A1317" t="s">
        <v>2471</v>
      </c>
      <c r="B1317">
        <v>230613349</v>
      </c>
      <c r="C1317" t="s">
        <v>2472</v>
      </c>
      <c r="D1317" t="s">
        <v>2473</v>
      </c>
      <c r="E1317" t="s">
        <v>2474</v>
      </c>
      <c r="F1317">
        <v>167608347.113965</v>
      </c>
      <c r="G1317" t="s">
        <v>2475</v>
      </c>
      <c r="H1317">
        <v>203592077</v>
      </c>
      <c r="I1317" t="s">
        <v>219</v>
      </c>
      <c r="J1317" t="s">
        <v>23</v>
      </c>
      <c r="L1317" s="1">
        <v>43291</v>
      </c>
      <c r="M1317" t="s">
        <v>33</v>
      </c>
      <c r="N1317" t="s">
        <v>2476</v>
      </c>
      <c r="O1317" t="s">
        <v>26</v>
      </c>
      <c r="P1317" s="1">
        <v>43060</v>
      </c>
      <c r="Q1317" s="1">
        <v>43390</v>
      </c>
    </row>
    <row r="1318" spans="1:17" x14ac:dyDescent="0.2">
      <c r="A1318" t="s">
        <v>8974</v>
      </c>
      <c r="B1318">
        <v>234816910</v>
      </c>
      <c r="C1318" t="s">
        <v>8975</v>
      </c>
      <c r="D1318" t="s">
        <v>8976</v>
      </c>
      <c r="E1318" t="s">
        <v>8977</v>
      </c>
      <c r="F1318">
        <v>70438692</v>
      </c>
      <c r="G1318" t="s">
        <v>2032</v>
      </c>
      <c r="H1318">
        <v>26404184</v>
      </c>
      <c r="I1318" t="s">
        <v>2386</v>
      </c>
      <c r="J1318" t="s">
        <v>23</v>
      </c>
      <c r="L1318" s="1">
        <v>43439</v>
      </c>
      <c r="M1318" t="s">
        <v>33</v>
      </c>
      <c r="N1318" t="s">
        <v>8978</v>
      </c>
      <c r="O1318" t="s">
        <v>26</v>
      </c>
      <c r="P1318" s="1">
        <v>43558</v>
      </c>
      <c r="Q1318" s="1">
        <v>43746</v>
      </c>
    </row>
    <row r="1319" spans="1:17" x14ac:dyDescent="0.2">
      <c r="A1319" t="s">
        <v>8842</v>
      </c>
      <c r="B1319">
        <v>237495880</v>
      </c>
      <c r="C1319" t="s">
        <v>8843</v>
      </c>
      <c r="D1319" t="s">
        <v>8844</v>
      </c>
      <c r="E1319" t="s">
        <v>8845</v>
      </c>
      <c r="F1319">
        <v>75662310.079366297</v>
      </c>
      <c r="G1319" t="s">
        <v>350</v>
      </c>
      <c r="H1319" t="s">
        <v>351</v>
      </c>
      <c r="I1319" t="s">
        <v>1360</v>
      </c>
      <c r="J1319" t="s">
        <v>23</v>
      </c>
      <c r="L1319" s="1">
        <v>43454</v>
      </c>
      <c r="M1319" t="s">
        <v>33</v>
      </c>
      <c r="N1319" t="s">
        <v>8846</v>
      </c>
      <c r="O1319" t="s">
        <v>92</v>
      </c>
      <c r="P1319" s="1">
        <v>43119</v>
      </c>
      <c r="Q1319" s="1">
        <v>43699</v>
      </c>
    </row>
    <row r="1320" spans="1:17" x14ac:dyDescent="0.2">
      <c r="A1320" t="s">
        <v>8341</v>
      </c>
      <c r="B1320" t="s">
        <v>8342</v>
      </c>
      <c r="C1320" t="s">
        <v>8343</v>
      </c>
      <c r="D1320" t="s">
        <v>8344</v>
      </c>
      <c r="E1320" t="s">
        <v>8345</v>
      </c>
      <c r="F1320">
        <v>118741489</v>
      </c>
      <c r="G1320" t="s">
        <v>7969</v>
      </c>
      <c r="H1320" t="s">
        <v>7970</v>
      </c>
      <c r="I1320" t="s">
        <v>8274</v>
      </c>
      <c r="J1320" t="s">
        <v>23</v>
      </c>
      <c r="L1320" s="1">
        <v>43440</v>
      </c>
      <c r="M1320" t="s">
        <v>33</v>
      </c>
      <c r="N1320" t="s">
        <v>8346</v>
      </c>
      <c r="O1320" t="s">
        <v>92</v>
      </c>
      <c r="P1320" s="1">
        <v>43377</v>
      </c>
      <c r="Q1320" s="1">
        <v>43531</v>
      </c>
    </row>
    <row r="1321" spans="1:17" x14ac:dyDescent="0.2">
      <c r="A1321" t="s">
        <v>2291</v>
      </c>
      <c r="B1321">
        <v>228942462</v>
      </c>
      <c r="C1321" t="s">
        <v>2292</v>
      </c>
      <c r="D1321" t="s">
        <v>2293</v>
      </c>
      <c r="E1321" t="s">
        <v>2294</v>
      </c>
      <c r="F1321">
        <v>71078290</v>
      </c>
      <c r="G1321" t="s">
        <v>350</v>
      </c>
      <c r="H1321" t="s">
        <v>351</v>
      </c>
      <c r="I1321" t="s">
        <v>147</v>
      </c>
      <c r="J1321" t="s">
        <v>23</v>
      </c>
      <c r="L1321" s="1">
        <v>43259</v>
      </c>
      <c r="M1321" t="s">
        <v>33</v>
      </c>
      <c r="N1321" t="s">
        <v>2295</v>
      </c>
      <c r="O1321" t="s">
        <v>26</v>
      </c>
      <c r="P1321" s="1">
        <v>43119</v>
      </c>
      <c r="Q1321" s="1">
        <v>43295</v>
      </c>
    </row>
    <row r="1322" spans="1:17" x14ac:dyDescent="0.2">
      <c r="A1322" t="s">
        <v>1904</v>
      </c>
      <c r="B1322">
        <v>236618075</v>
      </c>
      <c r="C1322" t="s">
        <v>1905</v>
      </c>
      <c r="D1322" t="s">
        <v>1906</v>
      </c>
      <c r="E1322" t="s">
        <v>1907</v>
      </c>
      <c r="F1322">
        <v>168812339</v>
      </c>
      <c r="G1322" t="s">
        <v>69</v>
      </c>
      <c r="H1322">
        <v>131056549</v>
      </c>
      <c r="I1322" t="s">
        <v>1908</v>
      </c>
      <c r="J1322" t="s">
        <v>23</v>
      </c>
      <c r="L1322" s="1">
        <v>43360</v>
      </c>
      <c r="M1322" t="s">
        <v>33</v>
      </c>
      <c r="N1322" t="s">
        <v>1909</v>
      </c>
      <c r="O1322" t="s">
        <v>26</v>
      </c>
      <c r="P1322" s="1">
        <v>42528</v>
      </c>
      <c r="Q1322" s="1">
        <v>43640</v>
      </c>
    </row>
    <row r="1323" spans="1:17" x14ac:dyDescent="0.2">
      <c r="A1323" t="s">
        <v>5392</v>
      </c>
      <c r="B1323">
        <v>230458939</v>
      </c>
      <c r="C1323" t="s">
        <v>5393</v>
      </c>
      <c r="D1323" t="s">
        <v>5394</v>
      </c>
      <c r="E1323" t="s">
        <v>5395</v>
      </c>
      <c r="F1323" t="s">
        <v>5396</v>
      </c>
      <c r="G1323" t="s">
        <v>5196</v>
      </c>
      <c r="H1323">
        <v>157040569</v>
      </c>
      <c r="I1323" t="s">
        <v>5238</v>
      </c>
      <c r="J1323" t="s">
        <v>23</v>
      </c>
      <c r="L1323" s="1">
        <v>43278</v>
      </c>
      <c r="M1323" t="s">
        <v>33</v>
      </c>
      <c r="N1323" t="s">
        <v>5397</v>
      </c>
      <c r="O1323" t="s">
        <v>26</v>
      </c>
      <c r="P1323" s="1">
        <v>43020</v>
      </c>
      <c r="Q1323" s="1">
        <v>44070</v>
      </c>
    </row>
    <row r="1324" spans="1:17" x14ac:dyDescent="0.2">
      <c r="A1324" t="s">
        <v>6780</v>
      </c>
      <c r="B1324">
        <v>240646118</v>
      </c>
      <c r="C1324" t="s">
        <v>6781</v>
      </c>
      <c r="D1324" t="s">
        <v>6782</v>
      </c>
      <c r="E1324" t="s">
        <v>6783</v>
      </c>
      <c r="F1324" t="s">
        <v>6784</v>
      </c>
      <c r="G1324" t="s">
        <v>204</v>
      </c>
      <c r="H1324">
        <v>26388820</v>
      </c>
      <c r="I1324" t="s">
        <v>205</v>
      </c>
      <c r="J1324" t="s">
        <v>23</v>
      </c>
      <c r="L1324" s="1">
        <v>43416</v>
      </c>
      <c r="M1324" t="s">
        <v>24</v>
      </c>
      <c r="N1324" t="s">
        <v>6785</v>
      </c>
      <c r="O1324" t="s">
        <v>26</v>
      </c>
      <c r="P1324" s="1">
        <v>42298</v>
      </c>
      <c r="Q1324" s="1">
        <v>43819</v>
      </c>
    </row>
    <row r="1325" spans="1:17" x14ac:dyDescent="0.2">
      <c r="A1325" t="s">
        <v>8636</v>
      </c>
      <c r="B1325">
        <v>235689858</v>
      </c>
      <c r="C1325" t="s">
        <v>8637</v>
      </c>
      <c r="D1325" t="s">
        <v>8638</v>
      </c>
      <c r="E1325" t="s">
        <v>8639</v>
      </c>
      <c r="F1325">
        <v>190103930</v>
      </c>
      <c r="G1325" t="s">
        <v>112</v>
      </c>
      <c r="H1325">
        <v>50228064</v>
      </c>
      <c r="I1325" t="s">
        <v>113</v>
      </c>
      <c r="J1325" t="s">
        <v>23</v>
      </c>
      <c r="L1325" s="1">
        <v>43439</v>
      </c>
      <c r="M1325" t="s">
        <v>33</v>
      </c>
      <c r="N1325" t="s">
        <v>8640</v>
      </c>
      <c r="O1325" t="s">
        <v>26</v>
      </c>
      <c r="P1325" s="1">
        <v>41942</v>
      </c>
      <c r="Q1325" s="1">
        <v>43606</v>
      </c>
    </row>
    <row r="1326" spans="1:17" x14ac:dyDescent="0.2">
      <c r="A1326" t="s">
        <v>10234</v>
      </c>
      <c r="B1326">
        <v>236164821</v>
      </c>
      <c r="C1326" t="s">
        <v>10235</v>
      </c>
      <c r="D1326" t="s">
        <v>10236</v>
      </c>
      <c r="E1326" t="s">
        <v>10237</v>
      </c>
      <c r="F1326">
        <v>68979347</v>
      </c>
      <c r="G1326" t="s">
        <v>4420</v>
      </c>
      <c r="H1326">
        <v>184668794</v>
      </c>
      <c r="I1326" t="s">
        <v>4814</v>
      </c>
      <c r="J1326" t="s">
        <v>23</v>
      </c>
      <c r="L1326" s="1">
        <v>43448</v>
      </c>
      <c r="M1326" t="s">
        <v>24</v>
      </c>
      <c r="N1326" t="s">
        <v>10238</v>
      </c>
      <c r="O1326" t="s">
        <v>26</v>
      </c>
      <c r="P1326" s="1">
        <v>43969</v>
      </c>
      <c r="Q1326" s="1">
        <v>43977</v>
      </c>
    </row>
    <row r="1327" spans="1:17" x14ac:dyDescent="0.2">
      <c r="A1327" t="s">
        <v>9163</v>
      </c>
      <c r="B1327">
        <v>240184408</v>
      </c>
      <c r="C1327" t="s">
        <v>9164</v>
      </c>
      <c r="D1327" t="s">
        <v>9165</v>
      </c>
      <c r="E1327" t="s">
        <v>9166</v>
      </c>
      <c r="F1327">
        <v>190136308.19013599</v>
      </c>
      <c r="G1327" t="s">
        <v>133</v>
      </c>
      <c r="H1327">
        <v>26404435</v>
      </c>
      <c r="I1327" t="s">
        <v>9167</v>
      </c>
      <c r="J1327" t="s">
        <v>23</v>
      </c>
      <c r="L1327" s="1">
        <v>43447</v>
      </c>
      <c r="M1327" t="s">
        <v>24</v>
      </c>
      <c r="N1327" t="s">
        <v>9168</v>
      </c>
      <c r="O1327" t="s">
        <v>26</v>
      </c>
      <c r="P1327" s="1">
        <v>42278</v>
      </c>
      <c r="Q1327" s="1">
        <v>43797</v>
      </c>
    </row>
    <row r="1328" spans="1:17" x14ac:dyDescent="0.2">
      <c r="A1328" t="s">
        <v>1650</v>
      </c>
      <c r="B1328">
        <v>235817775</v>
      </c>
      <c r="C1328" t="s">
        <v>1651</v>
      </c>
      <c r="D1328" t="s">
        <v>1652</v>
      </c>
      <c r="E1328" t="s">
        <v>1653</v>
      </c>
      <c r="F1328">
        <v>83767517.072641894</v>
      </c>
      <c r="G1328" t="s">
        <v>1228</v>
      </c>
      <c r="H1328">
        <v>26404672</v>
      </c>
      <c r="I1328" t="s">
        <v>120</v>
      </c>
      <c r="J1328" t="s">
        <v>23</v>
      </c>
      <c r="L1328" s="1">
        <v>43294</v>
      </c>
      <c r="M1328" t="s">
        <v>24</v>
      </c>
      <c r="N1328" t="s">
        <v>1654</v>
      </c>
      <c r="O1328" t="s">
        <v>92</v>
      </c>
      <c r="P1328" s="1">
        <v>43599</v>
      </c>
      <c r="Q1328" s="1">
        <v>43599</v>
      </c>
    </row>
    <row r="1329" spans="1:17" x14ac:dyDescent="0.2">
      <c r="A1329" t="s">
        <v>1528</v>
      </c>
      <c r="B1329">
        <v>233683755</v>
      </c>
      <c r="C1329" t="s">
        <v>1529</v>
      </c>
      <c r="D1329" t="s">
        <v>1530</v>
      </c>
      <c r="E1329" t="s">
        <v>1531</v>
      </c>
      <c r="F1329" t="s">
        <v>1532</v>
      </c>
      <c r="G1329" t="s">
        <v>1443</v>
      </c>
      <c r="H1329">
        <v>26404079</v>
      </c>
      <c r="I1329" t="s">
        <v>1520</v>
      </c>
      <c r="J1329" t="s">
        <v>23</v>
      </c>
      <c r="L1329" s="1">
        <v>43364</v>
      </c>
      <c r="M1329" t="s">
        <v>24</v>
      </c>
      <c r="N1329" t="s">
        <v>1533</v>
      </c>
      <c r="O1329" t="s">
        <v>26</v>
      </c>
      <c r="P1329" s="1">
        <v>42434</v>
      </c>
      <c r="Q1329" s="1">
        <v>43596</v>
      </c>
    </row>
    <row r="1330" spans="1:17" x14ac:dyDescent="0.2">
      <c r="A1330" t="s">
        <v>6196</v>
      </c>
      <c r="B1330">
        <v>234187794</v>
      </c>
      <c r="C1330" t="s">
        <v>6197</v>
      </c>
      <c r="D1330" t="s">
        <v>6198</v>
      </c>
      <c r="E1330" t="s">
        <v>6199</v>
      </c>
      <c r="F1330" t="s">
        <v>6200</v>
      </c>
      <c r="G1330" t="s">
        <v>2032</v>
      </c>
      <c r="H1330">
        <v>26404184</v>
      </c>
      <c r="I1330" t="s">
        <v>6201</v>
      </c>
      <c r="J1330" t="s">
        <v>23</v>
      </c>
      <c r="L1330" s="1">
        <v>43375</v>
      </c>
      <c r="M1330" t="s">
        <v>24</v>
      </c>
      <c r="N1330" t="s">
        <v>6202</v>
      </c>
      <c r="O1330" t="s">
        <v>26</v>
      </c>
      <c r="P1330" s="1">
        <v>43518</v>
      </c>
      <c r="Q1330" s="1">
        <v>43519</v>
      </c>
    </row>
    <row r="1331" spans="1:17" x14ac:dyDescent="0.2">
      <c r="A1331" t="s">
        <v>7007</v>
      </c>
      <c r="B1331">
        <v>241299225</v>
      </c>
      <c r="C1331" t="s">
        <v>7008</v>
      </c>
      <c r="D1331" t="s">
        <v>7009</v>
      </c>
      <c r="E1331" t="s">
        <v>7010</v>
      </c>
      <c r="F1331">
        <v>32371071.16</v>
      </c>
      <c r="G1331" t="s">
        <v>1228</v>
      </c>
      <c r="H1331">
        <v>26404672</v>
      </c>
      <c r="I1331" t="s">
        <v>3854</v>
      </c>
      <c r="J1331" t="s">
        <v>23</v>
      </c>
      <c r="L1331" s="1">
        <v>43433</v>
      </c>
      <c r="M1331" t="s">
        <v>33</v>
      </c>
      <c r="N1331" t="s">
        <v>7011</v>
      </c>
      <c r="O1331" t="s">
        <v>26</v>
      </c>
      <c r="P1331" s="1">
        <v>43803</v>
      </c>
      <c r="Q1331" s="1">
        <v>43875</v>
      </c>
    </row>
    <row r="1332" spans="1:17" x14ac:dyDescent="0.2">
      <c r="A1332" t="s">
        <v>5724</v>
      </c>
      <c r="B1332">
        <v>234969369</v>
      </c>
      <c r="C1332" t="s">
        <v>5725</v>
      </c>
      <c r="D1332" t="s">
        <v>5726</v>
      </c>
      <c r="E1332" t="s">
        <v>5727</v>
      </c>
      <c r="F1332">
        <v>73213837</v>
      </c>
      <c r="G1332" t="s">
        <v>270</v>
      </c>
      <c r="H1332">
        <v>183316401</v>
      </c>
      <c r="I1332" t="s">
        <v>295</v>
      </c>
      <c r="J1332" t="s">
        <v>23</v>
      </c>
      <c r="L1332" s="1">
        <v>43391</v>
      </c>
      <c r="M1332" t="s">
        <v>33</v>
      </c>
      <c r="N1332" t="s">
        <v>5728</v>
      </c>
      <c r="O1332" t="s">
        <v>26</v>
      </c>
      <c r="P1332" s="1">
        <v>42788</v>
      </c>
      <c r="Q1332" s="1">
        <v>43566</v>
      </c>
    </row>
    <row r="1333" spans="1:17" x14ac:dyDescent="0.2">
      <c r="A1333" t="s">
        <v>9626</v>
      </c>
      <c r="B1333">
        <v>233369090</v>
      </c>
      <c r="C1333" t="s">
        <v>9627</v>
      </c>
      <c r="D1333" t="s">
        <v>9628</v>
      </c>
      <c r="E1333" t="s">
        <v>9629</v>
      </c>
      <c r="F1333">
        <v>164356746</v>
      </c>
      <c r="G1333" t="s">
        <v>669</v>
      </c>
      <c r="H1333" t="s">
        <v>670</v>
      </c>
      <c r="I1333" t="s">
        <v>47</v>
      </c>
      <c r="J1333" t="s">
        <v>23</v>
      </c>
      <c r="L1333" s="1">
        <v>43448</v>
      </c>
      <c r="M1333" t="s">
        <v>24</v>
      </c>
      <c r="N1333" t="s">
        <v>9630</v>
      </c>
      <c r="O1333" t="s">
        <v>26</v>
      </c>
      <c r="P1333" s="1">
        <v>43777</v>
      </c>
      <c r="Q1333" s="1">
        <v>43883</v>
      </c>
    </row>
    <row r="1334" spans="1:17" x14ac:dyDescent="0.2">
      <c r="A1334" t="s">
        <v>5092</v>
      </c>
      <c r="B1334">
        <v>235832758</v>
      </c>
      <c r="C1334" t="s">
        <v>5093</v>
      </c>
      <c r="D1334" t="s">
        <v>5094</v>
      </c>
      <c r="E1334" t="s">
        <v>5095</v>
      </c>
      <c r="F1334" t="s">
        <v>5096</v>
      </c>
      <c r="G1334" t="s">
        <v>4420</v>
      </c>
      <c r="H1334">
        <v>184668794</v>
      </c>
      <c r="I1334" t="s">
        <v>344</v>
      </c>
      <c r="J1334" t="s">
        <v>23</v>
      </c>
      <c r="L1334" s="1">
        <v>43202</v>
      </c>
      <c r="M1334" t="s">
        <v>33</v>
      </c>
      <c r="N1334" t="s">
        <v>5097</v>
      </c>
      <c r="O1334" t="s">
        <v>26</v>
      </c>
      <c r="P1334" s="1">
        <v>43969</v>
      </c>
      <c r="Q1334" s="1">
        <v>44035</v>
      </c>
    </row>
    <row r="1335" spans="1:17" x14ac:dyDescent="0.2">
      <c r="A1335" t="s">
        <v>9495</v>
      </c>
      <c r="B1335">
        <v>233776710</v>
      </c>
      <c r="C1335" t="s">
        <v>9496</v>
      </c>
      <c r="D1335" t="s">
        <v>9497</v>
      </c>
      <c r="E1335" t="s">
        <v>9498</v>
      </c>
      <c r="F1335" t="s">
        <v>9499</v>
      </c>
      <c r="G1335" t="s">
        <v>2930</v>
      </c>
      <c r="H1335">
        <v>188120777</v>
      </c>
      <c r="I1335" t="s">
        <v>3146</v>
      </c>
      <c r="J1335" t="s">
        <v>23</v>
      </c>
      <c r="L1335" s="1">
        <v>43453</v>
      </c>
      <c r="M1335" t="s">
        <v>33</v>
      </c>
      <c r="N1335" t="s">
        <v>9500</v>
      </c>
      <c r="O1335" t="s">
        <v>26</v>
      </c>
      <c r="P1335" s="1">
        <v>43864</v>
      </c>
      <c r="Q1335" s="1">
        <v>43863</v>
      </c>
    </row>
    <row r="1336" spans="1:17" x14ac:dyDescent="0.2">
      <c r="A1336" t="s">
        <v>5420</v>
      </c>
      <c r="B1336">
        <v>237604094</v>
      </c>
      <c r="C1336" t="s">
        <v>5421</v>
      </c>
      <c r="D1336" t="s">
        <v>5422</v>
      </c>
      <c r="E1336" t="s">
        <v>5423</v>
      </c>
      <c r="F1336" t="s">
        <v>5424</v>
      </c>
      <c r="G1336" t="s">
        <v>172</v>
      </c>
      <c r="H1336">
        <v>200716271</v>
      </c>
      <c r="I1336" t="s">
        <v>219</v>
      </c>
      <c r="J1336" t="s">
        <v>23</v>
      </c>
      <c r="L1336" s="1">
        <v>43238</v>
      </c>
      <c r="M1336" t="s">
        <v>33</v>
      </c>
      <c r="N1336" t="s">
        <v>5425</v>
      </c>
      <c r="O1336" t="s">
        <v>92</v>
      </c>
      <c r="P1336" s="1">
        <v>43297</v>
      </c>
      <c r="Q1336" s="1">
        <v>44074</v>
      </c>
    </row>
    <row r="1337" spans="1:17" x14ac:dyDescent="0.2">
      <c r="A1337" t="s">
        <v>9031</v>
      </c>
      <c r="B1337">
        <v>237689626</v>
      </c>
      <c r="C1337" t="s">
        <v>9032</v>
      </c>
      <c r="D1337" t="s">
        <v>9033</v>
      </c>
      <c r="E1337" t="s">
        <v>9034</v>
      </c>
      <c r="F1337">
        <v>126870071</v>
      </c>
      <c r="G1337" t="s">
        <v>713</v>
      </c>
      <c r="H1337" t="s">
        <v>714</v>
      </c>
      <c r="I1337" t="s">
        <v>331</v>
      </c>
      <c r="J1337" t="s">
        <v>23</v>
      </c>
      <c r="L1337" s="1">
        <v>43452</v>
      </c>
      <c r="M1337" t="s">
        <v>24</v>
      </c>
      <c r="N1337" t="s">
        <v>9035</v>
      </c>
      <c r="O1337" t="s">
        <v>26</v>
      </c>
      <c r="P1337" s="1">
        <v>43714</v>
      </c>
      <c r="Q1337" s="1">
        <v>43714</v>
      </c>
    </row>
    <row r="1338" spans="1:17" x14ac:dyDescent="0.2">
      <c r="A1338" t="s">
        <v>3609</v>
      </c>
      <c r="B1338">
        <v>228224098</v>
      </c>
      <c r="C1338" t="s">
        <v>3610</v>
      </c>
      <c r="D1338" t="s">
        <v>3611</v>
      </c>
      <c r="E1338" t="s">
        <v>3612</v>
      </c>
      <c r="F1338">
        <v>225823462.16734499</v>
      </c>
      <c r="G1338" t="s">
        <v>61</v>
      </c>
      <c r="H1338">
        <v>175206562</v>
      </c>
      <c r="I1338" t="s">
        <v>464</v>
      </c>
      <c r="J1338" t="s">
        <v>23</v>
      </c>
      <c r="L1338" s="1">
        <v>43293</v>
      </c>
      <c r="M1338" t="s">
        <v>33</v>
      </c>
      <c r="N1338" t="s">
        <v>3613</v>
      </c>
      <c r="O1338" t="s">
        <v>26</v>
      </c>
      <c r="P1338" s="1">
        <v>43392</v>
      </c>
      <c r="Q1338" s="1">
        <v>43899</v>
      </c>
    </row>
    <row r="1339" spans="1:17" x14ac:dyDescent="0.2">
      <c r="A1339" t="s">
        <v>8993</v>
      </c>
      <c r="B1339" t="s">
        <v>8994</v>
      </c>
      <c r="C1339" t="s">
        <v>8995</v>
      </c>
      <c r="D1339" t="s">
        <v>8996</v>
      </c>
      <c r="E1339" t="s">
        <v>8997</v>
      </c>
      <c r="F1339">
        <v>59876859.118691899</v>
      </c>
      <c r="G1339" t="s">
        <v>2032</v>
      </c>
      <c r="H1339">
        <v>26404184</v>
      </c>
      <c r="I1339" t="s">
        <v>2386</v>
      </c>
      <c r="J1339" t="s">
        <v>23</v>
      </c>
      <c r="L1339" s="1">
        <v>43455</v>
      </c>
      <c r="M1339" t="s">
        <v>33</v>
      </c>
      <c r="N1339" t="s">
        <v>8998</v>
      </c>
      <c r="O1339" t="s">
        <v>26</v>
      </c>
      <c r="P1339" s="1">
        <v>43602</v>
      </c>
      <c r="Q1339" s="1">
        <v>43746</v>
      </c>
    </row>
    <row r="1340" spans="1:17" x14ac:dyDescent="0.2">
      <c r="A1340" t="s">
        <v>6552</v>
      </c>
      <c r="B1340">
        <v>235137960</v>
      </c>
      <c r="C1340" t="s">
        <v>6553</v>
      </c>
      <c r="D1340" t="s">
        <v>6554</v>
      </c>
      <c r="E1340" t="s">
        <v>6555</v>
      </c>
      <c r="F1340">
        <v>120867435</v>
      </c>
      <c r="G1340" t="s">
        <v>179</v>
      </c>
      <c r="H1340">
        <v>202743233</v>
      </c>
      <c r="I1340" t="s">
        <v>147</v>
      </c>
      <c r="J1340" t="s">
        <v>23</v>
      </c>
      <c r="L1340" s="1">
        <v>43417</v>
      </c>
      <c r="M1340" t="s">
        <v>24</v>
      </c>
      <c r="N1340" t="s">
        <v>6556</v>
      </c>
      <c r="O1340" t="s">
        <v>26</v>
      </c>
      <c r="P1340" s="1">
        <v>43186</v>
      </c>
      <c r="Q1340" s="1">
        <v>43754</v>
      </c>
    </row>
    <row r="1341" spans="1:17" x14ac:dyDescent="0.2">
      <c r="A1341" t="s">
        <v>9825</v>
      </c>
      <c r="B1341">
        <v>234039167</v>
      </c>
      <c r="C1341" t="s">
        <v>9826</v>
      </c>
      <c r="D1341" t="s">
        <v>9827</v>
      </c>
      <c r="E1341" t="s">
        <v>9828</v>
      </c>
      <c r="F1341">
        <v>70323127</v>
      </c>
      <c r="G1341" t="s">
        <v>119</v>
      </c>
      <c r="H1341">
        <v>190915757</v>
      </c>
      <c r="I1341" t="s">
        <v>885</v>
      </c>
      <c r="J1341" t="s">
        <v>23</v>
      </c>
      <c r="L1341" s="1">
        <v>43441</v>
      </c>
      <c r="M1341" t="s">
        <v>33</v>
      </c>
      <c r="N1341" t="s">
        <v>9829</v>
      </c>
      <c r="O1341" t="s">
        <v>26</v>
      </c>
      <c r="P1341" s="1">
        <v>43510</v>
      </c>
      <c r="Q1341" s="1">
        <v>43721</v>
      </c>
    </row>
    <row r="1342" spans="1:17" x14ac:dyDescent="0.2">
      <c r="A1342" t="s">
        <v>6038</v>
      </c>
      <c r="B1342">
        <v>236036297</v>
      </c>
      <c r="C1342" t="s">
        <v>6039</v>
      </c>
      <c r="D1342" t="s">
        <v>6040</v>
      </c>
      <c r="E1342" t="s">
        <v>6041</v>
      </c>
      <c r="F1342">
        <v>235598879.19999999</v>
      </c>
      <c r="G1342" t="s">
        <v>270</v>
      </c>
      <c r="H1342">
        <v>183316401</v>
      </c>
      <c r="I1342" t="s">
        <v>1834</v>
      </c>
      <c r="J1342" t="s">
        <v>23</v>
      </c>
      <c r="L1342" s="1">
        <v>43432</v>
      </c>
      <c r="M1342" t="s">
        <v>24</v>
      </c>
      <c r="N1342" t="s">
        <v>6042</v>
      </c>
      <c r="O1342" t="s">
        <v>26</v>
      </c>
      <c r="P1342" s="1">
        <v>42788</v>
      </c>
      <c r="Q1342" s="1">
        <v>43628</v>
      </c>
    </row>
    <row r="1343" spans="1:17" x14ac:dyDescent="0.2">
      <c r="A1343" t="s">
        <v>8748</v>
      </c>
      <c r="B1343">
        <v>236429558</v>
      </c>
      <c r="C1343" t="s">
        <v>8749</v>
      </c>
      <c r="D1343" t="s">
        <v>8750</v>
      </c>
      <c r="E1343" t="s">
        <v>8751</v>
      </c>
      <c r="F1343">
        <v>32792301</v>
      </c>
      <c r="G1343" t="s">
        <v>212</v>
      </c>
      <c r="H1343">
        <v>26403587</v>
      </c>
      <c r="I1343" t="s">
        <v>5977</v>
      </c>
      <c r="J1343" t="s">
        <v>23</v>
      </c>
      <c r="L1343" s="1">
        <v>43440</v>
      </c>
      <c r="M1343" t="s">
        <v>33</v>
      </c>
      <c r="N1343" t="s">
        <v>8752</v>
      </c>
      <c r="O1343" t="s">
        <v>92</v>
      </c>
      <c r="P1343" s="1">
        <v>42116</v>
      </c>
      <c r="Q1343" s="1">
        <v>43642</v>
      </c>
    </row>
    <row r="1344" spans="1:17" x14ac:dyDescent="0.2">
      <c r="A1344" t="s">
        <v>5500</v>
      </c>
      <c r="B1344">
        <v>232700559</v>
      </c>
      <c r="C1344" t="s">
        <v>5501</v>
      </c>
      <c r="D1344" t="s">
        <v>5502</v>
      </c>
      <c r="E1344" t="s">
        <v>5503</v>
      </c>
      <c r="F1344">
        <v>182411478</v>
      </c>
      <c r="G1344" t="s">
        <v>669</v>
      </c>
      <c r="H1344" t="s">
        <v>670</v>
      </c>
      <c r="I1344" t="s">
        <v>231</v>
      </c>
      <c r="J1344" t="s">
        <v>23</v>
      </c>
      <c r="L1344" s="1">
        <v>43424</v>
      </c>
      <c r="M1344" t="s">
        <v>33</v>
      </c>
      <c r="N1344" t="s">
        <v>5504</v>
      </c>
      <c r="O1344" t="s">
        <v>26</v>
      </c>
      <c r="P1344" s="1">
        <v>43452</v>
      </c>
      <c r="Q1344" s="1">
        <v>43452</v>
      </c>
    </row>
    <row r="1345" spans="1:17" x14ac:dyDescent="0.2">
      <c r="A1345" t="s">
        <v>8324</v>
      </c>
      <c r="B1345">
        <v>234431377</v>
      </c>
      <c r="C1345" t="s">
        <v>8325</v>
      </c>
      <c r="D1345" t="s">
        <v>8326</v>
      </c>
      <c r="E1345" t="s">
        <v>8327</v>
      </c>
      <c r="F1345" t="s">
        <v>8328</v>
      </c>
      <c r="G1345" t="s">
        <v>301</v>
      </c>
      <c r="H1345">
        <v>196200032</v>
      </c>
      <c r="I1345" t="s">
        <v>127</v>
      </c>
      <c r="J1345" t="s">
        <v>23</v>
      </c>
      <c r="L1345" s="1">
        <v>43447</v>
      </c>
      <c r="M1345" t="s">
        <v>33</v>
      </c>
      <c r="N1345" t="s">
        <v>8329</v>
      </c>
      <c r="O1345" t="s">
        <v>26</v>
      </c>
      <c r="P1345" s="1">
        <v>42902</v>
      </c>
      <c r="Q1345" s="1">
        <v>43531</v>
      </c>
    </row>
    <row r="1346" spans="1:17" x14ac:dyDescent="0.2">
      <c r="A1346" t="s">
        <v>5619</v>
      </c>
      <c r="B1346">
        <v>234311789</v>
      </c>
      <c r="C1346" t="s">
        <v>5620</v>
      </c>
      <c r="D1346" t="s">
        <v>5621</v>
      </c>
      <c r="E1346" t="s">
        <v>5622</v>
      </c>
      <c r="F1346" t="s">
        <v>5623</v>
      </c>
      <c r="G1346" t="s">
        <v>31</v>
      </c>
      <c r="H1346">
        <v>26403692</v>
      </c>
      <c r="I1346" t="s">
        <v>5090</v>
      </c>
      <c r="J1346" t="s">
        <v>23</v>
      </c>
      <c r="L1346" s="1">
        <v>43434</v>
      </c>
      <c r="M1346" t="s">
        <v>33</v>
      </c>
      <c r="N1346" t="s">
        <v>5624</v>
      </c>
      <c r="O1346" t="s">
        <v>26</v>
      </c>
      <c r="P1346" s="1">
        <v>42403</v>
      </c>
      <c r="Q1346" s="1">
        <v>43524</v>
      </c>
    </row>
    <row r="1347" spans="1:17" x14ac:dyDescent="0.2">
      <c r="A1347" t="s">
        <v>64</v>
      </c>
      <c r="B1347">
        <v>226647129</v>
      </c>
      <c r="C1347" t="s">
        <v>65</v>
      </c>
      <c r="D1347" t="s">
        <v>66</v>
      </c>
      <c r="E1347" t="s">
        <v>67</v>
      </c>
      <c r="F1347" t="s">
        <v>68</v>
      </c>
      <c r="G1347" t="s">
        <v>69</v>
      </c>
      <c r="H1347">
        <v>131056549</v>
      </c>
      <c r="I1347" t="s">
        <v>70</v>
      </c>
      <c r="J1347" t="s">
        <v>23</v>
      </c>
      <c r="L1347" s="1">
        <v>43150</v>
      </c>
      <c r="M1347" t="s">
        <v>24</v>
      </c>
      <c r="N1347" t="s">
        <v>71</v>
      </c>
      <c r="O1347" t="s">
        <v>26</v>
      </c>
      <c r="P1347" s="1">
        <v>42265</v>
      </c>
      <c r="Q1347" s="1">
        <v>43223</v>
      </c>
    </row>
    <row r="1348" spans="1:17" x14ac:dyDescent="0.2">
      <c r="A1348" t="s">
        <v>5283</v>
      </c>
      <c r="B1348">
        <v>242400191</v>
      </c>
      <c r="C1348" t="s">
        <v>5284</v>
      </c>
      <c r="D1348" t="s">
        <v>5285</v>
      </c>
      <c r="E1348" t="s">
        <v>5286</v>
      </c>
      <c r="F1348">
        <v>83540644.067717195</v>
      </c>
      <c r="G1348" t="s">
        <v>5196</v>
      </c>
      <c r="H1348">
        <v>157040569</v>
      </c>
      <c r="I1348" t="s">
        <v>470</v>
      </c>
      <c r="J1348" t="s">
        <v>23</v>
      </c>
      <c r="L1348" s="1">
        <v>43285</v>
      </c>
      <c r="M1348" t="s">
        <v>33</v>
      </c>
      <c r="N1348" t="s">
        <v>5287</v>
      </c>
      <c r="O1348" t="s">
        <v>92</v>
      </c>
      <c r="P1348" s="1">
        <v>43020</v>
      </c>
      <c r="Q1348" s="1">
        <v>44070</v>
      </c>
    </row>
    <row r="1349" spans="1:17" x14ac:dyDescent="0.2">
      <c r="A1349" t="s">
        <v>4651</v>
      </c>
      <c r="B1349">
        <v>230459242</v>
      </c>
      <c r="C1349" t="s">
        <v>4652</v>
      </c>
      <c r="D1349" t="s">
        <v>4653</v>
      </c>
      <c r="E1349" t="s">
        <v>4654</v>
      </c>
      <c r="F1349">
        <v>70678502.108961597</v>
      </c>
      <c r="G1349" t="s">
        <v>4420</v>
      </c>
      <c r="H1349">
        <v>184668794</v>
      </c>
      <c r="I1349" t="s">
        <v>173</v>
      </c>
      <c r="J1349" t="s">
        <v>23</v>
      </c>
      <c r="L1349" s="1">
        <v>43203</v>
      </c>
      <c r="M1349" t="s">
        <v>24</v>
      </c>
      <c r="N1349" t="s">
        <v>4655</v>
      </c>
      <c r="O1349" t="s">
        <v>26</v>
      </c>
      <c r="P1349" s="1">
        <v>43969</v>
      </c>
      <c r="Q1349" s="1">
        <v>43977</v>
      </c>
    </row>
    <row r="1350" spans="1:17" x14ac:dyDescent="0.2">
      <c r="A1350" t="s">
        <v>955</v>
      </c>
      <c r="B1350">
        <v>233062688</v>
      </c>
      <c r="C1350" t="s">
        <v>956</v>
      </c>
      <c r="D1350" t="s">
        <v>957</v>
      </c>
      <c r="E1350" t="s">
        <v>958</v>
      </c>
      <c r="F1350">
        <v>57480478</v>
      </c>
      <c r="G1350" t="s">
        <v>179</v>
      </c>
      <c r="H1350">
        <v>202743233</v>
      </c>
      <c r="I1350" t="s">
        <v>62</v>
      </c>
      <c r="J1350" t="s">
        <v>23</v>
      </c>
      <c r="L1350" s="1">
        <v>43119</v>
      </c>
      <c r="M1350" t="s">
        <v>33</v>
      </c>
      <c r="N1350" t="s">
        <v>959</v>
      </c>
      <c r="O1350" t="s">
        <v>26</v>
      </c>
      <c r="P1350" s="1">
        <v>43186</v>
      </c>
      <c r="Q1350" s="1">
        <v>43504</v>
      </c>
    </row>
    <row r="1351" spans="1:17" x14ac:dyDescent="0.2">
      <c r="A1351" t="s">
        <v>8923</v>
      </c>
      <c r="B1351">
        <v>234781335</v>
      </c>
      <c r="C1351" t="s">
        <v>8924</v>
      </c>
      <c r="D1351" t="s">
        <v>8925</v>
      </c>
      <c r="E1351" t="s">
        <v>8926</v>
      </c>
      <c r="F1351">
        <v>33111529</v>
      </c>
      <c r="G1351" t="s">
        <v>172</v>
      </c>
      <c r="H1351">
        <v>200716271</v>
      </c>
      <c r="I1351" t="s">
        <v>6495</v>
      </c>
      <c r="J1351" t="s">
        <v>23</v>
      </c>
      <c r="L1351" s="1">
        <v>43437</v>
      </c>
      <c r="M1351" t="s">
        <v>33</v>
      </c>
      <c r="N1351" t="s">
        <v>8927</v>
      </c>
      <c r="O1351" t="s">
        <v>26</v>
      </c>
      <c r="P1351" s="1">
        <v>43145</v>
      </c>
      <c r="Q1351" s="1">
        <v>43739</v>
      </c>
    </row>
    <row r="1352" spans="1:17" x14ac:dyDescent="0.2">
      <c r="A1352" t="s">
        <v>3856</v>
      </c>
      <c r="B1352">
        <v>238478610</v>
      </c>
      <c r="C1352" t="s">
        <v>3857</v>
      </c>
      <c r="D1352" t="s">
        <v>3858</v>
      </c>
      <c r="E1352" t="s">
        <v>3859</v>
      </c>
      <c r="F1352" t="s">
        <v>3860</v>
      </c>
      <c r="G1352" t="s">
        <v>1228</v>
      </c>
      <c r="H1352">
        <v>26404672</v>
      </c>
      <c r="I1352" t="s">
        <v>358</v>
      </c>
      <c r="J1352" t="s">
        <v>23</v>
      </c>
      <c r="L1352" s="1">
        <v>43117</v>
      </c>
      <c r="M1352" t="s">
        <v>24</v>
      </c>
      <c r="N1352" t="s">
        <v>3861</v>
      </c>
      <c r="O1352" t="s">
        <v>26</v>
      </c>
      <c r="P1352" s="1">
        <v>43753</v>
      </c>
      <c r="Q1352" s="1">
        <v>43895</v>
      </c>
    </row>
    <row r="1353" spans="1:17" x14ac:dyDescent="0.2">
      <c r="A1353" t="s">
        <v>2267</v>
      </c>
      <c r="B1353">
        <v>233981160</v>
      </c>
      <c r="C1353" t="s">
        <v>2268</v>
      </c>
      <c r="D1353" t="s">
        <v>2269</v>
      </c>
      <c r="E1353" t="s">
        <v>2270</v>
      </c>
      <c r="F1353">
        <v>81227272</v>
      </c>
      <c r="G1353" t="s">
        <v>119</v>
      </c>
      <c r="H1353">
        <v>190915757</v>
      </c>
      <c r="I1353" t="s">
        <v>2271</v>
      </c>
      <c r="J1353" t="s">
        <v>23</v>
      </c>
      <c r="L1353" s="1">
        <v>43287</v>
      </c>
      <c r="M1353" t="s">
        <v>33</v>
      </c>
      <c r="N1353" t="s">
        <v>2272</v>
      </c>
      <c r="O1353" t="s">
        <v>92</v>
      </c>
      <c r="P1353" s="1">
        <v>43509</v>
      </c>
      <c r="Q1353" s="1">
        <v>43721</v>
      </c>
    </row>
    <row r="1354" spans="1:17" x14ac:dyDescent="0.2">
      <c r="A1354" t="s">
        <v>5961</v>
      </c>
      <c r="B1354">
        <v>236167030</v>
      </c>
      <c r="C1354" t="s">
        <v>5962</v>
      </c>
      <c r="D1354" t="s">
        <v>5963</v>
      </c>
      <c r="E1354" t="s">
        <v>5964</v>
      </c>
      <c r="F1354">
        <v>137437293</v>
      </c>
      <c r="G1354" t="s">
        <v>423</v>
      </c>
      <c r="H1354">
        <v>190456396</v>
      </c>
      <c r="I1354" t="s">
        <v>113</v>
      </c>
      <c r="J1354" t="s">
        <v>23</v>
      </c>
      <c r="L1354" s="1">
        <v>43433</v>
      </c>
      <c r="M1354" t="s">
        <v>24</v>
      </c>
      <c r="N1354" t="s">
        <v>5965</v>
      </c>
      <c r="O1354" t="s">
        <v>26</v>
      </c>
      <c r="P1354" s="1">
        <v>43263</v>
      </c>
      <c r="Q1354" s="1">
        <v>43619</v>
      </c>
    </row>
    <row r="1355" spans="1:17" x14ac:dyDescent="0.2">
      <c r="A1355" t="s">
        <v>3288</v>
      </c>
      <c r="B1355">
        <v>235181161</v>
      </c>
      <c r="C1355" t="s">
        <v>3289</v>
      </c>
      <c r="D1355" t="s">
        <v>3290</v>
      </c>
      <c r="E1355" t="s">
        <v>3291</v>
      </c>
      <c r="F1355" t="s">
        <v>3292</v>
      </c>
      <c r="G1355" t="s">
        <v>204</v>
      </c>
      <c r="H1355">
        <v>26388820</v>
      </c>
      <c r="I1355" t="s">
        <v>3293</v>
      </c>
      <c r="J1355" t="s">
        <v>23</v>
      </c>
      <c r="L1355" s="1">
        <v>43361</v>
      </c>
      <c r="M1355" t="s">
        <v>24</v>
      </c>
      <c r="N1355" t="s">
        <v>3294</v>
      </c>
      <c r="O1355" t="s">
        <v>26</v>
      </c>
      <c r="P1355" s="1">
        <v>43299</v>
      </c>
      <c r="Q1355" s="1">
        <v>43876</v>
      </c>
    </row>
    <row r="1356" spans="1:17" x14ac:dyDescent="0.2">
      <c r="A1356" t="s">
        <v>3017</v>
      </c>
      <c r="B1356">
        <v>227498801</v>
      </c>
      <c r="C1356" t="s">
        <v>3018</v>
      </c>
      <c r="D1356" t="s">
        <v>3019</v>
      </c>
      <c r="E1356" t="s">
        <v>3020</v>
      </c>
      <c r="F1356">
        <v>94328706.148127899</v>
      </c>
      <c r="G1356" t="s">
        <v>2930</v>
      </c>
      <c r="H1356">
        <v>188120777</v>
      </c>
      <c r="I1356" t="s">
        <v>2211</v>
      </c>
      <c r="J1356" t="s">
        <v>23</v>
      </c>
      <c r="L1356" s="1">
        <v>43174</v>
      </c>
      <c r="M1356" t="s">
        <v>1091</v>
      </c>
      <c r="N1356" t="s">
        <v>3021</v>
      </c>
      <c r="O1356" t="s">
        <v>26</v>
      </c>
      <c r="P1356" s="1">
        <v>43863</v>
      </c>
      <c r="Q1356" s="1">
        <v>43863</v>
      </c>
    </row>
    <row r="1357" spans="1:17" x14ac:dyDescent="0.2">
      <c r="A1357" t="s">
        <v>4399</v>
      </c>
      <c r="B1357">
        <v>237695243</v>
      </c>
      <c r="C1357" t="s">
        <v>4400</v>
      </c>
      <c r="D1357" t="s">
        <v>4401</v>
      </c>
      <c r="E1357" t="s">
        <v>4402</v>
      </c>
      <c r="F1357">
        <v>74058169</v>
      </c>
      <c r="G1357" t="s">
        <v>4355</v>
      </c>
      <c r="H1357">
        <v>185433669</v>
      </c>
      <c r="I1357" t="s">
        <v>1881</v>
      </c>
      <c r="J1357" t="s">
        <v>23</v>
      </c>
      <c r="L1357" s="1">
        <v>43370</v>
      </c>
      <c r="M1357" t="s">
        <v>24</v>
      </c>
      <c r="N1357" t="s">
        <v>4403</v>
      </c>
      <c r="O1357" t="s">
        <v>92</v>
      </c>
      <c r="P1357" s="1">
        <v>43976</v>
      </c>
      <c r="Q1357" s="1">
        <v>43976</v>
      </c>
    </row>
    <row r="1358" spans="1:17" x14ac:dyDescent="0.2">
      <c r="A1358" t="s">
        <v>907</v>
      </c>
      <c r="B1358">
        <v>233189556</v>
      </c>
      <c r="C1358" t="s">
        <v>908</v>
      </c>
      <c r="D1358" t="s">
        <v>909</v>
      </c>
      <c r="E1358" t="s">
        <v>910</v>
      </c>
      <c r="F1358" t="s">
        <v>911</v>
      </c>
      <c r="G1358" t="s">
        <v>423</v>
      </c>
      <c r="H1358">
        <v>190456396</v>
      </c>
      <c r="I1358" t="s">
        <v>912</v>
      </c>
      <c r="J1358" t="s">
        <v>23</v>
      </c>
      <c r="L1358" s="1">
        <v>43259</v>
      </c>
      <c r="M1358" t="s">
        <v>24</v>
      </c>
      <c r="N1358" t="s">
        <v>913</v>
      </c>
      <c r="O1358" t="s">
        <v>26</v>
      </c>
      <c r="P1358" s="1">
        <v>43454</v>
      </c>
      <c r="Q1358" s="1">
        <v>43494</v>
      </c>
    </row>
    <row r="1359" spans="1:17" x14ac:dyDescent="0.2">
      <c r="A1359" t="s">
        <v>6172</v>
      </c>
      <c r="B1359">
        <v>236978446</v>
      </c>
      <c r="C1359" t="s">
        <v>6173</v>
      </c>
      <c r="D1359" t="s">
        <v>6174</v>
      </c>
      <c r="E1359" t="s">
        <v>6175</v>
      </c>
      <c r="F1359">
        <v>186088264</v>
      </c>
      <c r="G1359" t="s">
        <v>69</v>
      </c>
      <c r="H1359">
        <v>131056549</v>
      </c>
      <c r="I1359" t="s">
        <v>6176</v>
      </c>
      <c r="J1359" t="s">
        <v>23</v>
      </c>
      <c r="L1359" s="1">
        <v>43431</v>
      </c>
      <c r="M1359" t="s">
        <v>24</v>
      </c>
      <c r="N1359" t="s">
        <v>6177</v>
      </c>
      <c r="O1359" t="s">
        <v>26</v>
      </c>
      <c r="P1359" s="1">
        <v>42450</v>
      </c>
      <c r="Q1359" s="1">
        <v>43657</v>
      </c>
    </row>
    <row r="1360" spans="1:17" x14ac:dyDescent="0.2">
      <c r="A1360" t="s">
        <v>7456</v>
      </c>
      <c r="B1360">
        <v>242730086</v>
      </c>
      <c r="C1360" t="s">
        <v>7457</v>
      </c>
      <c r="D1360" t="s">
        <v>7458</v>
      </c>
      <c r="E1360" t="s">
        <v>7459</v>
      </c>
      <c r="F1360">
        <v>165785071.09999999</v>
      </c>
      <c r="G1360" t="s">
        <v>2458</v>
      </c>
      <c r="H1360">
        <v>221333754</v>
      </c>
      <c r="I1360" t="s">
        <v>358</v>
      </c>
      <c r="J1360" t="s">
        <v>23</v>
      </c>
      <c r="L1360" s="1">
        <v>43374</v>
      </c>
      <c r="M1360" t="s">
        <v>33</v>
      </c>
      <c r="N1360" t="s">
        <v>7460</v>
      </c>
      <c r="O1360" t="s">
        <v>26</v>
      </c>
      <c r="P1360" s="1">
        <v>43795</v>
      </c>
      <c r="Q1360" s="1">
        <v>43892</v>
      </c>
    </row>
    <row r="1361" spans="1:17" x14ac:dyDescent="0.2">
      <c r="A1361" t="s">
        <v>7742</v>
      </c>
      <c r="B1361">
        <v>235835544</v>
      </c>
      <c r="C1361" t="s">
        <v>7743</v>
      </c>
      <c r="D1361" t="s">
        <v>7744</v>
      </c>
      <c r="E1361" t="s">
        <v>7745</v>
      </c>
      <c r="F1361">
        <v>110036387.09999999</v>
      </c>
      <c r="G1361" t="s">
        <v>4420</v>
      </c>
      <c r="H1361">
        <v>184668794</v>
      </c>
      <c r="I1361" t="s">
        <v>4462</v>
      </c>
      <c r="J1361" t="s">
        <v>23</v>
      </c>
      <c r="L1361" s="1">
        <v>43413</v>
      </c>
      <c r="M1361" t="s">
        <v>33</v>
      </c>
      <c r="N1361" t="s">
        <v>7746</v>
      </c>
      <c r="O1361" t="s">
        <v>26</v>
      </c>
      <c r="P1361" s="1">
        <v>43969</v>
      </c>
      <c r="Q1361" s="1">
        <v>43977</v>
      </c>
    </row>
    <row r="1362" spans="1:17" x14ac:dyDescent="0.2">
      <c r="A1362" t="s">
        <v>5446</v>
      </c>
      <c r="B1362">
        <v>233554874</v>
      </c>
      <c r="C1362" t="s">
        <v>5447</v>
      </c>
      <c r="D1362" t="s">
        <v>5448</v>
      </c>
      <c r="E1362" t="s">
        <v>5449</v>
      </c>
      <c r="F1362">
        <v>85065110</v>
      </c>
      <c r="G1362" t="s">
        <v>423</v>
      </c>
      <c r="H1362">
        <v>190456396</v>
      </c>
      <c r="I1362" t="s">
        <v>113</v>
      </c>
      <c r="J1362" t="s">
        <v>23</v>
      </c>
      <c r="L1362" s="1">
        <v>43360</v>
      </c>
      <c r="M1362" t="s">
        <v>33</v>
      </c>
      <c r="N1362" t="s">
        <v>5450</v>
      </c>
      <c r="O1362" t="s">
        <v>26</v>
      </c>
      <c r="P1362" s="1">
        <v>42198</v>
      </c>
      <c r="Q1362" s="1">
        <v>43537</v>
      </c>
    </row>
    <row r="1363" spans="1:17" x14ac:dyDescent="0.2">
      <c r="A1363" t="s">
        <v>4423</v>
      </c>
      <c r="B1363">
        <v>224760033</v>
      </c>
      <c r="C1363" t="s">
        <v>4424</v>
      </c>
      <c r="D1363" t="s">
        <v>4425</v>
      </c>
      <c r="E1363" t="s">
        <v>4426</v>
      </c>
      <c r="F1363">
        <v>144218976.22364101</v>
      </c>
      <c r="G1363" t="s">
        <v>4420</v>
      </c>
      <c r="H1363">
        <v>184668794</v>
      </c>
      <c r="I1363" t="s">
        <v>4427</v>
      </c>
      <c r="J1363" t="s">
        <v>23</v>
      </c>
      <c r="L1363" s="1">
        <v>43130</v>
      </c>
      <c r="M1363" t="s">
        <v>24</v>
      </c>
      <c r="N1363" t="s">
        <v>4428</v>
      </c>
      <c r="O1363" t="s">
        <v>26</v>
      </c>
      <c r="P1363" s="1">
        <v>43172</v>
      </c>
      <c r="Q1363" s="1">
        <v>43977</v>
      </c>
    </row>
    <row r="1364" spans="1:17" x14ac:dyDescent="0.2">
      <c r="A1364" t="s">
        <v>9669</v>
      </c>
      <c r="B1364">
        <v>237496666</v>
      </c>
      <c r="C1364" t="s">
        <v>9670</v>
      </c>
      <c r="D1364" t="s">
        <v>9671</v>
      </c>
      <c r="E1364" t="s">
        <v>9672</v>
      </c>
      <c r="F1364" t="s">
        <v>9673</v>
      </c>
      <c r="G1364" t="s">
        <v>350</v>
      </c>
      <c r="H1364" t="s">
        <v>351</v>
      </c>
      <c r="I1364" t="s">
        <v>62</v>
      </c>
      <c r="J1364" t="s">
        <v>23</v>
      </c>
      <c r="L1364" s="1">
        <v>43455</v>
      </c>
      <c r="M1364" t="s">
        <v>24</v>
      </c>
      <c r="N1364" t="s">
        <v>9674</v>
      </c>
      <c r="O1364" t="s">
        <v>92</v>
      </c>
      <c r="P1364" s="1">
        <v>43119</v>
      </c>
      <c r="Q1364" s="1">
        <v>43894</v>
      </c>
    </row>
    <row r="1365" spans="1:17" x14ac:dyDescent="0.2">
      <c r="A1365" t="s">
        <v>10355</v>
      </c>
      <c r="B1365">
        <v>236197819</v>
      </c>
      <c r="C1365" t="s">
        <v>10356</v>
      </c>
      <c r="D1365" t="s">
        <v>10357</v>
      </c>
      <c r="E1365" t="s">
        <v>10358</v>
      </c>
      <c r="F1365">
        <v>32502516</v>
      </c>
      <c r="G1365" t="s">
        <v>2930</v>
      </c>
      <c r="H1365">
        <v>188120777</v>
      </c>
      <c r="I1365" t="s">
        <v>173</v>
      </c>
      <c r="J1365" t="s">
        <v>23</v>
      </c>
      <c r="L1365" s="1">
        <v>43452</v>
      </c>
      <c r="M1365" t="s">
        <v>33</v>
      </c>
      <c r="N1365" t="s">
        <v>10359</v>
      </c>
      <c r="O1365" t="s">
        <v>26</v>
      </c>
      <c r="P1365" s="1">
        <v>43863</v>
      </c>
      <c r="Q1365" s="1">
        <v>43992</v>
      </c>
    </row>
    <row r="1366" spans="1:17" x14ac:dyDescent="0.2">
      <c r="A1366" t="s">
        <v>6367</v>
      </c>
      <c r="B1366">
        <v>232890137</v>
      </c>
      <c r="C1366" t="s">
        <v>6368</v>
      </c>
      <c r="D1366" t="s">
        <v>6369</v>
      </c>
      <c r="E1366" t="s">
        <v>6370</v>
      </c>
      <c r="F1366">
        <v>167343874</v>
      </c>
      <c r="G1366" t="s">
        <v>61</v>
      </c>
      <c r="H1366">
        <v>175206562</v>
      </c>
      <c r="I1366" t="s">
        <v>5856</v>
      </c>
      <c r="J1366" t="s">
        <v>23</v>
      </c>
      <c r="L1366" s="1">
        <v>43403</v>
      </c>
      <c r="M1366" t="s">
        <v>33</v>
      </c>
      <c r="N1366" t="s">
        <v>6371</v>
      </c>
      <c r="O1366" t="s">
        <v>26</v>
      </c>
      <c r="P1366" s="1">
        <v>43453</v>
      </c>
      <c r="Q1366" s="1">
        <v>43599</v>
      </c>
    </row>
    <row r="1367" spans="1:17" x14ac:dyDescent="0.2">
      <c r="A1367" t="s">
        <v>4867</v>
      </c>
      <c r="B1367">
        <v>244880034</v>
      </c>
      <c r="C1367" t="s">
        <v>4868</v>
      </c>
      <c r="D1367" t="s">
        <v>4869</v>
      </c>
      <c r="E1367" t="s">
        <v>4870</v>
      </c>
      <c r="F1367">
        <v>79872735</v>
      </c>
      <c r="G1367" t="s">
        <v>119</v>
      </c>
      <c r="H1367">
        <v>190915757</v>
      </c>
      <c r="I1367" t="s">
        <v>4871</v>
      </c>
      <c r="J1367" t="s">
        <v>23</v>
      </c>
      <c r="L1367" s="1">
        <v>43245</v>
      </c>
      <c r="M1367" t="s">
        <v>33</v>
      </c>
      <c r="N1367" t="s">
        <v>4872</v>
      </c>
      <c r="O1367" t="s">
        <v>26</v>
      </c>
      <c r="P1367" s="1">
        <v>43990</v>
      </c>
      <c r="Q1367" s="1">
        <v>43990</v>
      </c>
    </row>
    <row r="1368" spans="1:17" x14ac:dyDescent="0.2">
      <c r="A1368" t="s">
        <v>5532</v>
      </c>
      <c r="B1368">
        <v>233028498</v>
      </c>
      <c r="C1368" t="s">
        <v>5533</v>
      </c>
      <c r="D1368" t="s">
        <v>5534</v>
      </c>
      <c r="E1368" t="s">
        <v>5535</v>
      </c>
      <c r="F1368" t="s">
        <v>5536</v>
      </c>
      <c r="G1368" t="s">
        <v>61</v>
      </c>
      <c r="H1368">
        <v>175206562</v>
      </c>
      <c r="I1368" t="s">
        <v>5537</v>
      </c>
      <c r="J1368" t="s">
        <v>23</v>
      </c>
      <c r="L1368" s="1">
        <v>43398</v>
      </c>
      <c r="M1368" t="s">
        <v>33</v>
      </c>
      <c r="N1368" t="s">
        <v>5538</v>
      </c>
      <c r="O1368" t="s">
        <v>26</v>
      </c>
      <c r="P1368" s="1">
        <v>43473</v>
      </c>
      <c r="Q1368" s="1">
        <v>43473</v>
      </c>
    </row>
    <row r="1369" spans="1:17" x14ac:dyDescent="0.2">
      <c r="A1369" t="s">
        <v>1198</v>
      </c>
      <c r="B1369">
        <v>234264543</v>
      </c>
      <c r="C1369" t="s">
        <v>1199</v>
      </c>
      <c r="D1369" t="s">
        <v>1200</v>
      </c>
      <c r="E1369" t="s">
        <v>1201</v>
      </c>
      <c r="F1369">
        <v>72405902.072428897</v>
      </c>
      <c r="G1369" t="s">
        <v>872</v>
      </c>
      <c r="H1369" t="s">
        <v>873</v>
      </c>
      <c r="I1369" t="s">
        <v>1202</v>
      </c>
      <c r="J1369" t="s">
        <v>23</v>
      </c>
      <c r="L1369" s="1">
        <v>43161</v>
      </c>
      <c r="M1369" t="s">
        <v>33</v>
      </c>
      <c r="N1369" t="s">
        <v>1203</v>
      </c>
      <c r="O1369" t="s">
        <v>26</v>
      </c>
      <c r="P1369" s="1">
        <v>43053</v>
      </c>
      <c r="Q1369" s="1">
        <v>43572</v>
      </c>
    </row>
    <row r="1370" spans="1:17" x14ac:dyDescent="0.2">
      <c r="A1370" t="s">
        <v>6138</v>
      </c>
      <c r="B1370">
        <v>236296981</v>
      </c>
      <c r="C1370" t="s">
        <v>6139</v>
      </c>
      <c r="D1370" t="s">
        <v>6140</v>
      </c>
      <c r="E1370" t="s">
        <v>6141</v>
      </c>
      <c r="F1370">
        <v>33536872</v>
      </c>
      <c r="G1370" t="s">
        <v>1234</v>
      </c>
      <c r="H1370">
        <v>182292592</v>
      </c>
      <c r="I1370" t="s">
        <v>1960</v>
      </c>
      <c r="J1370" t="s">
        <v>23</v>
      </c>
      <c r="L1370" s="1">
        <v>43434</v>
      </c>
      <c r="M1370" t="s">
        <v>33</v>
      </c>
      <c r="N1370" t="s">
        <v>6142</v>
      </c>
      <c r="O1370" t="s">
        <v>26</v>
      </c>
      <c r="P1370" s="1">
        <v>42419</v>
      </c>
      <c r="Q1370" s="1">
        <v>43643</v>
      </c>
    </row>
    <row r="1371" spans="1:17" x14ac:dyDescent="0.2">
      <c r="A1371" t="s">
        <v>10106</v>
      </c>
      <c r="B1371">
        <v>234815272</v>
      </c>
      <c r="C1371" t="s">
        <v>10107</v>
      </c>
      <c r="D1371" t="s">
        <v>7816</v>
      </c>
      <c r="E1371" t="s">
        <v>7817</v>
      </c>
      <c r="F1371">
        <v>159277027</v>
      </c>
      <c r="G1371" t="s">
        <v>4355</v>
      </c>
      <c r="H1371">
        <v>185433669</v>
      </c>
      <c r="I1371" t="s">
        <v>62</v>
      </c>
      <c r="J1371" t="s">
        <v>23</v>
      </c>
      <c r="L1371" s="1">
        <v>43440</v>
      </c>
      <c r="M1371" t="s">
        <v>24</v>
      </c>
      <c r="N1371" t="s">
        <v>10108</v>
      </c>
      <c r="O1371" t="s">
        <v>26</v>
      </c>
      <c r="P1371" s="1">
        <v>43976</v>
      </c>
      <c r="Q1371" s="1">
        <v>43976</v>
      </c>
    </row>
    <row r="1372" spans="1:17" x14ac:dyDescent="0.2">
      <c r="A1372" t="s">
        <v>10478</v>
      </c>
      <c r="B1372">
        <v>234943130</v>
      </c>
      <c r="C1372" t="s">
        <v>10479</v>
      </c>
      <c r="D1372" t="s">
        <v>10480</v>
      </c>
      <c r="E1372" t="s">
        <v>10481</v>
      </c>
      <c r="F1372">
        <v>102196214.05035301</v>
      </c>
      <c r="G1372" t="s">
        <v>7969</v>
      </c>
      <c r="H1372" t="s">
        <v>7970</v>
      </c>
      <c r="I1372" t="s">
        <v>120</v>
      </c>
      <c r="J1372" t="s">
        <v>23</v>
      </c>
      <c r="L1372" s="1">
        <v>43444</v>
      </c>
      <c r="M1372" t="s">
        <v>33</v>
      </c>
      <c r="N1372" t="s">
        <v>10482</v>
      </c>
      <c r="O1372" t="s">
        <v>26</v>
      </c>
      <c r="P1372" s="1">
        <v>43424</v>
      </c>
      <c r="Q1372" s="1">
        <v>44028</v>
      </c>
    </row>
    <row r="1373" spans="1:17" x14ac:dyDescent="0.2">
      <c r="A1373" t="s">
        <v>8102</v>
      </c>
      <c r="B1373">
        <v>232851883</v>
      </c>
      <c r="C1373" t="s">
        <v>8103</v>
      </c>
      <c r="D1373" t="s">
        <v>8104</v>
      </c>
      <c r="E1373" t="s">
        <v>8105</v>
      </c>
      <c r="F1373">
        <v>102471835.09999999</v>
      </c>
      <c r="G1373" t="s">
        <v>5196</v>
      </c>
      <c r="H1373">
        <v>157040569</v>
      </c>
      <c r="I1373" t="s">
        <v>5256</v>
      </c>
      <c r="J1373" t="s">
        <v>23</v>
      </c>
      <c r="L1373" s="1">
        <v>43418</v>
      </c>
      <c r="M1373" t="s">
        <v>33</v>
      </c>
      <c r="N1373" t="s">
        <v>8106</v>
      </c>
      <c r="O1373" t="s">
        <v>26</v>
      </c>
      <c r="P1373" s="1">
        <v>43020</v>
      </c>
      <c r="Q1373" s="1">
        <v>44070</v>
      </c>
    </row>
    <row r="1374" spans="1:17" x14ac:dyDescent="0.2">
      <c r="A1374" t="s">
        <v>3090</v>
      </c>
      <c r="B1374">
        <v>229408575</v>
      </c>
      <c r="C1374" t="s">
        <v>3091</v>
      </c>
      <c r="D1374" t="s">
        <v>3092</v>
      </c>
      <c r="E1374" t="s">
        <v>3093</v>
      </c>
      <c r="F1374">
        <v>110219546</v>
      </c>
      <c r="G1374" t="s">
        <v>2930</v>
      </c>
      <c r="H1374">
        <v>188120777</v>
      </c>
      <c r="I1374" t="s">
        <v>173</v>
      </c>
      <c r="J1374" t="s">
        <v>23</v>
      </c>
      <c r="L1374" s="1">
        <v>43270</v>
      </c>
      <c r="M1374" t="s">
        <v>1091</v>
      </c>
      <c r="N1374" t="s">
        <v>3094</v>
      </c>
      <c r="O1374" t="s">
        <v>26</v>
      </c>
      <c r="P1374" s="1">
        <v>43863</v>
      </c>
      <c r="Q1374" s="1">
        <v>43863</v>
      </c>
    </row>
    <row r="1375" spans="1:17" x14ac:dyDescent="0.2">
      <c r="A1375" t="s">
        <v>2388</v>
      </c>
      <c r="B1375">
        <v>231628293</v>
      </c>
      <c r="C1375" t="s">
        <v>2389</v>
      </c>
      <c r="D1375" t="s">
        <v>2390</v>
      </c>
      <c r="E1375" t="s">
        <v>2391</v>
      </c>
      <c r="F1375" t="s">
        <v>2392</v>
      </c>
      <c r="G1375" t="s">
        <v>2032</v>
      </c>
      <c r="H1375">
        <v>26404184</v>
      </c>
      <c r="I1375" t="s">
        <v>2386</v>
      </c>
      <c r="J1375" t="s">
        <v>23</v>
      </c>
      <c r="L1375" s="1">
        <v>43153</v>
      </c>
      <c r="M1375" t="s">
        <v>24</v>
      </c>
      <c r="N1375" t="s">
        <v>2393</v>
      </c>
      <c r="O1375" t="s">
        <v>92</v>
      </c>
      <c r="P1375" s="1">
        <v>43473</v>
      </c>
      <c r="Q1375" s="1">
        <v>43746</v>
      </c>
    </row>
    <row r="1376" spans="1:17" x14ac:dyDescent="0.2">
      <c r="A1376" t="s">
        <v>2279</v>
      </c>
      <c r="B1376">
        <v>236813552</v>
      </c>
      <c r="C1376" t="s">
        <v>2280</v>
      </c>
      <c r="D1376" t="s">
        <v>2281</v>
      </c>
      <c r="E1376" t="s">
        <v>2282</v>
      </c>
      <c r="F1376">
        <v>142948489.1904</v>
      </c>
      <c r="G1376" t="s">
        <v>301</v>
      </c>
      <c r="H1376">
        <v>196200032</v>
      </c>
      <c r="I1376" t="s">
        <v>2283</v>
      </c>
      <c r="J1376" t="s">
        <v>23</v>
      </c>
      <c r="L1376" s="1">
        <v>43273</v>
      </c>
      <c r="M1376" t="s">
        <v>24</v>
      </c>
      <c r="N1376" t="s">
        <v>2284</v>
      </c>
      <c r="O1376" t="s">
        <v>92</v>
      </c>
      <c r="P1376" s="1">
        <v>42902</v>
      </c>
      <c r="Q1376" s="1">
        <v>43649</v>
      </c>
    </row>
    <row r="1377" spans="1:17" x14ac:dyDescent="0.2">
      <c r="A1377" t="s">
        <v>6090</v>
      </c>
      <c r="B1377">
        <v>236061917</v>
      </c>
      <c r="C1377" t="s">
        <v>6091</v>
      </c>
      <c r="D1377" t="s">
        <v>6092</v>
      </c>
      <c r="E1377" t="s">
        <v>6093</v>
      </c>
      <c r="F1377">
        <v>204610990.09999999</v>
      </c>
      <c r="G1377" t="s">
        <v>270</v>
      </c>
      <c r="H1377">
        <v>183316401</v>
      </c>
      <c r="I1377" t="s">
        <v>62</v>
      </c>
      <c r="J1377" t="s">
        <v>23</v>
      </c>
      <c r="L1377" s="1">
        <v>43434</v>
      </c>
      <c r="M1377" t="s">
        <v>24</v>
      </c>
      <c r="N1377" t="s">
        <v>6094</v>
      </c>
      <c r="O1377" t="s">
        <v>26</v>
      </c>
      <c r="P1377" s="1">
        <v>43445</v>
      </c>
      <c r="Q1377" s="1">
        <v>43633</v>
      </c>
    </row>
    <row r="1378" spans="1:17" x14ac:dyDescent="0.2">
      <c r="A1378" t="s">
        <v>6127</v>
      </c>
      <c r="B1378">
        <v>236531042</v>
      </c>
      <c r="C1378" t="s">
        <v>6128</v>
      </c>
      <c r="D1378" t="s">
        <v>6129</v>
      </c>
      <c r="E1378" t="s">
        <v>6130</v>
      </c>
      <c r="F1378" t="s">
        <v>6131</v>
      </c>
      <c r="G1378" t="s">
        <v>872</v>
      </c>
      <c r="H1378" t="s">
        <v>873</v>
      </c>
      <c r="I1378" t="s">
        <v>1202</v>
      </c>
      <c r="J1378" t="s">
        <v>23</v>
      </c>
      <c r="L1378" s="1">
        <v>43397</v>
      </c>
      <c r="M1378" t="s">
        <v>33</v>
      </c>
      <c r="N1378" t="s">
        <v>6132</v>
      </c>
      <c r="O1378" t="s">
        <v>26</v>
      </c>
      <c r="P1378" s="1">
        <v>43284</v>
      </c>
      <c r="Q1378" s="1">
        <v>43642</v>
      </c>
    </row>
    <row r="1379" spans="1:17" x14ac:dyDescent="0.2">
      <c r="A1379" t="s">
        <v>136</v>
      </c>
      <c r="B1379">
        <v>224079549</v>
      </c>
      <c r="C1379" t="s">
        <v>137</v>
      </c>
      <c r="D1379" t="s">
        <v>138</v>
      </c>
      <c r="E1379" t="s">
        <v>139</v>
      </c>
      <c r="F1379">
        <v>61676276</v>
      </c>
      <c r="G1379" t="s">
        <v>140</v>
      </c>
      <c r="H1379">
        <v>26403668</v>
      </c>
      <c r="I1379" t="s">
        <v>141</v>
      </c>
      <c r="J1379" t="s">
        <v>23</v>
      </c>
      <c r="L1379" s="1">
        <v>43159</v>
      </c>
      <c r="M1379" t="s">
        <v>24</v>
      </c>
      <c r="N1379" t="s">
        <v>142</v>
      </c>
      <c r="O1379" t="s">
        <v>26</v>
      </c>
      <c r="P1379" s="1">
        <v>43173</v>
      </c>
      <c r="Q1379" s="1">
        <v>43251</v>
      </c>
    </row>
    <row r="1380" spans="1:17" x14ac:dyDescent="0.2">
      <c r="A1380" t="s">
        <v>4672</v>
      </c>
      <c r="B1380">
        <v>231339585</v>
      </c>
      <c r="C1380" t="s">
        <v>4673</v>
      </c>
      <c r="D1380" t="s">
        <v>4674</v>
      </c>
      <c r="E1380" t="s">
        <v>4675</v>
      </c>
      <c r="F1380" t="s">
        <v>4676</v>
      </c>
      <c r="G1380" t="s">
        <v>4420</v>
      </c>
      <c r="H1380">
        <v>184668794</v>
      </c>
      <c r="I1380" t="s">
        <v>173</v>
      </c>
      <c r="J1380" t="s">
        <v>23</v>
      </c>
      <c r="L1380" s="1">
        <v>43287</v>
      </c>
      <c r="M1380" t="s">
        <v>33</v>
      </c>
      <c r="N1380" t="s">
        <v>4677</v>
      </c>
      <c r="O1380" t="s">
        <v>26</v>
      </c>
      <c r="P1380" s="1">
        <v>43969</v>
      </c>
      <c r="Q1380" s="1">
        <v>43977</v>
      </c>
    </row>
    <row r="1381" spans="1:17" x14ac:dyDescent="0.2">
      <c r="A1381" t="s">
        <v>7701</v>
      </c>
      <c r="B1381">
        <v>232634882</v>
      </c>
      <c r="C1381" t="s">
        <v>7702</v>
      </c>
      <c r="D1381" t="s">
        <v>7703</v>
      </c>
      <c r="E1381" t="s">
        <v>7704</v>
      </c>
      <c r="F1381">
        <v>57729727</v>
      </c>
      <c r="G1381" t="s">
        <v>4420</v>
      </c>
      <c r="H1381">
        <v>184668794</v>
      </c>
      <c r="I1381" t="s">
        <v>7705</v>
      </c>
      <c r="J1381" t="s">
        <v>23</v>
      </c>
      <c r="L1381" s="1">
        <v>43399</v>
      </c>
      <c r="M1381" t="s">
        <v>33</v>
      </c>
      <c r="N1381" t="s">
        <v>7706</v>
      </c>
      <c r="O1381" t="s">
        <v>26</v>
      </c>
      <c r="P1381" s="1">
        <v>43969</v>
      </c>
      <c r="Q1381" s="1">
        <v>43977</v>
      </c>
    </row>
    <row r="1382" spans="1:17" x14ac:dyDescent="0.2">
      <c r="A1382" t="s">
        <v>6557</v>
      </c>
      <c r="B1382">
        <v>233964584</v>
      </c>
      <c r="C1382" t="s">
        <v>6558</v>
      </c>
      <c r="D1382" t="s">
        <v>6559</v>
      </c>
      <c r="E1382" t="s">
        <v>6560</v>
      </c>
      <c r="F1382" t="s">
        <v>6561</v>
      </c>
      <c r="G1382" t="s">
        <v>89</v>
      </c>
      <c r="H1382">
        <v>190906332</v>
      </c>
      <c r="I1382" t="s">
        <v>120</v>
      </c>
      <c r="J1382" t="s">
        <v>23</v>
      </c>
      <c r="L1382" s="1">
        <v>43423</v>
      </c>
      <c r="M1382" t="s">
        <v>33</v>
      </c>
      <c r="N1382" t="s">
        <v>6562</v>
      </c>
      <c r="O1382" t="s">
        <v>26</v>
      </c>
      <c r="P1382" s="1">
        <v>42390</v>
      </c>
      <c r="Q1382" s="1">
        <v>43592</v>
      </c>
    </row>
    <row r="1383" spans="1:17" x14ac:dyDescent="0.2">
      <c r="A1383" t="s">
        <v>3448</v>
      </c>
      <c r="B1383">
        <v>235060755</v>
      </c>
      <c r="C1383" t="s">
        <v>3449</v>
      </c>
      <c r="D1383" t="s">
        <v>3450</v>
      </c>
      <c r="E1383" t="s">
        <v>3451</v>
      </c>
      <c r="F1383" t="s">
        <v>3452</v>
      </c>
      <c r="G1383" t="s">
        <v>872</v>
      </c>
      <c r="H1383" t="s">
        <v>873</v>
      </c>
      <c r="I1383" t="s">
        <v>1858</v>
      </c>
      <c r="J1383" t="s">
        <v>23</v>
      </c>
      <c r="L1383" s="1">
        <v>43256</v>
      </c>
      <c r="M1383" t="s">
        <v>24</v>
      </c>
      <c r="N1383" t="s">
        <v>3453</v>
      </c>
      <c r="O1383" t="s">
        <v>92</v>
      </c>
      <c r="P1383" s="1">
        <v>43207</v>
      </c>
      <c r="Q1383" s="1">
        <v>43882</v>
      </c>
    </row>
    <row r="1384" spans="1:17" x14ac:dyDescent="0.2">
      <c r="A1384" t="s">
        <v>10365</v>
      </c>
      <c r="B1384">
        <v>235973858</v>
      </c>
      <c r="C1384" t="s">
        <v>10366</v>
      </c>
      <c r="D1384" t="s">
        <v>10367</v>
      </c>
      <c r="E1384" t="s">
        <v>10368</v>
      </c>
      <c r="F1384">
        <v>166583227</v>
      </c>
      <c r="G1384" t="s">
        <v>2930</v>
      </c>
      <c r="H1384">
        <v>188120777</v>
      </c>
      <c r="I1384" t="s">
        <v>3004</v>
      </c>
      <c r="J1384" t="s">
        <v>23</v>
      </c>
      <c r="L1384" s="1">
        <v>43444</v>
      </c>
      <c r="M1384" t="s">
        <v>33</v>
      </c>
      <c r="N1384" t="s">
        <v>10369</v>
      </c>
      <c r="O1384" t="s">
        <v>26</v>
      </c>
      <c r="P1384" s="1">
        <v>43864</v>
      </c>
      <c r="Q1384" s="1">
        <v>43866</v>
      </c>
    </row>
    <row r="1385" spans="1:17" x14ac:dyDescent="0.2">
      <c r="A1385" t="s">
        <v>5325</v>
      </c>
      <c r="B1385">
        <v>230527043</v>
      </c>
      <c r="C1385" t="s">
        <v>5326</v>
      </c>
      <c r="D1385" t="s">
        <v>5327</v>
      </c>
      <c r="E1385" t="s">
        <v>5328</v>
      </c>
      <c r="F1385">
        <v>74914375.072465807</v>
      </c>
      <c r="G1385" t="s">
        <v>5196</v>
      </c>
      <c r="H1385">
        <v>157040569</v>
      </c>
      <c r="I1385" t="s">
        <v>470</v>
      </c>
      <c r="J1385" t="s">
        <v>23</v>
      </c>
      <c r="L1385" s="1">
        <v>43262</v>
      </c>
      <c r="M1385" t="s">
        <v>33</v>
      </c>
      <c r="N1385" t="s">
        <v>5329</v>
      </c>
      <c r="O1385" t="s">
        <v>92</v>
      </c>
      <c r="P1385" s="1">
        <v>43020</v>
      </c>
      <c r="Q1385" s="1">
        <v>44070</v>
      </c>
    </row>
    <row r="1386" spans="1:17" x14ac:dyDescent="0.2">
      <c r="A1386" t="s">
        <v>10172</v>
      </c>
      <c r="B1386">
        <v>237252783</v>
      </c>
      <c r="C1386" t="s">
        <v>10173</v>
      </c>
      <c r="D1386" t="s">
        <v>10174</v>
      </c>
      <c r="E1386" t="s">
        <v>10175</v>
      </c>
      <c r="F1386">
        <v>75094541</v>
      </c>
      <c r="G1386" t="s">
        <v>4420</v>
      </c>
      <c r="H1386">
        <v>184668794</v>
      </c>
      <c r="I1386" t="s">
        <v>4475</v>
      </c>
      <c r="J1386" t="s">
        <v>23</v>
      </c>
      <c r="L1386" s="1">
        <v>43452</v>
      </c>
      <c r="M1386" t="s">
        <v>24</v>
      </c>
      <c r="N1386" t="s">
        <v>10176</v>
      </c>
      <c r="O1386" t="s">
        <v>92</v>
      </c>
      <c r="P1386" s="1">
        <v>43969</v>
      </c>
      <c r="Q1386" s="1">
        <v>43977</v>
      </c>
    </row>
    <row r="1387" spans="1:17" x14ac:dyDescent="0.2">
      <c r="A1387" t="s">
        <v>9946</v>
      </c>
      <c r="B1387">
        <v>236899775</v>
      </c>
      <c r="C1387" t="s">
        <v>9947</v>
      </c>
      <c r="D1387" t="s">
        <v>9948</v>
      </c>
      <c r="E1387" t="s">
        <v>9949</v>
      </c>
      <c r="F1387" t="s">
        <v>9950</v>
      </c>
      <c r="G1387" t="s">
        <v>525</v>
      </c>
      <c r="H1387">
        <v>26403765</v>
      </c>
      <c r="I1387" t="s">
        <v>9951</v>
      </c>
      <c r="J1387" t="s">
        <v>23</v>
      </c>
      <c r="L1387" s="1">
        <v>43444</v>
      </c>
      <c r="M1387" t="s">
        <v>33</v>
      </c>
      <c r="N1387" t="s">
        <v>9952</v>
      </c>
      <c r="O1387" t="s">
        <v>26</v>
      </c>
      <c r="P1387" s="1">
        <v>42516</v>
      </c>
      <c r="Q1387" s="1">
        <v>43929</v>
      </c>
    </row>
    <row r="1388" spans="1:17" x14ac:dyDescent="0.2">
      <c r="A1388" t="s">
        <v>589</v>
      </c>
      <c r="B1388">
        <v>228324955</v>
      </c>
      <c r="C1388" t="s">
        <v>590</v>
      </c>
      <c r="D1388" t="s">
        <v>591</v>
      </c>
      <c r="E1388" t="s">
        <v>592</v>
      </c>
      <c r="F1388">
        <v>120418266.139716</v>
      </c>
      <c r="G1388" t="s">
        <v>61</v>
      </c>
      <c r="H1388">
        <v>175206562</v>
      </c>
      <c r="I1388" t="s">
        <v>62</v>
      </c>
      <c r="J1388" t="s">
        <v>23</v>
      </c>
      <c r="L1388" s="1">
        <v>43370</v>
      </c>
      <c r="M1388" t="s">
        <v>33</v>
      </c>
      <c r="N1388" t="s">
        <v>593</v>
      </c>
      <c r="O1388" t="s">
        <v>26</v>
      </c>
      <c r="P1388" s="1">
        <v>43237</v>
      </c>
      <c r="Q1388" s="1">
        <v>43425</v>
      </c>
    </row>
    <row r="1389" spans="1:17" x14ac:dyDescent="0.2">
      <c r="A1389" t="s">
        <v>9546</v>
      </c>
      <c r="B1389">
        <v>236426451</v>
      </c>
      <c r="C1389" t="s">
        <v>9547</v>
      </c>
      <c r="D1389" t="s">
        <v>9548</v>
      </c>
      <c r="E1389" t="s">
        <v>9549</v>
      </c>
      <c r="F1389">
        <v>111696984</v>
      </c>
      <c r="G1389" t="s">
        <v>423</v>
      </c>
      <c r="H1389">
        <v>190456396</v>
      </c>
      <c r="I1389" t="s">
        <v>113</v>
      </c>
      <c r="J1389" t="s">
        <v>23</v>
      </c>
      <c r="L1389" s="1">
        <v>43446</v>
      </c>
      <c r="M1389" t="s">
        <v>33</v>
      </c>
      <c r="N1389" t="s">
        <v>9550</v>
      </c>
      <c r="O1389" t="s">
        <v>26</v>
      </c>
      <c r="P1389" s="1">
        <v>42493</v>
      </c>
      <c r="Q1389" s="1">
        <v>43792</v>
      </c>
    </row>
    <row r="1390" spans="1:17" x14ac:dyDescent="0.2">
      <c r="A1390" t="s">
        <v>1784</v>
      </c>
      <c r="B1390">
        <v>234631066</v>
      </c>
      <c r="C1390" t="s">
        <v>1785</v>
      </c>
      <c r="D1390" t="s">
        <v>1786</v>
      </c>
      <c r="E1390" t="s">
        <v>1787</v>
      </c>
      <c r="F1390">
        <v>130344737.084116</v>
      </c>
      <c r="G1390" t="s">
        <v>119</v>
      </c>
      <c r="H1390">
        <v>190915757</v>
      </c>
      <c r="I1390" t="s">
        <v>810</v>
      </c>
      <c r="J1390" t="s">
        <v>23</v>
      </c>
      <c r="L1390" s="1">
        <v>43362</v>
      </c>
      <c r="M1390" t="s">
        <v>33</v>
      </c>
      <c r="N1390" t="s">
        <v>1788</v>
      </c>
      <c r="O1390" t="s">
        <v>26</v>
      </c>
      <c r="P1390" s="1">
        <v>43441</v>
      </c>
      <c r="Q1390" s="1">
        <v>43592</v>
      </c>
    </row>
    <row r="1391" spans="1:17" x14ac:dyDescent="0.2">
      <c r="A1391" t="s">
        <v>5973</v>
      </c>
      <c r="B1391">
        <v>235751871</v>
      </c>
      <c r="C1391" t="s">
        <v>5974</v>
      </c>
      <c r="D1391" t="s">
        <v>5975</v>
      </c>
      <c r="E1391" t="s">
        <v>5976</v>
      </c>
      <c r="F1391">
        <v>145339394</v>
      </c>
      <c r="G1391" t="s">
        <v>212</v>
      </c>
      <c r="H1391">
        <v>26403587</v>
      </c>
      <c r="I1391" t="s">
        <v>5977</v>
      </c>
      <c r="J1391" t="s">
        <v>23</v>
      </c>
      <c r="L1391" s="1">
        <v>43419</v>
      </c>
      <c r="M1391" t="s">
        <v>33</v>
      </c>
      <c r="N1391" t="s">
        <v>5978</v>
      </c>
      <c r="O1391" t="s">
        <v>92</v>
      </c>
      <c r="P1391" s="1">
        <v>43378</v>
      </c>
      <c r="Q1391" s="1">
        <v>43620</v>
      </c>
    </row>
    <row r="1392" spans="1:17" x14ac:dyDescent="0.2">
      <c r="A1392" t="s">
        <v>7261</v>
      </c>
      <c r="B1392">
        <v>234032278</v>
      </c>
      <c r="C1392" t="s">
        <v>7262</v>
      </c>
      <c r="D1392" t="s">
        <v>7263</v>
      </c>
      <c r="E1392" t="s">
        <v>7264</v>
      </c>
      <c r="F1392">
        <v>87187434</v>
      </c>
      <c r="G1392" t="s">
        <v>119</v>
      </c>
      <c r="H1392">
        <v>190915757</v>
      </c>
      <c r="I1392" t="s">
        <v>1415</v>
      </c>
      <c r="J1392" t="s">
        <v>23</v>
      </c>
      <c r="L1392" s="1">
        <v>43385</v>
      </c>
      <c r="M1392" t="s">
        <v>24</v>
      </c>
      <c r="N1392" t="s">
        <v>7265</v>
      </c>
      <c r="O1392" t="s">
        <v>26</v>
      </c>
      <c r="P1392" s="1">
        <v>43516</v>
      </c>
      <c r="Q1392" s="1">
        <v>43721</v>
      </c>
    </row>
    <row r="1393" spans="1:17" x14ac:dyDescent="0.2">
      <c r="A1393" t="s">
        <v>9373</v>
      </c>
      <c r="B1393">
        <v>235510777</v>
      </c>
      <c r="C1393" t="s">
        <v>9374</v>
      </c>
      <c r="D1393" t="s">
        <v>3722</v>
      </c>
      <c r="E1393" t="s">
        <v>3723</v>
      </c>
      <c r="F1393">
        <v>76037940</v>
      </c>
      <c r="G1393" t="s">
        <v>119</v>
      </c>
      <c r="H1393">
        <v>190915757</v>
      </c>
      <c r="I1393" t="s">
        <v>173</v>
      </c>
      <c r="J1393" t="s">
        <v>23</v>
      </c>
      <c r="L1393" s="1">
        <v>43448</v>
      </c>
      <c r="M1393" t="s">
        <v>24</v>
      </c>
      <c r="N1393" t="s">
        <v>9375</v>
      </c>
      <c r="O1393" t="s">
        <v>26</v>
      </c>
      <c r="P1393" s="1">
        <v>43591</v>
      </c>
      <c r="Q1393" s="1">
        <v>43606</v>
      </c>
    </row>
    <row r="1394" spans="1:17" x14ac:dyDescent="0.2">
      <c r="A1394" t="s">
        <v>9381</v>
      </c>
      <c r="B1394" t="s">
        <v>9382</v>
      </c>
      <c r="C1394" t="s">
        <v>9383</v>
      </c>
      <c r="D1394" t="s">
        <v>9384</v>
      </c>
      <c r="E1394" t="s">
        <v>9385</v>
      </c>
      <c r="F1394">
        <v>235873357.131208</v>
      </c>
      <c r="G1394" t="s">
        <v>531</v>
      </c>
      <c r="H1394">
        <v>159330114</v>
      </c>
      <c r="I1394" t="s">
        <v>9386</v>
      </c>
      <c r="J1394" t="s">
        <v>23</v>
      </c>
      <c r="L1394" s="1">
        <v>43451</v>
      </c>
      <c r="M1394" t="s">
        <v>33</v>
      </c>
      <c r="N1394" t="s">
        <v>9387</v>
      </c>
      <c r="O1394" t="s">
        <v>26</v>
      </c>
      <c r="P1394" s="1">
        <v>43747</v>
      </c>
      <c r="Q1394" s="1">
        <v>43747</v>
      </c>
    </row>
    <row r="1395" spans="1:17" x14ac:dyDescent="0.2">
      <c r="A1395" t="s">
        <v>6221</v>
      </c>
      <c r="B1395">
        <v>234446641</v>
      </c>
      <c r="C1395" t="s">
        <v>6222</v>
      </c>
      <c r="D1395" t="s">
        <v>2110</v>
      </c>
      <c r="E1395" t="s">
        <v>2111</v>
      </c>
      <c r="F1395">
        <v>69186545</v>
      </c>
      <c r="G1395" t="s">
        <v>2032</v>
      </c>
      <c r="H1395">
        <v>26404184</v>
      </c>
      <c r="I1395" t="s">
        <v>1108</v>
      </c>
      <c r="J1395" t="s">
        <v>23</v>
      </c>
      <c r="L1395" s="1">
        <v>43420</v>
      </c>
      <c r="M1395" t="s">
        <v>24</v>
      </c>
      <c r="N1395" t="s">
        <v>6223</v>
      </c>
      <c r="O1395" t="s">
        <v>26</v>
      </c>
      <c r="P1395" s="1">
        <v>43544</v>
      </c>
      <c r="Q1395" s="1">
        <v>43544</v>
      </c>
    </row>
    <row r="1396" spans="1:17" x14ac:dyDescent="0.2">
      <c r="A1396" t="s">
        <v>7750</v>
      </c>
      <c r="B1396">
        <v>235400513</v>
      </c>
      <c r="C1396" t="s">
        <v>7751</v>
      </c>
      <c r="D1396" t="s">
        <v>4812</v>
      </c>
      <c r="E1396" t="s">
        <v>4813</v>
      </c>
      <c r="F1396">
        <v>131198076</v>
      </c>
      <c r="G1396" t="s">
        <v>4420</v>
      </c>
      <c r="H1396">
        <v>184668794</v>
      </c>
      <c r="I1396" t="s">
        <v>4814</v>
      </c>
      <c r="J1396" t="s">
        <v>23</v>
      </c>
      <c r="L1396" s="1">
        <v>43416</v>
      </c>
      <c r="M1396" t="s">
        <v>24</v>
      </c>
      <c r="N1396" t="s">
        <v>7752</v>
      </c>
      <c r="O1396" t="s">
        <v>26</v>
      </c>
      <c r="P1396" s="1">
        <v>43969</v>
      </c>
      <c r="Q1396" s="1">
        <v>43977</v>
      </c>
    </row>
    <row r="1397" spans="1:17" x14ac:dyDescent="0.2">
      <c r="A1397" t="s">
        <v>5204</v>
      </c>
      <c r="B1397">
        <v>230570143</v>
      </c>
      <c r="C1397" t="s">
        <v>5205</v>
      </c>
      <c r="D1397" t="s">
        <v>5206</v>
      </c>
      <c r="E1397" t="s">
        <v>5207</v>
      </c>
      <c r="F1397">
        <v>148756107.14987701</v>
      </c>
      <c r="G1397" t="s">
        <v>5196</v>
      </c>
      <c r="H1397">
        <v>157040569</v>
      </c>
      <c r="I1397" t="s">
        <v>470</v>
      </c>
      <c r="J1397" t="s">
        <v>23</v>
      </c>
      <c r="L1397" s="1">
        <v>43262</v>
      </c>
      <c r="M1397" t="s">
        <v>33</v>
      </c>
      <c r="N1397" t="s">
        <v>5208</v>
      </c>
      <c r="O1397" t="s">
        <v>26</v>
      </c>
      <c r="P1397" s="1">
        <v>42171</v>
      </c>
      <c r="Q1397" s="1">
        <v>44070</v>
      </c>
    </row>
    <row r="1398" spans="1:17" x14ac:dyDescent="0.2">
      <c r="A1398" t="s">
        <v>867</v>
      </c>
      <c r="B1398">
        <v>232860823</v>
      </c>
      <c r="C1398" t="s">
        <v>868</v>
      </c>
      <c r="D1398" t="s">
        <v>869</v>
      </c>
      <c r="E1398" t="s">
        <v>870</v>
      </c>
      <c r="F1398" t="s">
        <v>871</v>
      </c>
      <c r="G1398" t="s">
        <v>872</v>
      </c>
      <c r="H1398" t="s">
        <v>873</v>
      </c>
      <c r="I1398" t="s">
        <v>198</v>
      </c>
      <c r="J1398" t="s">
        <v>23</v>
      </c>
      <c r="L1398" s="1">
        <v>43115</v>
      </c>
      <c r="M1398" t="s">
        <v>33</v>
      </c>
      <c r="N1398" t="s">
        <v>874</v>
      </c>
      <c r="O1398" t="s">
        <v>26</v>
      </c>
      <c r="P1398" s="1">
        <v>42033</v>
      </c>
      <c r="Q1398" s="1">
        <v>43489</v>
      </c>
    </row>
    <row r="1399" spans="1:17" x14ac:dyDescent="0.2">
      <c r="A1399" t="s">
        <v>5597</v>
      </c>
      <c r="B1399">
        <v>233970452</v>
      </c>
      <c r="C1399" t="s">
        <v>5598</v>
      </c>
      <c r="D1399" t="s">
        <v>5599</v>
      </c>
      <c r="E1399" t="s">
        <v>5600</v>
      </c>
      <c r="F1399">
        <v>74453378</v>
      </c>
      <c r="G1399" t="s">
        <v>301</v>
      </c>
      <c r="H1399">
        <v>196200032</v>
      </c>
      <c r="I1399" t="s">
        <v>838</v>
      </c>
      <c r="J1399" t="s">
        <v>23</v>
      </c>
      <c r="L1399" s="1">
        <v>43434</v>
      </c>
      <c r="M1399" t="s">
        <v>33</v>
      </c>
      <c r="N1399" t="s">
        <v>5601</v>
      </c>
      <c r="O1399" t="s">
        <v>26</v>
      </c>
      <c r="P1399" s="1">
        <v>42902</v>
      </c>
      <c r="Q1399" s="1">
        <v>43508</v>
      </c>
    </row>
    <row r="1400" spans="1:17" x14ac:dyDescent="0.2">
      <c r="A1400" t="s">
        <v>10538</v>
      </c>
      <c r="B1400">
        <v>241385253</v>
      </c>
      <c r="C1400" t="s">
        <v>10539</v>
      </c>
      <c r="D1400" t="s">
        <v>10540</v>
      </c>
      <c r="E1400" t="s">
        <v>10541</v>
      </c>
      <c r="F1400">
        <v>85515337</v>
      </c>
      <c r="G1400" t="s">
        <v>423</v>
      </c>
      <c r="H1400">
        <v>190456396</v>
      </c>
      <c r="I1400" t="s">
        <v>732</v>
      </c>
      <c r="J1400" t="s">
        <v>23</v>
      </c>
      <c r="L1400" s="1">
        <v>43448</v>
      </c>
      <c r="M1400" t="s">
        <v>33</v>
      </c>
      <c r="N1400" t="s">
        <v>10542</v>
      </c>
      <c r="O1400" t="s">
        <v>26</v>
      </c>
      <c r="P1400" s="1">
        <v>43362</v>
      </c>
      <c r="Q1400" s="1">
        <v>44055</v>
      </c>
    </row>
    <row r="1401" spans="1:17" x14ac:dyDescent="0.2">
      <c r="A1401" t="s">
        <v>129</v>
      </c>
      <c r="B1401">
        <v>225897784</v>
      </c>
      <c r="C1401" t="s">
        <v>130</v>
      </c>
      <c r="D1401" t="s">
        <v>131</v>
      </c>
      <c r="E1401" t="s">
        <v>132</v>
      </c>
      <c r="F1401">
        <v>32531095</v>
      </c>
      <c r="G1401" t="s">
        <v>133</v>
      </c>
      <c r="H1401">
        <v>26404435</v>
      </c>
      <c r="I1401" t="s">
        <v>134</v>
      </c>
      <c r="J1401" t="s">
        <v>23</v>
      </c>
      <c r="L1401" s="1">
        <v>43187</v>
      </c>
      <c r="M1401" t="s">
        <v>24</v>
      </c>
      <c r="N1401" t="s">
        <v>135</v>
      </c>
      <c r="O1401" t="s">
        <v>92</v>
      </c>
      <c r="P1401" s="1">
        <v>42102</v>
      </c>
      <c r="Q1401" s="1">
        <v>43250</v>
      </c>
    </row>
    <row r="1402" spans="1:17" x14ac:dyDescent="0.2">
      <c r="A1402" t="s">
        <v>10396</v>
      </c>
      <c r="B1402">
        <v>243012586</v>
      </c>
      <c r="C1402" t="s">
        <v>10397</v>
      </c>
      <c r="D1402" t="s">
        <v>10398</v>
      </c>
      <c r="E1402" t="s">
        <v>10399</v>
      </c>
      <c r="F1402">
        <v>158766466.17266899</v>
      </c>
      <c r="G1402" t="s">
        <v>2458</v>
      </c>
      <c r="H1402">
        <v>221333754</v>
      </c>
      <c r="I1402" t="s">
        <v>10400</v>
      </c>
      <c r="J1402" t="s">
        <v>23</v>
      </c>
      <c r="L1402" s="1">
        <v>43452</v>
      </c>
      <c r="M1402" t="s">
        <v>24</v>
      </c>
      <c r="N1402" t="s">
        <v>10401</v>
      </c>
      <c r="O1402" t="s">
        <v>26</v>
      </c>
      <c r="P1402" s="1">
        <v>43805</v>
      </c>
      <c r="Q1402" s="1">
        <v>43993</v>
      </c>
    </row>
    <row r="1403" spans="1:17" x14ac:dyDescent="0.2">
      <c r="A1403" t="s">
        <v>10073</v>
      </c>
      <c r="B1403">
        <v>237145111</v>
      </c>
      <c r="C1403" t="s">
        <v>10074</v>
      </c>
      <c r="D1403" t="s">
        <v>10075</v>
      </c>
      <c r="E1403" t="s">
        <v>10076</v>
      </c>
      <c r="F1403" t="s">
        <v>10077</v>
      </c>
      <c r="G1403" t="s">
        <v>4191</v>
      </c>
      <c r="H1403" t="s">
        <v>4192</v>
      </c>
      <c r="I1403" t="s">
        <v>4193</v>
      </c>
      <c r="J1403" t="s">
        <v>23</v>
      </c>
      <c r="L1403" s="1">
        <v>43441</v>
      </c>
      <c r="M1403" t="s">
        <v>33</v>
      </c>
      <c r="N1403" t="s">
        <v>10078</v>
      </c>
      <c r="O1403" t="s">
        <v>26</v>
      </c>
      <c r="P1403" s="1">
        <v>42096</v>
      </c>
      <c r="Q1403" s="1">
        <v>43969</v>
      </c>
    </row>
    <row r="1404" spans="1:17" x14ac:dyDescent="0.2">
      <c r="A1404" t="s">
        <v>4351</v>
      </c>
      <c r="B1404">
        <v>131968726</v>
      </c>
      <c r="C1404" t="s">
        <v>4352</v>
      </c>
      <c r="D1404" t="s">
        <v>4353</v>
      </c>
      <c r="E1404" t="s">
        <v>4354</v>
      </c>
      <c r="F1404">
        <v>77430409</v>
      </c>
      <c r="G1404" t="s">
        <v>4355</v>
      </c>
      <c r="H1404">
        <v>185433669</v>
      </c>
      <c r="I1404" t="s">
        <v>4356</v>
      </c>
      <c r="J1404" t="s">
        <v>23</v>
      </c>
      <c r="L1404" s="1">
        <v>43125</v>
      </c>
      <c r="M1404" t="s">
        <v>24</v>
      </c>
      <c r="N1404" t="s">
        <v>4357</v>
      </c>
      <c r="O1404" t="s">
        <v>26</v>
      </c>
      <c r="P1404" s="1">
        <v>43976</v>
      </c>
      <c r="Q1404" s="1">
        <v>43976</v>
      </c>
    </row>
    <row r="1405" spans="1:17" x14ac:dyDescent="0.2">
      <c r="A1405" t="s">
        <v>8753</v>
      </c>
      <c r="B1405">
        <v>233939830</v>
      </c>
      <c r="C1405" t="s">
        <v>8754</v>
      </c>
      <c r="D1405" t="s">
        <v>8755</v>
      </c>
      <c r="E1405" t="s">
        <v>8756</v>
      </c>
      <c r="F1405">
        <v>70281580.130458102</v>
      </c>
      <c r="G1405" t="s">
        <v>119</v>
      </c>
      <c r="H1405">
        <v>190915757</v>
      </c>
      <c r="I1405" t="s">
        <v>198</v>
      </c>
      <c r="J1405" t="s">
        <v>23</v>
      </c>
      <c r="L1405" s="1">
        <v>43454</v>
      </c>
      <c r="M1405" t="s">
        <v>33</v>
      </c>
      <c r="N1405" t="s">
        <v>8757</v>
      </c>
      <c r="O1405" t="s">
        <v>26</v>
      </c>
      <c r="P1405" s="1">
        <v>43605</v>
      </c>
      <c r="Q1405" s="1">
        <v>43642</v>
      </c>
    </row>
    <row r="1406" spans="1:17" x14ac:dyDescent="0.2">
      <c r="A1406" t="s">
        <v>4203</v>
      </c>
      <c r="B1406" t="s">
        <v>4204</v>
      </c>
      <c r="C1406" t="s">
        <v>4205</v>
      </c>
      <c r="D1406" t="s">
        <v>4206</v>
      </c>
      <c r="E1406" t="s">
        <v>4207</v>
      </c>
      <c r="F1406">
        <v>114389322.18251</v>
      </c>
      <c r="G1406" t="s">
        <v>4191</v>
      </c>
      <c r="H1406" t="s">
        <v>4192</v>
      </c>
      <c r="I1406" t="s">
        <v>4193</v>
      </c>
      <c r="J1406" t="s">
        <v>23</v>
      </c>
      <c r="L1406" s="1">
        <v>43238</v>
      </c>
      <c r="M1406" t="s">
        <v>33</v>
      </c>
      <c r="N1406" t="s">
        <v>4208</v>
      </c>
      <c r="O1406" t="s">
        <v>26</v>
      </c>
      <c r="P1406" s="1">
        <v>42096</v>
      </c>
      <c r="Q1406" s="1">
        <v>43969</v>
      </c>
    </row>
    <row r="1407" spans="1:17" x14ac:dyDescent="0.2">
      <c r="A1407" t="s">
        <v>10668</v>
      </c>
      <c r="B1407">
        <v>162021542</v>
      </c>
      <c r="C1407" t="s">
        <v>10669</v>
      </c>
      <c r="D1407" t="s">
        <v>10670</v>
      </c>
      <c r="E1407" t="s">
        <v>10671</v>
      </c>
      <c r="F1407">
        <v>60854820.110519797</v>
      </c>
      <c r="G1407" t="s">
        <v>5196</v>
      </c>
      <c r="H1407">
        <v>157040569</v>
      </c>
      <c r="I1407" t="s">
        <v>470</v>
      </c>
      <c r="J1407" t="s">
        <v>23</v>
      </c>
      <c r="L1407" s="1">
        <v>43453</v>
      </c>
      <c r="M1407" t="s">
        <v>33</v>
      </c>
      <c r="N1407" t="s">
        <v>10672</v>
      </c>
      <c r="O1407" t="s">
        <v>92</v>
      </c>
      <c r="P1407" s="1">
        <v>43020</v>
      </c>
      <c r="Q1407" s="1">
        <v>44070</v>
      </c>
    </row>
    <row r="1408" spans="1:17" x14ac:dyDescent="0.2">
      <c r="A1408" t="s">
        <v>4123</v>
      </c>
      <c r="B1408">
        <v>235818569</v>
      </c>
      <c r="C1408" t="s">
        <v>4124</v>
      </c>
      <c r="D1408" t="s">
        <v>4125</v>
      </c>
      <c r="E1408" t="s">
        <v>4126</v>
      </c>
      <c r="F1408">
        <v>130337137</v>
      </c>
      <c r="G1408" t="s">
        <v>1827</v>
      </c>
      <c r="H1408">
        <v>26403838</v>
      </c>
      <c r="I1408" t="s">
        <v>4127</v>
      </c>
      <c r="J1408" t="s">
        <v>23</v>
      </c>
      <c r="L1408" s="1">
        <v>43292</v>
      </c>
      <c r="M1408" t="s">
        <v>33</v>
      </c>
      <c r="N1408" t="s">
        <v>4128</v>
      </c>
      <c r="O1408" t="s">
        <v>26</v>
      </c>
      <c r="P1408" s="1">
        <v>41908</v>
      </c>
      <c r="Q1408" s="1">
        <v>43958</v>
      </c>
    </row>
    <row r="1409" spans="1:17" x14ac:dyDescent="0.2">
      <c r="A1409" t="s">
        <v>10509</v>
      </c>
      <c r="B1409">
        <v>235889059</v>
      </c>
      <c r="C1409" t="s">
        <v>10510</v>
      </c>
      <c r="D1409" t="s">
        <v>10511</v>
      </c>
      <c r="E1409" t="s">
        <v>10512</v>
      </c>
      <c r="F1409">
        <v>98494686.080676794</v>
      </c>
      <c r="G1409" t="s">
        <v>4420</v>
      </c>
      <c r="H1409">
        <v>184668794</v>
      </c>
      <c r="I1409" t="s">
        <v>10502</v>
      </c>
      <c r="J1409" t="s">
        <v>23</v>
      </c>
      <c r="L1409" s="1">
        <v>43454</v>
      </c>
      <c r="M1409" t="s">
        <v>33</v>
      </c>
      <c r="N1409" t="s">
        <v>10513</v>
      </c>
      <c r="O1409" t="s">
        <v>26</v>
      </c>
      <c r="P1409" s="1">
        <v>43969</v>
      </c>
      <c r="Q1409" s="1">
        <v>44035</v>
      </c>
    </row>
    <row r="1410" spans="1:17" x14ac:dyDescent="0.2">
      <c r="A1410" t="s">
        <v>4641</v>
      </c>
      <c r="B1410">
        <v>229608167</v>
      </c>
      <c r="C1410" t="s">
        <v>4642</v>
      </c>
      <c r="D1410" t="s">
        <v>4643</v>
      </c>
      <c r="E1410" t="s">
        <v>4644</v>
      </c>
      <c r="F1410">
        <v>32882807.2296082</v>
      </c>
      <c r="G1410" t="s">
        <v>4420</v>
      </c>
      <c r="H1410">
        <v>184668794</v>
      </c>
      <c r="I1410" t="s">
        <v>4434</v>
      </c>
      <c r="J1410" t="s">
        <v>23</v>
      </c>
      <c r="L1410" s="1">
        <v>43237</v>
      </c>
      <c r="M1410" t="s">
        <v>3413</v>
      </c>
      <c r="N1410" t="s">
        <v>4645</v>
      </c>
      <c r="O1410" t="s">
        <v>26</v>
      </c>
      <c r="P1410" s="1">
        <v>43969</v>
      </c>
      <c r="Q1410" s="1">
        <v>43977</v>
      </c>
    </row>
    <row r="1411" spans="1:17" x14ac:dyDescent="0.2">
      <c r="A1411" t="s">
        <v>2566</v>
      </c>
      <c r="B1411">
        <v>232423539</v>
      </c>
      <c r="C1411" t="s">
        <v>2567</v>
      </c>
      <c r="D1411" t="s">
        <v>2568</v>
      </c>
      <c r="E1411" t="s">
        <v>2569</v>
      </c>
      <c r="F1411">
        <v>73949906</v>
      </c>
      <c r="G1411" t="s">
        <v>669</v>
      </c>
      <c r="H1411" t="s">
        <v>670</v>
      </c>
      <c r="I1411" t="s">
        <v>2570</v>
      </c>
      <c r="J1411" t="s">
        <v>23</v>
      </c>
      <c r="L1411" s="1">
        <v>43277</v>
      </c>
      <c r="M1411" t="s">
        <v>24</v>
      </c>
      <c r="N1411" t="s">
        <v>2571</v>
      </c>
      <c r="O1411" t="s">
        <v>26</v>
      </c>
      <c r="P1411" s="1">
        <v>43522</v>
      </c>
      <c r="Q1411" s="1">
        <v>43777</v>
      </c>
    </row>
    <row r="1412" spans="1:17" x14ac:dyDescent="0.2">
      <c r="A1412" t="s">
        <v>7389</v>
      </c>
      <c r="B1412">
        <v>236617796</v>
      </c>
      <c r="C1412" t="s">
        <v>7390</v>
      </c>
      <c r="D1412" t="s">
        <v>7391</v>
      </c>
      <c r="E1412" t="s">
        <v>7392</v>
      </c>
      <c r="F1412" t="s">
        <v>7393</v>
      </c>
      <c r="G1412" t="s">
        <v>119</v>
      </c>
      <c r="H1412">
        <v>190915757</v>
      </c>
      <c r="I1412" t="s">
        <v>692</v>
      </c>
      <c r="J1412" t="s">
        <v>23</v>
      </c>
      <c r="L1412" s="1">
        <v>43433</v>
      </c>
      <c r="M1412" t="s">
        <v>33</v>
      </c>
      <c r="N1412" t="s">
        <v>7394</v>
      </c>
      <c r="O1412" t="s">
        <v>26</v>
      </c>
      <c r="P1412" s="1">
        <v>43607</v>
      </c>
      <c r="Q1412" s="1">
        <v>43908</v>
      </c>
    </row>
    <row r="1413" spans="1:17" x14ac:dyDescent="0.2">
      <c r="A1413" t="s">
        <v>8313</v>
      </c>
      <c r="B1413" t="s">
        <v>8314</v>
      </c>
      <c r="C1413" t="s">
        <v>8315</v>
      </c>
      <c r="D1413" t="s">
        <v>8316</v>
      </c>
      <c r="E1413" t="s">
        <v>8317</v>
      </c>
      <c r="F1413">
        <v>77015398.150648698</v>
      </c>
      <c r="G1413" t="s">
        <v>46</v>
      </c>
      <c r="H1413">
        <v>28024400</v>
      </c>
      <c r="I1413" t="s">
        <v>231</v>
      </c>
      <c r="J1413" t="s">
        <v>23</v>
      </c>
      <c r="L1413" s="1">
        <v>43448</v>
      </c>
      <c r="M1413" t="s">
        <v>33</v>
      </c>
      <c r="N1413" t="s">
        <v>8318</v>
      </c>
      <c r="O1413" t="s">
        <v>26</v>
      </c>
      <c r="P1413" s="1">
        <v>42327</v>
      </c>
      <c r="Q1413" s="1">
        <v>43549</v>
      </c>
    </row>
    <row r="1414" spans="1:17" x14ac:dyDescent="0.2">
      <c r="A1414" t="s">
        <v>10560</v>
      </c>
      <c r="B1414">
        <v>235342513</v>
      </c>
      <c r="C1414" t="s">
        <v>10561</v>
      </c>
      <c r="D1414" t="s">
        <v>10562</v>
      </c>
      <c r="E1414" t="s">
        <v>10563</v>
      </c>
      <c r="F1414">
        <v>82847800.146662503</v>
      </c>
      <c r="G1414" t="s">
        <v>783</v>
      </c>
      <c r="H1414">
        <v>26388766</v>
      </c>
      <c r="I1414" t="s">
        <v>1054</v>
      </c>
      <c r="J1414" t="s">
        <v>23</v>
      </c>
      <c r="L1414" s="1">
        <v>43439</v>
      </c>
      <c r="M1414" t="s">
        <v>24</v>
      </c>
      <c r="N1414" t="s">
        <v>10564</v>
      </c>
      <c r="O1414" t="s">
        <v>26</v>
      </c>
      <c r="P1414" s="1">
        <v>43670</v>
      </c>
      <c r="Q1414" s="1">
        <v>43819</v>
      </c>
    </row>
    <row r="1415" spans="1:17" x14ac:dyDescent="0.2">
      <c r="A1415" t="s">
        <v>4186</v>
      </c>
      <c r="B1415">
        <v>231503717</v>
      </c>
      <c r="C1415" t="s">
        <v>4187</v>
      </c>
      <c r="D1415" t="s">
        <v>4188</v>
      </c>
      <c r="E1415" t="s">
        <v>4189</v>
      </c>
      <c r="F1415" t="s">
        <v>4190</v>
      </c>
      <c r="G1415" t="s">
        <v>4191</v>
      </c>
      <c r="H1415" t="s">
        <v>4192</v>
      </c>
      <c r="I1415" t="s">
        <v>4193</v>
      </c>
      <c r="J1415" t="s">
        <v>23</v>
      </c>
      <c r="L1415" s="1">
        <v>43362</v>
      </c>
      <c r="M1415" t="s">
        <v>489</v>
      </c>
      <c r="N1415" t="s">
        <v>4194</v>
      </c>
      <c r="O1415" t="s">
        <v>26</v>
      </c>
      <c r="P1415" s="1">
        <v>42292</v>
      </c>
      <c r="Q1415" s="1">
        <v>43969</v>
      </c>
    </row>
    <row r="1416" spans="1:17" x14ac:dyDescent="0.2">
      <c r="A1416" t="s">
        <v>2195</v>
      </c>
      <c r="B1416">
        <v>236911740</v>
      </c>
      <c r="C1416" t="s">
        <v>2196</v>
      </c>
      <c r="D1416" t="s">
        <v>2197</v>
      </c>
      <c r="E1416" t="s">
        <v>2198</v>
      </c>
      <c r="F1416" t="s">
        <v>2199</v>
      </c>
      <c r="G1416" t="s">
        <v>2176</v>
      </c>
      <c r="H1416">
        <v>35022116</v>
      </c>
      <c r="I1416" t="s">
        <v>1125</v>
      </c>
      <c r="J1416" t="s">
        <v>23</v>
      </c>
      <c r="L1416" s="1">
        <v>43243</v>
      </c>
      <c r="M1416" t="s">
        <v>33</v>
      </c>
      <c r="N1416" t="s">
        <v>2200</v>
      </c>
      <c r="O1416" t="s">
        <v>92</v>
      </c>
      <c r="P1416" s="1">
        <v>43641</v>
      </c>
      <c r="Q1416" s="1">
        <v>43656</v>
      </c>
    </row>
    <row r="1417" spans="1:17" x14ac:dyDescent="0.2">
      <c r="A1417" t="s">
        <v>8159</v>
      </c>
      <c r="B1417">
        <v>233606416</v>
      </c>
      <c r="C1417" t="s">
        <v>8160</v>
      </c>
      <c r="D1417" t="s">
        <v>8161</v>
      </c>
      <c r="E1417" t="s">
        <v>8162</v>
      </c>
      <c r="F1417">
        <v>31544274.195280202</v>
      </c>
      <c r="G1417" t="s">
        <v>54</v>
      </c>
      <c r="H1417">
        <v>26403315</v>
      </c>
      <c r="I1417" t="s">
        <v>5544</v>
      </c>
      <c r="J1417" t="s">
        <v>23</v>
      </c>
      <c r="L1417" s="1">
        <v>43452</v>
      </c>
      <c r="M1417" t="s">
        <v>33</v>
      </c>
      <c r="N1417" t="s">
        <v>8163</v>
      </c>
      <c r="O1417" t="s">
        <v>26</v>
      </c>
      <c r="P1417" s="1">
        <v>42480</v>
      </c>
      <c r="Q1417" s="1">
        <v>43496</v>
      </c>
    </row>
    <row r="1418" spans="1:17" x14ac:dyDescent="0.2">
      <c r="A1418" t="s">
        <v>7051</v>
      </c>
      <c r="B1418">
        <v>236099515</v>
      </c>
      <c r="C1418" t="s">
        <v>7052</v>
      </c>
      <c r="D1418" t="s">
        <v>7053</v>
      </c>
      <c r="E1418" t="s">
        <v>7054</v>
      </c>
      <c r="F1418">
        <v>96301945.159999996</v>
      </c>
      <c r="G1418" t="s">
        <v>204</v>
      </c>
      <c r="H1418">
        <v>26388820</v>
      </c>
      <c r="I1418" t="s">
        <v>3293</v>
      </c>
      <c r="J1418" t="s">
        <v>23</v>
      </c>
      <c r="L1418" s="1">
        <v>43383</v>
      </c>
      <c r="M1418" t="s">
        <v>33</v>
      </c>
      <c r="N1418" t="s">
        <v>7055</v>
      </c>
      <c r="O1418" t="s">
        <v>26</v>
      </c>
      <c r="P1418" s="1">
        <v>43291</v>
      </c>
      <c r="Q1418" s="1">
        <v>43881</v>
      </c>
    </row>
    <row r="1419" spans="1:17" x14ac:dyDescent="0.2">
      <c r="A1419" t="s">
        <v>2732</v>
      </c>
      <c r="B1419">
        <v>228465095</v>
      </c>
      <c r="C1419" t="s">
        <v>2733</v>
      </c>
      <c r="D1419" t="s">
        <v>2734</v>
      </c>
      <c r="E1419" t="s">
        <v>2735</v>
      </c>
      <c r="F1419" t="s">
        <v>2736</v>
      </c>
      <c r="G1419" t="s">
        <v>2730</v>
      </c>
      <c r="H1419">
        <v>26375273</v>
      </c>
      <c r="I1419" t="s">
        <v>2724</v>
      </c>
      <c r="J1419" t="s">
        <v>23</v>
      </c>
      <c r="L1419" s="1">
        <v>43137</v>
      </c>
      <c r="M1419" t="s">
        <v>33</v>
      </c>
      <c r="N1419" t="s">
        <v>2737</v>
      </c>
      <c r="O1419" t="s">
        <v>26</v>
      </c>
      <c r="P1419" s="1">
        <v>43284</v>
      </c>
      <c r="Q1419" s="1">
        <v>43820</v>
      </c>
    </row>
    <row r="1420" spans="1:17" x14ac:dyDescent="0.2">
      <c r="A1420" t="s">
        <v>5098</v>
      </c>
      <c r="B1420">
        <v>230521800</v>
      </c>
      <c r="C1420" t="s">
        <v>5099</v>
      </c>
      <c r="D1420" t="s">
        <v>5100</v>
      </c>
      <c r="E1420" t="s">
        <v>5101</v>
      </c>
      <c r="F1420" t="s">
        <v>5102</v>
      </c>
      <c r="G1420" t="s">
        <v>4191</v>
      </c>
      <c r="H1420" t="s">
        <v>4192</v>
      </c>
      <c r="I1420" t="s">
        <v>5103</v>
      </c>
      <c r="J1420" t="s">
        <v>23</v>
      </c>
      <c r="L1420" s="1">
        <v>43132</v>
      </c>
      <c r="M1420" t="s">
        <v>33</v>
      </c>
      <c r="N1420" t="s">
        <v>5104</v>
      </c>
      <c r="O1420" t="s">
        <v>26</v>
      </c>
      <c r="P1420" s="1">
        <v>42096</v>
      </c>
      <c r="Q1420" s="1">
        <v>43969</v>
      </c>
    </row>
    <row r="1421" spans="1:17" x14ac:dyDescent="0.2">
      <c r="A1421" t="s">
        <v>6569</v>
      </c>
      <c r="B1421">
        <v>232861641</v>
      </c>
      <c r="C1421" t="s">
        <v>6570</v>
      </c>
      <c r="D1421" t="s">
        <v>6571</v>
      </c>
      <c r="E1421" t="s">
        <v>6572</v>
      </c>
      <c r="F1421">
        <v>66959098</v>
      </c>
      <c r="G1421" t="s">
        <v>669</v>
      </c>
      <c r="H1421" t="s">
        <v>670</v>
      </c>
      <c r="I1421" t="s">
        <v>706</v>
      </c>
      <c r="J1421" t="s">
        <v>23</v>
      </c>
      <c r="L1421" s="1">
        <v>43426</v>
      </c>
      <c r="M1421" t="s">
        <v>33</v>
      </c>
      <c r="N1421" t="s">
        <v>6573</v>
      </c>
      <c r="O1421" t="s">
        <v>26</v>
      </c>
      <c r="P1421" s="1">
        <v>43452</v>
      </c>
      <c r="Q1421" s="1">
        <v>43777</v>
      </c>
    </row>
    <row r="1422" spans="1:17" x14ac:dyDescent="0.2">
      <c r="A1422" t="s">
        <v>8859</v>
      </c>
      <c r="B1422">
        <v>196334578</v>
      </c>
      <c r="C1422" t="s">
        <v>8860</v>
      </c>
      <c r="D1422" t="s">
        <v>8861</v>
      </c>
      <c r="E1422" t="s">
        <v>8862</v>
      </c>
      <c r="F1422">
        <v>66874149</v>
      </c>
      <c r="G1422" t="s">
        <v>1234</v>
      </c>
      <c r="H1422">
        <v>182292592</v>
      </c>
      <c r="I1422" t="s">
        <v>8863</v>
      </c>
      <c r="J1422" t="s">
        <v>23</v>
      </c>
      <c r="L1422" s="1">
        <v>43452</v>
      </c>
      <c r="M1422" t="s">
        <v>24</v>
      </c>
      <c r="N1422" t="s">
        <v>8864</v>
      </c>
      <c r="O1422" t="s">
        <v>26</v>
      </c>
      <c r="P1422" s="1">
        <v>42419</v>
      </c>
      <c r="Q1422" s="1">
        <v>43706</v>
      </c>
    </row>
    <row r="1423" spans="1:17" x14ac:dyDescent="0.2">
      <c r="A1423" t="s">
        <v>5708</v>
      </c>
      <c r="B1423">
        <v>234822724</v>
      </c>
      <c r="C1423" t="s">
        <v>5709</v>
      </c>
      <c r="D1423" t="s">
        <v>5710</v>
      </c>
      <c r="E1423" t="s">
        <v>5711</v>
      </c>
      <c r="F1423">
        <v>114002304.09999999</v>
      </c>
      <c r="G1423" t="s">
        <v>1234</v>
      </c>
      <c r="H1423">
        <v>182292592</v>
      </c>
      <c r="I1423" t="s">
        <v>1700</v>
      </c>
      <c r="J1423" t="s">
        <v>23</v>
      </c>
      <c r="L1423" s="1">
        <v>43382</v>
      </c>
      <c r="M1423" t="s">
        <v>33</v>
      </c>
      <c r="N1423" t="s">
        <v>5712</v>
      </c>
      <c r="O1423" t="s">
        <v>26</v>
      </c>
      <c r="P1423" s="1">
        <v>42419</v>
      </c>
      <c r="Q1423" s="1">
        <v>43563</v>
      </c>
    </row>
    <row r="1424" spans="1:17" x14ac:dyDescent="0.2">
      <c r="A1424" t="s">
        <v>3787</v>
      </c>
      <c r="B1424">
        <v>234311185</v>
      </c>
      <c r="C1424" t="s">
        <v>3788</v>
      </c>
      <c r="D1424" t="s">
        <v>3789</v>
      </c>
      <c r="E1424" t="s">
        <v>3790</v>
      </c>
      <c r="F1424">
        <v>95130888</v>
      </c>
      <c r="G1424" t="s">
        <v>119</v>
      </c>
      <c r="H1424">
        <v>190915757</v>
      </c>
      <c r="I1424" t="s">
        <v>127</v>
      </c>
      <c r="J1424" t="s">
        <v>23</v>
      </c>
      <c r="L1424" s="1">
        <v>43182</v>
      </c>
      <c r="M1424" t="s">
        <v>24</v>
      </c>
      <c r="N1424" t="s">
        <v>3791</v>
      </c>
      <c r="O1424" t="s">
        <v>92</v>
      </c>
      <c r="P1424" s="1">
        <v>43535</v>
      </c>
      <c r="Q1424" s="1">
        <v>43538</v>
      </c>
    </row>
    <row r="1425" spans="1:17" x14ac:dyDescent="0.2">
      <c r="A1425" t="s">
        <v>2848</v>
      </c>
      <c r="B1425">
        <v>229899587</v>
      </c>
      <c r="C1425" t="s">
        <v>2849</v>
      </c>
      <c r="D1425" t="s">
        <v>2850</v>
      </c>
      <c r="E1425" t="s">
        <v>2851</v>
      </c>
      <c r="F1425">
        <v>114495351.17825601</v>
      </c>
      <c r="G1425" t="s">
        <v>172</v>
      </c>
      <c r="H1425">
        <v>200716271</v>
      </c>
      <c r="I1425" t="s">
        <v>2345</v>
      </c>
      <c r="J1425" t="s">
        <v>23</v>
      </c>
      <c r="L1425" s="1">
        <v>43238</v>
      </c>
      <c r="M1425" t="s">
        <v>33</v>
      </c>
      <c r="N1425" t="s">
        <v>2852</v>
      </c>
      <c r="O1425" t="s">
        <v>26</v>
      </c>
      <c r="P1425" s="1">
        <v>43145</v>
      </c>
      <c r="Q1425" s="1">
        <v>43739</v>
      </c>
    </row>
    <row r="1426" spans="1:17" x14ac:dyDescent="0.2">
      <c r="A1426" t="s">
        <v>9376</v>
      </c>
      <c r="B1426">
        <v>235943029</v>
      </c>
      <c r="C1426" t="s">
        <v>9377</v>
      </c>
      <c r="D1426" t="s">
        <v>9378</v>
      </c>
      <c r="E1426" t="s">
        <v>9379</v>
      </c>
      <c r="F1426">
        <v>95574409.137571305</v>
      </c>
      <c r="G1426" t="s">
        <v>172</v>
      </c>
      <c r="H1426">
        <v>200716271</v>
      </c>
      <c r="I1426" t="s">
        <v>1415</v>
      </c>
      <c r="J1426" t="s">
        <v>23</v>
      </c>
      <c r="L1426" s="1">
        <v>43454</v>
      </c>
      <c r="M1426" t="s">
        <v>33</v>
      </c>
      <c r="N1426" t="s">
        <v>9380</v>
      </c>
      <c r="O1426" t="s">
        <v>92</v>
      </c>
      <c r="P1426" s="1">
        <v>43591</v>
      </c>
      <c r="Q1426" s="1">
        <v>43739</v>
      </c>
    </row>
    <row r="1427" spans="1:17" x14ac:dyDescent="0.2">
      <c r="A1427" t="s">
        <v>8646</v>
      </c>
      <c r="B1427">
        <v>235928208</v>
      </c>
      <c r="C1427" t="s">
        <v>8647</v>
      </c>
      <c r="D1427" t="s">
        <v>8648</v>
      </c>
      <c r="E1427" t="s">
        <v>8649</v>
      </c>
      <c r="F1427" t="s">
        <v>8650</v>
      </c>
      <c r="G1427" t="s">
        <v>423</v>
      </c>
      <c r="H1427">
        <v>190456396</v>
      </c>
      <c r="I1427" t="s">
        <v>912</v>
      </c>
      <c r="J1427" t="s">
        <v>23</v>
      </c>
      <c r="L1427" s="1">
        <v>43453</v>
      </c>
      <c r="M1427" t="s">
        <v>24</v>
      </c>
      <c r="N1427" t="s">
        <v>8651</v>
      </c>
      <c r="O1427" t="s">
        <v>26</v>
      </c>
      <c r="P1427" s="1">
        <v>42279</v>
      </c>
      <c r="Q1427" s="1">
        <v>43605</v>
      </c>
    </row>
    <row r="1428" spans="1:17" x14ac:dyDescent="0.2">
      <c r="A1428" t="s">
        <v>1327</v>
      </c>
      <c r="B1428">
        <v>225713977</v>
      </c>
      <c r="C1428" t="s">
        <v>1328</v>
      </c>
      <c r="D1428" t="s">
        <v>1329</v>
      </c>
      <c r="E1428" t="s">
        <v>1330</v>
      </c>
      <c r="F1428">
        <v>76168204</v>
      </c>
      <c r="G1428" t="s">
        <v>350</v>
      </c>
      <c r="H1428" t="s">
        <v>351</v>
      </c>
      <c r="I1428" t="s">
        <v>844</v>
      </c>
      <c r="J1428" t="s">
        <v>23</v>
      </c>
      <c r="L1428" s="1">
        <v>43126</v>
      </c>
      <c r="M1428" t="s">
        <v>24</v>
      </c>
      <c r="N1428" t="s">
        <v>1331</v>
      </c>
      <c r="O1428" t="s">
        <v>26</v>
      </c>
      <c r="P1428" s="1">
        <v>43119</v>
      </c>
      <c r="Q1428" s="1">
        <v>43588</v>
      </c>
    </row>
    <row r="1429" spans="1:17" x14ac:dyDescent="0.2">
      <c r="A1429" t="s">
        <v>6117</v>
      </c>
      <c r="B1429">
        <v>236374613</v>
      </c>
      <c r="C1429" t="s">
        <v>6118</v>
      </c>
      <c r="D1429" t="s">
        <v>6119</v>
      </c>
      <c r="E1429" t="s">
        <v>6120</v>
      </c>
      <c r="F1429">
        <v>85634492</v>
      </c>
      <c r="G1429" t="s">
        <v>423</v>
      </c>
      <c r="H1429">
        <v>190456396</v>
      </c>
      <c r="I1429" t="s">
        <v>509</v>
      </c>
      <c r="J1429" t="s">
        <v>23</v>
      </c>
      <c r="L1429" s="1">
        <v>43382</v>
      </c>
      <c r="M1429" t="s">
        <v>24</v>
      </c>
      <c r="N1429" t="s">
        <v>6121</v>
      </c>
      <c r="O1429" t="s">
        <v>92</v>
      </c>
      <c r="P1429" s="1">
        <v>42195</v>
      </c>
      <c r="Q1429" s="1">
        <v>43641</v>
      </c>
    </row>
    <row r="1430" spans="1:17" x14ac:dyDescent="0.2">
      <c r="A1430" t="s">
        <v>6681</v>
      </c>
      <c r="B1430">
        <v>241316286</v>
      </c>
      <c r="C1430" t="s">
        <v>6682</v>
      </c>
      <c r="D1430" t="s">
        <v>6683</v>
      </c>
      <c r="E1430" t="s">
        <v>6684</v>
      </c>
      <c r="F1430" t="s">
        <v>6685</v>
      </c>
      <c r="G1430" t="s">
        <v>1234</v>
      </c>
      <c r="H1430">
        <v>182292592</v>
      </c>
      <c r="I1430" t="s">
        <v>1242</v>
      </c>
      <c r="J1430" t="s">
        <v>23</v>
      </c>
      <c r="L1430" s="1">
        <v>43433</v>
      </c>
      <c r="M1430" t="s">
        <v>33</v>
      </c>
      <c r="N1430" t="s">
        <v>6686</v>
      </c>
      <c r="O1430" t="s">
        <v>26</v>
      </c>
      <c r="P1430" s="1">
        <v>42419</v>
      </c>
      <c r="Q1430" s="1">
        <v>43815</v>
      </c>
    </row>
    <row r="1431" spans="1:17" x14ac:dyDescent="0.2">
      <c r="A1431" t="s">
        <v>7114</v>
      </c>
      <c r="B1431">
        <v>233417419</v>
      </c>
      <c r="C1431" t="s">
        <v>7115</v>
      </c>
      <c r="D1431" t="s">
        <v>7116</v>
      </c>
      <c r="E1431" t="s">
        <v>7117</v>
      </c>
      <c r="F1431">
        <v>169733084</v>
      </c>
      <c r="G1431" t="s">
        <v>2930</v>
      </c>
      <c r="H1431">
        <v>188120777</v>
      </c>
      <c r="I1431" t="s">
        <v>3004</v>
      </c>
      <c r="J1431" t="s">
        <v>23</v>
      </c>
      <c r="L1431" s="1">
        <v>43382</v>
      </c>
      <c r="M1431" t="s">
        <v>1091</v>
      </c>
      <c r="N1431" t="s">
        <v>7118</v>
      </c>
      <c r="O1431" t="s">
        <v>26</v>
      </c>
      <c r="P1431" s="1">
        <v>43863</v>
      </c>
      <c r="Q1431" s="1">
        <v>43863</v>
      </c>
    </row>
    <row r="1432" spans="1:17" x14ac:dyDescent="0.2">
      <c r="A1432" t="s">
        <v>3404</v>
      </c>
      <c r="B1432">
        <v>230099769</v>
      </c>
      <c r="C1432" t="s">
        <v>3405</v>
      </c>
      <c r="D1432" t="s">
        <v>3406</v>
      </c>
      <c r="E1432" t="s">
        <v>3407</v>
      </c>
      <c r="F1432">
        <v>84181478.078599602</v>
      </c>
      <c r="G1432" t="s">
        <v>204</v>
      </c>
      <c r="H1432">
        <v>26388820</v>
      </c>
      <c r="I1432" t="s">
        <v>3293</v>
      </c>
      <c r="J1432" t="s">
        <v>23</v>
      </c>
      <c r="L1432" s="1">
        <v>43287</v>
      </c>
      <c r="M1432" t="s">
        <v>33</v>
      </c>
      <c r="N1432" t="s">
        <v>3408</v>
      </c>
      <c r="O1432" t="s">
        <v>26</v>
      </c>
      <c r="P1432" s="1">
        <v>43228</v>
      </c>
      <c r="Q1432" s="1">
        <v>43881</v>
      </c>
    </row>
    <row r="1433" spans="1:17" x14ac:dyDescent="0.2">
      <c r="A1433" t="s">
        <v>3980</v>
      </c>
      <c r="B1433">
        <v>229991300</v>
      </c>
      <c r="C1433" t="s">
        <v>3981</v>
      </c>
      <c r="D1433" t="s">
        <v>3982</v>
      </c>
      <c r="E1433" t="s">
        <v>3983</v>
      </c>
      <c r="F1433">
        <v>88064824</v>
      </c>
      <c r="G1433" t="s">
        <v>2930</v>
      </c>
      <c r="H1433">
        <v>188120777</v>
      </c>
      <c r="I1433" t="s">
        <v>3984</v>
      </c>
      <c r="J1433" t="s">
        <v>23</v>
      </c>
      <c r="L1433" s="1">
        <v>43259</v>
      </c>
      <c r="M1433" t="s">
        <v>1091</v>
      </c>
      <c r="N1433" t="s">
        <v>3985</v>
      </c>
      <c r="O1433" t="s">
        <v>26</v>
      </c>
      <c r="P1433" s="1">
        <v>43863</v>
      </c>
      <c r="Q1433" s="1">
        <v>43863</v>
      </c>
    </row>
    <row r="1434" spans="1:17" x14ac:dyDescent="0.2">
      <c r="A1434" t="s">
        <v>3440</v>
      </c>
      <c r="B1434">
        <v>234956623</v>
      </c>
      <c r="C1434" t="s">
        <v>3441</v>
      </c>
      <c r="D1434" t="s">
        <v>3442</v>
      </c>
      <c r="E1434" t="s">
        <v>3443</v>
      </c>
      <c r="F1434">
        <v>71463143.154979706</v>
      </c>
      <c r="G1434" t="s">
        <v>204</v>
      </c>
      <c r="H1434">
        <v>26388820</v>
      </c>
      <c r="I1434" t="s">
        <v>3365</v>
      </c>
      <c r="J1434" t="s">
        <v>23</v>
      </c>
      <c r="L1434" s="1">
        <v>43364</v>
      </c>
      <c r="M1434" t="s">
        <v>33</v>
      </c>
      <c r="N1434" t="s">
        <v>3444</v>
      </c>
      <c r="O1434" t="s">
        <v>26</v>
      </c>
      <c r="P1434" s="1">
        <v>42444</v>
      </c>
      <c r="Q1434" s="1">
        <v>43881</v>
      </c>
    </row>
    <row r="1435" spans="1:17" x14ac:dyDescent="0.2">
      <c r="A1435" t="s">
        <v>897</v>
      </c>
      <c r="B1435">
        <v>233101292</v>
      </c>
      <c r="C1435" t="s">
        <v>898</v>
      </c>
      <c r="D1435" t="s">
        <v>899</v>
      </c>
      <c r="E1435" t="s">
        <v>900</v>
      </c>
      <c r="F1435">
        <v>73940127</v>
      </c>
      <c r="G1435" t="s">
        <v>669</v>
      </c>
      <c r="H1435" t="s">
        <v>670</v>
      </c>
      <c r="I1435" t="s">
        <v>803</v>
      </c>
      <c r="J1435" t="s">
        <v>23</v>
      </c>
      <c r="L1435" s="1">
        <v>43117</v>
      </c>
      <c r="M1435" t="s">
        <v>24</v>
      </c>
      <c r="N1435" t="s">
        <v>901</v>
      </c>
      <c r="O1435" t="s">
        <v>26</v>
      </c>
      <c r="P1435" s="1">
        <v>43481</v>
      </c>
      <c r="Q1435" s="1">
        <v>43493</v>
      </c>
    </row>
    <row r="1436" spans="1:17" x14ac:dyDescent="0.2">
      <c r="A1436" t="s">
        <v>4849</v>
      </c>
      <c r="B1436">
        <v>228962692</v>
      </c>
      <c r="C1436" t="s">
        <v>4850</v>
      </c>
      <c r="D1436" t="s">
        <v>4851</v>
      </c>
      <c r="E1436" t="s">
        <v>4852</v>
      </c>
      <c r="F1436" t="s">
        <v>4853</v>
      </c>
      <c r="G1436" t="s">
        <v>204</v>
      </c>
      <c r="H1436">
        <v>26388820</v>
      </c>
      <c r="I1436" t="s">
        <v>3293</v>
      </c>
      <c r="J1436" t="s">
        <v>23</v>
      </c>
      <c r="L1436" s="1">
        <v>43242</v>
      </c>
      <c r="M1436" t="s">
        <v>24</v>
      </c>
      <c r="N1436" t="s">
        <v>4854</v>
      </c>
      <c r="O1436" t="s">
        <v>26</v>
      </c>
      <c r="P1436" s="1">
        <v>42333</v>
      </c>
      <c r="Q1436" s="1">
        <v>43984</v>
      </c>
    </row>
    <row r="1437" spans="1:17" x14ac:dyDescent="0.2">
      <c r="A1437" t="s">
        <v>10038</v>
      </c>
      <c r="B1437">
        <v>234908963</v>
      </c>
      <c r="C1437" t="s">
        <v>10039</v>
      </c>
      <c r="D1437" t="s">
        <v>10040</v>
      </c>
      <c r="E1437" t="s">
        <v>10041</v>
      </c>
      <c r="F1437">
        <v>127333630.154754</v>
      </c>
      <c r="G1437" t="s">
        <v>4191</v>
      </c>
      <c r="H1437" t="s">
        <v>4192</v>
      </c>
      <c r="I1437" t="s">
        <v>4193</v>
      </c>
      <c r="J1437" t="s">
        <v>23</v>
      </c>
      <c r="L1437" s="1">
        <v>43452</v>
      </c>
      <c r="M1437" t="s">
        <v>489</v>
      </c>
      <c r="N1437" t="s">
        <v>10042</v>
      </c>
      <c r="O1437" t="s">
        <v>26</v>
      </c>
      <c r="P1437" s="1">
        <v>42313</v>
      </c>
      <c r="Q1437" s="1">
        <v>43969</v>
      </c>
    </row>
    <row r="1438" spans="1:17" x14ac:dyDescent="0.2">
      <c r="A1438" t="s">
        <v>892</v>
      </c>
      <c r="B1438">
        <v>232871450</v>
      </c>
      <c r="C1438" t="s">
        <v>893</v>
      </c>
      <c r="D1438" t="s">
        <v>894</v>
      </c>
      <c r="E1438" t="s">
        <v>895</v>
      </c>
      <c r="F1438">
        <v>60147091</v>
      </c>
      <c r="G1438" t="s">
        <v>669</v>
      </c>
      <c r="H1438" t="s">
        <v>670</v>
      </c>
      <c r="I1438" t="s">
        <v>352</v>
      </c>
      <c r="J1438" t="s">
        <v>23</v>
      </c>
      <c r="L1438" s="1">
        <v>43245</v>
      </c>
      <c r="M1438" t="s">
        <v>24</v>
      </c>
      <c r="N1438" t="s">
        <v>896</v>
      </c>
      <c r="O1438" t="s">
        <v>26</v>
      </c>
      <c r="P1438" s="1">
        <v>43473</v>
      </c>
      <c r="Q1438" s="1">
        <v>43493</v>
      </c>
    </row>
    <row r="1439" spans="1:17" x14ac:dyDescent="0.2">
      <c r="A1439" t="s">
        <v>8087</v>
      </c>
      <c r="B1439">
        <v>232849706</v>
      </c>
      <c r="C1439" t="s">
        <v>8088</v>
      </c>
      <c r="D1439" t="s">
        <v>8089</v>
      </c>
      <c r="E1439" t="s">
        <v>8090</v>
      </c>
      <c r="F1439">
        <v>32298420.190000001</v>
      </c>
      <c r="G1439" t="s">
        <v>5196</v>
      </c>
      <c r="H1439">
        <v>157040569</v>
      </c>
      <c r="I1439" t="s">
        <v>470</v>
      </c>
      <c r="J1439" t="s">
        <v>23</v>
      </c>
      <c r="L1439" s="1">
        <v>43384</v>
      </c>
      <c r="M1439" t="s">
        <v>24</v>
      </c>
      <c r="N1439" t="s">
        <v>8091</v>
      </c>
      <c r="O1439" t="s">
        <v>26</v>
      </c>
      <c r="P1439" s="1">
        <v>43020</v>
      </c>
      <c r="Q1439" s="1">
        <v>44070</v>
      </c>
    </row>
    <row r="1440" spans="1:17" x14ac:dyDescent="0.2">
      <c r="A1440" t="s">
        <v>5881</v>
      </c>
      <c r="B1440">
        <v>235925411</v>
      </c>
      <c r="C1440" t="s">
        <v>5882</v>
      </c>
      <c r="D1440" t="s">
        <v>5883</v>
      </c>
      <c r="E1440" t="s">
        <v>5884</v>
      </c>
      <c r="F1440">
        <v>203215001</v>
      </c>
      <c r="G1440" t="s">
        <v>423</v>
      </c>
      <c r="H1440">
        <v>190456396</v>
      </c>
      <c r="I1440" t="s">
        <v>743</v>
      </c>
      <c r="J1440" t="s">
        <v>23</v>
      </c>
      <c r="L1440" s="1">
        <v>43389</v>
      </c>
      <c r="M1440" t="s">
        <v>33</v>
      </c>
      <c r="N1440" t="s">
        <v>5885</v>
      </c>
      <c r="O1440" t="s">
        <v>92</v>
      </c>
      <c r="P1440" s="1">
        <v>43486</v>
      </c>
      <c r="Q1440" s="1">
        <v>43605</v>
      </c>
    </row>
    <row r="1441" spans="1:17" x14ac:dyDescent="0.2">
      <c r="A1441" t="s">
        <v>1389</v>
      </c>
      <c r="B1441">
        <v>231629818</v>
      </c>
      <c r="C1441" t="s">
        <v>1390</v>
      </c>
      <c r="D1441" t="s">
        <v>1391</v>
      </c>
      <c r="E1441" t="s">
        <v>1392</v>
      </c>
      <c r="F1441">
        <v>168999560.121663</v>
      </c>
      <c r="G1441" t="s">
        <v>119</v>
      </c>
      <c r="H1441">
        <v>190915757</v>
      </c>
      <c r="I1441" t="s">
        <v>120</v>
      </c>
      <c r="J1441" t="s">
        <v>23</v>
      </c>
      <c r="L1441" s="1">
        <v>43294</v>
      </c>
      <c r="M1441" t="s">
        <v>24</v>
      </c>
      <c r="N1441" t="s">
        <v>1393</v>
      </c>
      <c r="O1441" t="s">
        <v>26</v>
      </c>
      <c r="P1441" s="1">
        <v>42260</v>
      </c>
      <c r="Q1441" s="1">
        <v>43592</v>
      </c>
    </row>
    <row r="1442" spans="1:17" x14ac:dyDescent="0.2">
      <c r="A1442" t="s">
        <v>6757</v>
      </c>
      <c r="B1442">
        <v>235178063</v>
      </c>
      <c r="C1442" t="s">
        <v>6758</v>
      </c>
      <c r="D1442" t="s">
        <v>6759</v>
      </c>
      <c r="E1442" t="s">
        <v>6760</v>
      </c>
      <c r="F1442">
        <v>162451725</v>
      </c>
      <c r="G1442" t="s">
        <v>1234</v>
      </c>
      <c r="H1442">
        <v>182292592</v>
      </c>
      <c r="I1442" t="s">
        <v>6761</v>
      </c>
      <c r="J1442" t="s">
        <v>23</v>
      </c>
      <c r="L1442" s="1">
        <v>43402</v>
      </c>
      <c r="M1442" t="s">
        <v>24</v>
      </c>
      <c r="N1442" t="s">
        <v>6762</v>
      </c>
      <c r="O1442" t="s">
        <v>26</v>
      </c>
      <c r="P1442" s="1">
        <v>42419</v>
      </c>
      <c r="Q1442" s="1">
        <v>43851</v>
      </c>
    </row>
    <row r="1443" spans="1:17" x14ac:dyDescent="0.2">
      <c r="A1443" t="s">
        <v>7915</v>
      </c>
      <c r="B1443">
        <v>244163022</v>
      </c>
      <c r="C1443" t="s">
        <v>7916</v>
      </c>
      <c r="D1443" t="s">
        <v>7917</v>
      </c>
      <c r="E1443" t="s">
        <v>7918</v>
      </c>
      <c r="F1443">
        <v>95065350.159999996</v>
      </c>
      <c r="G1443" t="s">
        <v>2458</v>
      </c>
      <c r="H1443">
        <v>221333754</v>
      </c>
      <c r="I1443" t="s">
        <v>358</v>
      </c>
      <c r="J1443" t="s">
        <v>23</v>
      </c>
      <c r="L1443" s="1">
        <v>43416</v>
      </c>
      <c r="M1443" t="s">
        <v>24</v>
      </c>
      <c r="N1443" t="s">
        <v>7919</v>
      </c>
      <c r="O1443" t="s">
        <v>26</v>
      </c>
      <c r="P1443" s="1">
        <v>43797</v>
      </c>
      <c r="Q1443" s="1">
        <v>43993</v>
      </c>
    </row>
    <row r="1444" spans="1:17" x14ac:dyDescent="0.2">
      <c r="A1444" t="s">
        <v>3022</v>
      </c>
      <c r="B1444">
        <v>224311484</v>
      </c>
      <c r="C1444" t="s">
        <v>3023</v>
      </c>
      <c r="D1444" t="s">
        <v>3024</v>
      </c>
      <c r="E1444" t="s">
        <v>3025</v>
      </c>
      <c r="F1444" t="s">
        <v>3026</v>
      </c>
      <c r="G1444" t="s">
        <v>2930</v>
      </c>
      <c r="H1444">
        <v>188120777</v>
      </c>
      <c r="I1444" t="s">
        <v>3027</v>
      </c>
      <c r="J1444" t="s">
        <v>23</v>
      </c>
      <c r="L1444" s="1">
        <v>43123</v>
      </c>
      <c r="M1444" t="s">
        <v>1091</v>
      </c>
      <c r="N1444" t="s">
        <v>3028</v>
      </c>
      <c r="O1444" t="s">
        <v>26</v>
      </c>
      <c r="P1444" s="1">
        <v>43863</v>
      </c>
      <c r="Q1444" s="1">
        <v>43863</v>
      </c>
    </row>
    <row r="1445" spans="1:17" x14ac:dyDescent="0.2">
      <c r="A1445" t="s">
        <v>10202</v>
      </c>
      <c r="B1445">
        <v>236162462</v>
      </c>
      <c r="C1445" t="s">
        <v>10203</v>
      </c>
      <c r="D1445" t="s">
        <v>4495</v>
      </c>
      <c r="E1445" t="s">
        <v>4496</v>
      </c>
      <c r="F1445">
        <v>83737839</v>
      </c>
      <c r="G1445" t="s">
        <v>4420</v>
      </c>
      <c r="H1445">
        <v>184668794</v>
      </c>
      <c r="I1445" t="s">
        <v>4475</v>
      </c>
      <c r="J1445" t="s">
        <v>23</v>
      </c>
      <c r="L1445" s="1">
        <v>43447</v>
      </c>
      <c r="M1445" t="s">
        <v>33</v>
      </c>
      <c r="N1445" t="s">
        <v>10204</v>
      </c>
      <c r="O1445" t="s">
        <v>26</v>
      </c>
      <c r="P1445" s="1">
        <v>43969</v>
      </c>
      <c r="Q1445" s="1">
        <v>43977</v>
      </c>
    </row>
    <row r="1446" spans="1:17" x14ac:dyDescent="0.2">
      <c r="A1446" t="s">
        <v>8207</v>
      </c>
      <c r="B1446">
        <v>233982108</v>
      </c>
      <c r="C1446" t="s">
        <v>8208</v>
      </c>
      <c r="D1446" t="s">
        <v>8209</v>
      </c>
      <c r="E1446" t="s">
        <v>8210</v>
      </c>
      <c r="F1446">
        <v>94946221</v>
      </c>
      <c r="G1446" t="s">
        <v>54</v>
      </c>
      <c r="H1446">
        <v>26403315</v>
      </c>
      <c r="I1446" t="s">
        <v>55</v>
      </c>
      <c r="J1446" t="s">
        <v>23</v>
      </c>
      <c r="L1446" s="1">
        <v>43451</v>
      </c>
      <c r="M1446" t="s">
        <v>33</v>
      </c>
      <c r="N1446" t="s">
        <v>8211</v>
      </c>
      <c r="O1446" t="s">
        <v>26</v>
      </c>
      <c r="P1446" s="1">
        <v>42333</v>
      </c>
      <c r="Q1446" s="1">
        <v>43510</v>
      </c>
    </row>
    <row r="1447" spans="1:17" x14ac:dyDescent="0.2">
      <c r="A1447" t="s">
        <v>5153</v>
      </c>
      <c r="B1447">
        <v>244940509</v>
      </c>
      <c r="C1447" t="s">
        <v>5154</v>
      </c>
      <c r="D1447" t="s">
        <v>5155</v>
      </c>
      <c r="E1447" t="s">
        <v>5156</v>
      </c>
      <c r="F1447">
        <v>140420177</v>
      </c>
      <c r="G1447" t="s">
        <v>119</v>
      </c>
      <c r="H1447">
        <v>190915757</v>
      </c>
      <c r="I1447" t="s">
        <v>556</v>
      </c>
      <c r="J1447" t="s">
        <v>23</v>
      </c>
      <c r="L1447" s="1">
        <v>43284</v>
      </c>
      <c r="M1447" t="s">
        <v>33</v>
      </c>
      <c r="N1447" t="s">
        <v>5157</v>
      </c>
      <c r="O1447" t="s">
        <v>26</v>
      </c>
      <c r="P1447" s="1">
        <v>43993</v>
      </c>
      <c r="Q1447" s="1">
        <v>43993</v>
      </c>
    </row>
    <row r="1448" spans="1:17" x14ac:dyDescent="0.2">
      <c r="A1448" t="s">
        <v>1800</v>
      </c>
      <c r="B1448">
        <v>233524916</v>
      </c>
      <c r="C1448" t="s">
        <v>1801</v>
      </c>
      <c r="D1448" t="s">
        <v>1802</v>
      </c>
      <c r="E1448" t="s">
        <v>1803</v>
      </c>
      <c r="F1448" t="s">
        <v>1804</v>
      </c>
      <c r="G1448" t="s">
        <v>21</v>
      </c>
      <c r="H1448">
        <v>26570564</v>
      </c>
      <c r="I1448" t="s">
        <v>1805</v>
      </c>
      <c r="J1448" t="s">
        <v>23</v>
      </c>
      <c r="L1448" s="1">
        <v>43136</v>
      </c>
      <c r="M1448" t="s">
        <v>33</v>
      </c>
      <c r="N1448" t="s">
        <v>1806</v>
      </c>
      <c r="O1448" t="s">
        <v>26</v>
      </c>
      <c r="P1448" s="1">
        <v>43493</v>
      </c>
      <c r="Q1448" s="1">
        <v>43494</v>
      </c>
    </row>
    <row r="1449" spans="1:17" x14ac:dyDescent="0.2">
      <c r="A1449" t="s">
        <v>9977</v>
      </c>
      <c r="B1449">
        <v>235391182</v>
      </c>
      <c r="C1449" t="s">
        <v>9978</v>
      </c>
      <c r="D1449" t="s">
        <v>9979</v>
      </c>
      <c r="E1449" t="s">
        <v>9980</v>
      </c>
      <c r="F1449">
        <v>87223279</v>
      </c>
      <c r="G1449" t="s">
        <v>119</v>
      </c>
      <c r="H1449">
        <v>190915757</v>
      </c>
      <c r="I1449" t="s">
        <v>1415</v>
      </c>
      <c r="J1449" t="s">
        <v>23</v>
      </c>
      <c r="L1449" s="1">
        <v>43451</v>
      </c>
      <c r="M1449" t="s">
        <v>33</v>
      </c>
      <c r="N1449" t="s">
        <v>9981</v>
      </c>
      <c r="O1449" t="s">
        <v>26</v>
      </c>
      <c r="P1449" s="1">
        <v>43531</v>
      </c>
      <c r="Q1449" s="1">
        <v>43655</v>
      </c>
    </row>
    <row r="1450" spans="1:17" x14ac:dyDescent="0.2">
      <c r="A1450" t="s">
        <v>3086</v>
      </c>
      <c r="B1450" t="s">
        <v>3087</v>
      </c>
      <c r="C1450" t="s">
        <v>3088</v>
      </c>
      <c r="D1450" t="s">
        <v>3001</v>
      </c>
      <c r="E1450" t="s">
        <v>3002</v>
      </c>
      <c r="F1450" t="s">
        <v>3003</v>
      </c>
      <c r="G1450" t="s">
        <v>2930</v>
      </c>
      <c r="H1450">
        <v>188120777</v>
      </c>
      <c r="I1450" t="s">
        <v>3004</v>
      </c>
      <c r="J1450" t="s">
        <v>23</v>
      </c>
      <c r="L1450" s="1">
        <v>43201</v>
      </c>
      <c r="M1450" t="s">
        <v>33</v>
      </c>
      <c r="N1450" t="s">
        <v>3089</v>
      </c>
      <c r="O1450" t="s">
        <v>26</v>
      </c>
      <c r="P1450" s="1">
        <v>43863</v>
      </c>
      <c r="Q1450" s="1">
        <v>43863</v>
      </c>
    </row>
    <row r="1451" spans="1:17" x14ac:dyDescent="0.2">
      <c r="A1451" t="s">
        <v>3398</v>
      </c>
      <c r="B1451" t="s">
        <v>3399</v>
      </c>
      <c r="C1451" t="s">
        <v>3400</v>
      </c>
      <c r="D1451" t="s">
        <v>3401</v>
      </c>
      <c r="E1451" t="s">
        <v>3402</v>
      </c>
      <c r="F1451">
        <v>70140375.085363105</v>
      </c>
      <c r="G1451" t="s">
        <v>204</v>
      </c>
      <c r="H1451">
        <v>26388820</v>
      </c>
      <c r="I1451" t="s">
        <v>3293</v>
      </c>
      <c r="J1451" t="s">
        <v>23</v>
      </c>
      <c r="L1451" s="1">
        <v>43266</v>
      </c>
      <c r="M1451" t="s">
        <v>33</v>
      </c>
      <c r="N1451" t="s">
        <v>3403</v>
      </c>
      <c r="O1451" t="s">
        <v>26</v>
      </c>
      <c r="P1451" s="1">
        <v>43225</v>
      </c>
      <c r="Q1451" s="1">
        <v>43881</v>
      </c>
    </row>
    <row r="1452" spans="1:17" x14ac:dyDescent="0.2">
      <c r="A1452" t="s">
        <v>10473</v>
      </c>
      <c r="B1452">
        <v>234357118</v>
      </c>
      <c r="C1452" t="s">
        <v>10474</v>
      </c>
      <c r="D1452" t="s">
        <v>10475</v>
      </c>
      <c r="E1452" t="s">
        <v>10476</v>
      </c>
      <c r="F1452">
        <v>60278072.076973997</v>
      </c>
      <c r="G1452" t="s">
        <v>7969</v>
      </c>
      <c r="H1452" t="s">
        <v>7970</v>
      </c>
      <c r="I1452" t="s">
        <v>47</v>
      </c>
      <c r="J1452" t="s">
        <v>23</v>
      </c>
      <c r="L1452" s="1">
        <v>43447</v>
      </c>
      <c r="M1452" t="s">
        <v>33</v>
      </c>
      <c r="N1452" t="s">
        <v>10477</v>
      </c>
      <c r="O1452" t="s">
        <v>92</v>
      </c>
      <c r="P1452" s="1">
        <v>43381</v>
      </c>
      <c r="Q1452" s="1">
        <v>44027</v>
      </c>
    </row>
    <row r="1453" spans="1:17" x14ac:dyDescent="0.2">
      <c r="A1453" t="s">
        <v>7491</v>
      </c>
      <c r="B1453">
        <v>242960537</v>
      </c>
      <c r="C1453" t="s">
        <v>7492</v>
      </c>
      <c r="D1453" t="s">
        <v>7493</v>
      </c>
      <c r="E1453" t="s">
        <v>7494</v>
      </c>
      <c r="F1453">
        <v>103915567.2</v>
      </c>
      <c r="G1453" t="s">
        <v>1228</v>
      </c>
      <c r="H1453">
        <v>26404672</v>
      </c>
      <c r="I1453" t="s">
        <v>358</v>
      </c>
      <c r="J1453" t="s">
        <v>23</v>
      </c>
      <c r="L1453" s="1">
        <v>43388</v>
      </c>
      <c r="M1453" t="s">
        <v>33</v>
      </c>
      <c r="N1453" t="s">
        <v>7495</v>
      </c>
      <c r="O1453" t="s">
        <v>26</v>
      </c>
      <c r="P1453" s="1">
        <v>43903</v>
      </c>
      <c r="Q1453" s="1">
        <v>43903</v>
      </c>
    </row>
    <row r="1454" spans="1:17" x14ac:dyDescent="0.2">
      <c r="A1454" t="s">
        <v>9121</v>
      </c>
      <c r="B1454">
        <v>240627644</v>
      </c>
      <c r="C1454" t="s">
        <v>9122</v>
      </c>
      <c r="D1454" t="s">
        <v>9123</v>
      </c>
      <c r="E1454" t="s">
        <v>9124</v>
      </c>
      <c r="F1454" t="s">
        <v>9125</v>
      </c>
      <c r="G1454" t="s">
        <v>713</v>
      </c>
      <c r="H1454" t="s">
        <v>714</v>
      </c>
      <c r="I1454" t="s">
        <v>844</v>
      </c>
      <c r="J1454" t="s">
        <v>23</v>
      </c>
      <c r="L1454" s="1">
        <v>43445</v>
      </c>
      <c r="M1454" t="s">
        <v>33</v>
      </c>
      <c r="N1454" t="s">
        <v>9126</v>
      </c>
      <c r="O1454" t="s">
        <v>26</v>
      </c>
      <c r="P1454" s="1">
        <v>43774</v>
      </c>
      <c r="Q1454" s="1">
        <v>43774</v>
      </c>
    </row>
    <row r="1455" spans="1:17" x14ac:dyDescent="0.2">
      <c r="A1455" t="s">
        <v>6584</v>
      </c>
      <c r="B1455">
        <v>240232097</v>
      </c>
      <c r="C1455" t="s">
        <v>6585</v>
      </c>
      <c r="D1455" t="s">
        <v>6586</v>
      </c>
      <c r="E1455" t="s">
        <v>6587</v>
      </c>
      <c r="F1455" t="s">
        <v>6588</v>
      </c>
      <c r="G1455" t="s">
        <v>872</v>
      </c>
      <c r="H1455" t="s">
        <v>873</v>
      </c>
      <c r="I1455" t="s">
        <v>198</v>
      </c>
      <c r="J1455" t="s">
        <v>23</v>
      </c>
      <c r="L1455" s="1">
        <v>43412</v>
      </c>
      <c r="M1455" t="s">
        <v>1091</v>
      </c>
      <c r="N1455" t="s">
        <v>6589</v>
      </c>
      <c r="O1455" t="s">
        <v>26</v>
      </c>
      <c r="P1455" s="1">
        <v>42335</v>
      </c>
      <c r="Q1455" s="1">
        <v>43766</v>
      </c>
    </row>
    <row r="1456" spans="1:17" x14ac:dyDescent="0.2">
      <c r="A1456" t="s">
        <v>266</v>
      </c>
      <c r="B1456">
        <v>228943647</v>
      </c>
      <c r="C1456" t="s">
        <v>267</v>
      </c>
      <c r="D1456" t="s">
        <v>268</v>
      </c>
      <c r="E1456" t="s">
        <v>269</v>
      </c>
      <c r="F1456">
        <v>32946104</v>
      </c>
      <c r="G1456" t="s">
        <v>270</v>
      </c>
      <c r="H1456">
        <v>183316401</v>
      </c>
      <c r="I1456" t="s">
        <v>62</v>
      </c>
      <c r="J1456" t="s">
        <v>23</v>
      </c>
      <c r="L1456" s="1">
        <v>43271</v>
      </c>
      <c r="M1456" t="s">
        <v>33</v>
      </c>
      <c r="N1456" t="s">
        <v>271</v>
      </c>
      <c r="O1456" t="s">
        <v>26</v>
      </c>
      <c r="P1456" s="1">
        <v>42310</v>
      </c>
      <c r="Q1456" s="1">
        <v>43299</v>
      </c>
    </row>
    <row r="1457" spans="1:17" x14ac:dyDescent="0.2">
      <c r="A1457" t="s">
        <v>1211</v>
      </c>
      <c r="B1457">
        <v>228885396</v>
      </c>
      <c r="C1457" t="s">
        <v>1212</v>
      </c>
      <c r="D1457" t="s">
        <v>1213</v>
      </c>
      <c r="E1457" t="s">
        <v>1214</v>
      </c>
      <c r="F1457">
        <v>110480821</v>
      </c>
      <c r="G1457" t="s">
        <v>270</v>
      </c>
      <c r="H1457">
        <v>183316401</v>
      </c>
      <c r="I1457" t="s">
        <v>62</v>
      </c>
      <c r="J1457" t="s">
        <v>23</v>
      </c>
      <c r="L1457" s="1">
        <v>43193</v>
      </c>
      <c r="M1457" t="s">
        <v>33</v>
      </c>
      <c r="N1457" t="s">
        <v>1215</v>
      </c>
      <c r="O1457" t="s">
        <v>92</v>
      </c>
      <c r="P1457" s="1">
        <v>42293</v>
      </c>
      <c r="Q1457" s="1">
        <v>43574</v>
      </c>
    </row>
    <row r="1458" spans="1:17" x14ac:dyDescent="0.2">
      <c r="A1458" t="s">
        <v>9814</v>
      </c>
      <c r="B1458">
        <v>236424130</v>
      </c>
      <c r="C1458" t="s">
        <v>9815</v>
      </c>
      <c r="D1458" t="s">
        <v>9816</v>
      </c>
      <c r="E1458" t="s">
        <v>9817</v>
      </c>
      <c r="F1458">
        <v>119365723</v>
      </c>
      <c r="G1458" t="s">
        <v>423</v>
      </c>
      <c r="H1458">
        <v>190456396</v>
      </c>
      <c r="I1458" t="s">
        <v>912</v>
      </c>
      <c r="J1458" t="s">
        <v>23</v>
      </c>
      <c r="L1458" s="1">
        <v>43451</v>
      </c>
      <c r="M1458" t="s">
        <v>33</v>
      </c>
      <c r="N1458" t="s">
        <v>9818</v>
      </c>
      <c r="O1458" t="s">
        <v>26</v>
      </c>
      <c r="P1458" s="1">
        <v>42192</v>
      </c>
      <c r="Q1458" s="1">
        <v>43901</v>
      </c>
    </row>
    <row r="1459" spans="1:17" x14ac:dyDescent="0.2">
      <c r="A1459" t="s">
        <v>5703</v>
      </c>
      <c r="B1459">
        <v>235058904</v>
      </c>
      <c r="C1459" t="s">
        <v>5704</v>
      </c>
      <c r="D1459" t="s">
        <v>5705</v>
      </c>
      <c r="E1459" t="s">
        <v>5706</v>
      </c>
      <c r="F1459">
        <v>30932882</v>
      </c>
      <c r="G1459" t="s">
        <v>270</v>
      </c>
      <c r="H1459">
        <v>183316401</v>
      </c>
      <c r="I1459" t="s">
        <v>62</v>
      </c>
      <c r="J1459" t="s">
        <v>23</v>
      </c>
      <c r="L1459" s="1">
        <v>43374</v>
      </c>
      <c r="M1459" t="s">
        <v>33</v>
      </c>
      <c r="N1459" t="s">
        <v>5707</v>
      </c>
      <c r="O1459" t="s">
        <v>26</v>
      </c>
      <c r="P1459" s="1">
        <v>43390</v>
      </c>
      <c r="Q1459" s="1">
        <v>43560</v>
      </c>
    </row>
    <row r="1460" spans="1:17" x14ac:dyDescent="0.2">
      <c r="A1460" t="s">
        <v>7363</v>
      </c>
      <c r="B1460" t="s">
        <v>7364</v>
      </c>
      <c r="C1460" t="s">
        <v>7365</v>
      </c>
      <c r="D1460" t="s">
        <v>3696</v>
      </c>
      <c r="E1460" t="s">
        <v>3697</v>
      </c>
      <c r="F1460">
        <v>133433803</v>
      </c>
      <c r="G1460" t="s">
        <v>119</v>
      </c>
      <c r="H1460">
        <v>190915757</v>
      </c>
      <c r="I1460" t="s">
        <v>198</v>
      </c>
      <c r="J1460" t="s">
        <v>23</v>
      </c>
      <c r="L1460" s="1">
        <v>43434</v>
      </c>
      <c r="M1460" t="s">
        <v>33</v>
      </c>
      <c r="N1460" t="s">
        <v>7366</v>
      </c>
      <c r="O1460" t="s">
        <v>26</v>
      </c>
      <c r="P1460" s="1">
        <v>43535</v>
      </c>
      <c r="Q1460" s="1">
        <v>43836</v>
      </c>
    </row>
    <row r="1461" spans="1:17" x14ac:dyDescent="0.2">
      <c r="A1461" t="s">
        <v>3253</v>
      </c>
      <c r="B1461" t="s">
        <v>3254</v>
      </c>
      <c r="C1461" t="s">
        <v>3255</v>
      </c>
      <c r="D1461" t="s">
        <v>3256</v>
      </c>
      <c r="E1461" t="s">
        <v>3257</v>
      </c>
      <c r="F1461">
        <v>84107316.077050507</v>
      </c>
      <c r="G1461" t="s">
        <v>204</v>
      </c>
      <c r="H1461">
        <v>26388820</v>
      </c>
      <c r="I1461" t="s">
        <v>276</v>
      </c>
      <c r="J1461" t="s">
        <v>23</v>
      </c>
      <c r="L1461" s="1">
        <v>43361</v>
      </c>
      <c r="M1461" t="s">
        <v>33</v>
      </c>
      <c r="N1461" t="s">
        <v>3258</v>
      </c>
      <c r="O1461" t="s">
        <v>92</v>
      </c>
      <c r="P1461" s="1">
        <v>43252</v>
      </c>
      <c r="Q1461" s="1">
        <v>43875</v>
      </c>
    </row>
    <row r="1462" spans="1:17" x14ac:dyDescent="0.2">
      <c r="A1462" t="s">
        <v>3259</v>
      </c>
      <c r="B1462">
        <v>233780629</v>
      </c>
      <c r="C1462" t="s">
        <v>3260</v>
      </c>
      <c r="D1462" t="s">
        <v>3261</v>
      </c>
      <c r="E1462" t="s">
        <v>3262</v>
      </c>
      <c r="F1462" t="s">
        <v>3263</v>
      </c>
      <c r="G1462" t="s">
        <v>1228</v>
      </c>
      <c r="H1462">
        <v>26404672</v>
      </c>
      <c r="I1462" t="s">
        <v>1626</v>
      </c>
      <c r="J1462" t="s">
        <v>23</v>
      </c>
      <c r="L1462" s="1">
        <v>43165</v>
      </c>
      <c r="M1462" t="s">
        <v>33</v>
      </c>
      <c r="N1462" t="s">
        <v>3264</v>
      </c>
      <c r="O1462" t="s">
        <v>26</v>
      </c>
      <c r="P1462" s="1">
        <v>43811</v>
      </c>
      <c r="Q1462" s="1">
        <v>43875</v>
      </c>
    </row>
    <row r="1463" spans="1:17" x14ac:dyDescent="0.2">
      <c r="A1463" t="s">
        <v>374</v>
      </c>
      <c r="B1463">
        <v>87452251</v>
      </c>
      <c r="C1463" t="s">
        <v>375</v>
      </c>
      <c r="D1463" t="s">
        <v>376</v>
      </c>
      <c r="E1463" t="s">
        <v>377</v>
      </c>
      <c r="F1463">
        <v>33644217.169285402</v>
      </c>
      <c r="G1463" t="s">
        <v>133</v>
      </c>
      <c r="H1463">
        <v>26404435</v>
      </c>
      <c r="I1463" t="s">
        <v>198</v>
      </c>
      <c r="J1463" t="s">
        <v>23</v>
      </c>
      <c r="L1463" s="1">
        <v>43283</v>
      </c>
      <c r="M1463" t="s">
        <v>24</v>
      </c>
      <c r="N1463" t="s">
        <v>378</v>
      </c>
      <c r="O1463" t="s">
        <v>26</v>
      </c>
      <c r="P1463" s="1">
        <v>43347</v>
      </c>
      <c r="Q1463" s="1">
        <v>43350</v>
      </c>
    </row>
    <row r="1464" spans="1:17" x14ac:dyDescent="0.2">
      <c r="A1464" t="s">
        <v>1967</v>
      </c>
      <c r="B1464">
        <v>236866281</v>
      </c>
      <c r="C1464" t="s">
        <v>1968</v>
      </c>
      <c r="D1464" t="s">
        <v>1969</v>
      </c>
      <c r="E1464" t="s">
        <v>1970</v>
      </c>
      <c r="F1464">
        <v>80142761</v>
      </c>
      <c r="G1464" t="s">
        <v>1234</v>
      </c>
      <c r="H1464">
        <v>182292592</v>
      </c>
      <c r="I1464" t="s">
        <v>1626</v>
      </c>
      <c r="J1464" t="s">
        <v>23</v>
      </c>
      <c r="L1464" s="1">
        <v>43117</v>
      </c>
      <c r="M1464" t="s">
        <v>33</v>
      </c>
      <c r="N1464" t="s">
        <v>1971</v>
      </c>
      <c r="O1464" t="s">
        <v>92</v>
      </c>
      <c r="P1464" s="1">
        <v>43312</v>
      </c>
      <c r="Q1464" s="1">
        <v>43650</v>
      </c>
    </row>
    <row r="1465" spans="1:17" x14ac:dyDescent="0.2">
      <c r="A1465" t="s">
        <v>5426</v>
      </c>
      <c r="B1465">
        <v>248695177</v>
      </c>
      <c r="C1465" t="s">
        <v>5427</v>
      </c>
      <c r="D1465" t="s">
        <v>5428</v>
      </c>
      <c r="E1465" t="s">
        <v>5429</v>
      </c>
      <c r="F1465">
        <v>113378041.077695</v>
      </c>
      <c r="G1465" t="s">
        <v>2458</v>
      </c>
      <c r="H1465">
        <v>221333754</v>
      </c>
      <c r="I1465" t="s">
        <v>435</v>
      </c>
      <c r="J1465" t="s">
        <v>23</v>
      </c>
      <c r="L1465" s="1">
        <v>43189</v>
      </c>
      <c r="M1465" t="s">
        <v>33</v>
      </c>
      <c r="N1465" t="s">
        <v>5430</v>
      </c>
      <c r="O1465" t="s">
        <v>26</v>
      </c>
      <c r="P1465" s="1">
        <v>43817</v>
      </c>
      <c r="Q1465" s="1">
        <v>44074</v>
      </c>
    </row>
    <row r="1466" spans="1:17" x14ac:dyDescent="0.2">
      <c r="A1466" t="s">
        <v>7960</v>
      </c>
      <c r="B1466">
        <v>231872720</v>
      </c>
      <c r="C1466" t="s">
        <v>7961</v>
      </c>
      <c r="D1466" t="s">
        <v>7962</v>
      </c>
      <c r="E1466" t="s">
        <v>7963</v>
      </c>
      <c r="F1466">
        <v>98984772</v>
      </c>
      <c r="G1466" t="s">
        <v>365</v>
      </c>
      <c r="H1466">
        <v>27404978</v>
      </c>
      <c r="I1466" t="s">
        <v>5678</v>
      </c>
      <c r="J1466" t="s">
        <v>23</v>
      </c>
      <c r="L1466" s="1">
        <v>43396</v>
      </c>
      <c r="M1466" t="s">
        <v>33</v>
      </c>
      <c r="N1466" t="s">
        <v>7964</v>
      </c>
      <c r="O1466" t="s">
        <v>26</v>
      </c>
      <c r="P1466" s="1">
        <v>43425</v>
      </c>
      <c r="Q1466" s="1">
        <v>44022</v>
      </c>
    </row>
    <row r="1467" spans="1:17" x14ac:dyDescent="0.2">
      <c r="A1467" t="s">
        <v>6874</v>
      </c>
      <c r="B1467">
        <v>233192700</v>
      </c>
      <c r="C1467" t="s">
        <v>6875</v>
      </c>
      <c r="D1467" t="s">
        <v>6876</v>
      </c>
      <c r="E1467" t="s">
        <v>6877</v>
      </c>
      <c r="F1467">
        <v>84086726</v>
      </c>
      <c r="G1467" t="s">
        <v>2930</v>
      </c>
      <c r="H1467">
        <v>188120777</v>
      </c>
      <c r="I1467" t="s">
        <v>2211</v>
      </c>
      <c r="J1467" t="s">
        <v>23</v>
      </c>
      <c r="L1467" s="1">
        <v>43424</v>
      </c>
      <c r="M1467" t="s">
        <v>33</v>
      </c>
      <c r="N1467" t="s">
        <v>6878</v>
      </c>
      <c r="O1467" t="s">
        <v>26</v>
      </c>
      <c r="P1467" s="1">
        <v>43863</v>
      </c>
      <c r="Q1467" s="1">
        <v>43863</v>
      </c>
    </row>
    <row r="1468" spans="1:17" x14ac:dyDescent="0.2">
      <c r="A1468" t="s">
        <v>7496</v>
      </c>
      <c r="B1468">
        <v>236465589</v>
      </c>
      <c r="C1468" t="s">
        <v>7497</v>
      </c>
      <c r="D1468" t="s">
        <v>7498</v>
      </c>
      <c r="E1468" t="s">
        <v>7499</v>
      </c>
      <c r="F1468">
        <v>81102828.069999993</v>
      </c>
      <c r="G1468" t="s">
        <v>270</v>
      </c>
      <c r="H1468">
        <v>183316401</v>
      </c>
      <c r="I1468" t="s">
        <v>1834</v>
      </c>
      <c r="J1468" t="s">
        <v>23</v>
      </c>
      <c r="L1468" s="1">
        <v>43404</v>
      </c>
      <c r="M1468" t="s">
        <v>33</v>
      </c>
      <c r="N1468" t="s">
        <v>7500</v>
      </c>
      <c r="O1468" t="s">
        <v>26</v>
      </c>
      <c r="P1468" s="1">
        <v>43412</v>
      </c>
      <c r="Q1468" s="1">
        <v>43964</v>
      </c>
    </row>
    <row r="1469" spans="1:17" x14ac:dyDescent="0.2">
      <c r="A1469" t="s">
        <v>1275</v>
      </c>
      <c r="B1469">
        <v>234306718</v>
      </c>
      <c r="C1469" t="s">
        <v>1276</v>
      </c>
      <c r="D1469" t="s">
        <v>1277</v>
      </c>
      <c r="E1469" t="s">
        <v>1278</v>
      </c>
      <c r="F1469" t="s">
        <v>1279</v>
      </c>
      <c r="G1469" t="s">
        <v>872</v>
      </c>
      <c r="H1469" t="s">
        <v>873</v>
      </c>
      <c r="I1469" t="s">
        <v>1280</v>
      </c>
      <c r="J1469" t="s">
        <v>23</v>
      </c>
      <c r="L1469" s="1">
        <v>43179</v>
      </c>
      <c r="M1469" t="s">
        <v>33</v>
      </c>
      <c r="N1469" t="s">
        <v>1281</v>
      </c>
      <c r="O1469" t="s">
        <v>92</v>
      </c>
      <c r="P1469" s="1">
        <v>41914</v>
      </c>
      <c r="Q1469" s="1">
        <v>43581</v>
      </c>
    </row>
    <row r="1470" spans="1:17" x14ac:dyDescent="0.2">
      <c r="A1470" t="s">
        <v>9706</v>
      </c>
      <c r="B1470">
        <v>233773657</v>
      </c>
      <c r="C1470" t="s">
        <v>9707</v>
      </c>
      <c r="D1470" t="s">
        <v>9708</v>
      </c>
      <c r="E1470" t="s">
        <v>9709</v>
      </c>
      <c r="F1470">
        <v>111954916.15932199</v>
      </c>
      <c r="G1470" t="s">
        <v>89</v>
      </c>
      <c r="H1470">
        <v>190906332</v>
      </c>
      <c r="I1470" t="s">
        <v>6467</v>
      </c>
      <c r="J1470" t="s">
        <v>23</v>
      </c>
      <c r="L1470" s="1">
        <v>43448</v>
      </c>
      <c r="M1470" t="s">
        <v>33</v>
      </c>
      <c r="N1470" t="s">
        <v>9710</v>
      </c>
      <c r="O1470" t="s">
        <v>26</v>
      </c>
      <c r="P1470" s="1">
        <v>42450</v>
      </c>
      <c r="Q1470" s="1">
        <v>43540</v>
      </c>
    </row>
    <row r="1471" spans="1:17" x14ac:dyDescent="0.2">
      <c r="A1471" t="s">
        <v>902</v>
      </c>
      <c r="B1471">
        <v>233600280</v>
      </c>
      <c r="C1471" t="s">
        <v>903</v>
      </c>
      <c r="D1471" t="s">
        <v>904</v>
      </c>
      <c r="E1471" t="s">
        <v>905</v>
      </c>
      <c r="F1471">
        <v>73415081</v>
      </c>
      <c r="G1471" t="s">
        <v>766</v>
      </c>
      <c r="H1471">
        <v>26402971</v>
      </c>
      <c r="I1471" t="s">
        <v>219</v>
      </c>
      <c r="J1471" t="s">
        <v>23</v>
      </c>
      <c r="L1471" s="1">
        <v>43118</v>
      </c>
      <c r="M1471" t="s">
        <v>489</v>
      </c>
      <c r="N1471" t="s">
        <v>906</v>
      </c>
      <c r="O1471" t="s">
        <v>92</v>
      </c>
      <c r="P1471" s="1">
        <v>43496</v>
      </c>
      <c r="Q1471" s="1">
        <v>43497</v>
      </c>
    </row>
    <row r="1472" spans="1:17" x14ac:dyDescent="0.2">
      <c r="A1472" t="s">
        <v>1451</v>
      </c>
      <c r="B1472">
        <v>228245958</v>
      </c>
      <c r="C1472" t="s">
        <v>1452</v>
      </c>
      <c r="D1472" t="s">
        <v>1453</v>
      </c>
      <c r="E1472" t="s">
        <v>1454</v>
      </c>
      <c r="F1472">
        <v>61557080.078236103</v>
      </c>
      <c r="G1472" t="s">
        <v>1443</v>
      </c>
      <c r="H1472">
        <v>26404079</v>
      </c>
      <c r="I1472" t="s">
        <v>1455</v>
      </c>
      <c r="J1472" t="s">
        <v>23</v>
      </c>
      <c r="L1472" s="1">
        <v>43145</v>
      </c>
      <c r="M1472" t="s">
        <v>24</v>
      </c>
      <c r="N1472" t="s">
        <v>1456</v>
      </c>
      <c r="O1472" t="s">
        <v>26</v>
      </c>
      <c r="P1472" s="1">
        <v>42074</v>
      </c>
      <c r="Q1472" s="1">
        <v>43596</v>
      </c>
    </row>
    <row r="1473" spans="1:17" x14ac:dyDescent="0.2">
      <c r="A1473" t="s">
        <v>5581</v>
      </c>
      <c r="B1473">
        <v>233828648</v>
      </c>
      <c r="C1473" t="s">
        <v>5582</v>
      </c>
      <c r="D1473" t="s">
        <v>5583</v>
      </c>
      <c r="E1473" t="s">
        <v>5584</v>
      </c>
      <c r="F1473">
        <v>76587320</v>
      </c>
      <c r="G1473" t="s">
        <v>946</v>
      </c>
      <c r="H1473">
        <v>157779092</v>
      </c>
      <c r="I1473" t="s">
        <v>344</v>
      </c>
      <c r="J1473" t="s">
        <v>23</v>
      </c>
      <c r="L1473" s="1">
        <v>43413</v>
      </c>
      <c r="M1473" t="s">
        <v>33</v>
      </c>
      <c r="N1473" t="s">
        <v>5585</v>
      </c>
      <c r="O1473" t="s">
        <v>26</v>
      </c>
      <c r="P1473" s="1">
        <v>42332</v>
      </c>
      <c r="Q1473" s="1">
        <v>43503</v>
      </c>
    </row>
    <row r="1474" spans="1:17" x14ac:dyDescent="0.2">
      <c r="A1474" t="s">
        <v>7926</v>
      </c>
      <c r="B1474">
        <v>229204317</v>
      </c>
      <c r="C1474" t="s">
        <v>7927</v>
      </c>
      <c r="D1474" t="s">
        <v>7928</v>
      </c>
      <c r="E1474" t="s">
        <v>7929</v>
      </c>
      <c r="F1474">
        <v>70140375.109999999</v>
      </c>
      <c r="G1474" t="s">
        <v>204</v>
      </c>
      <c r="H1474">
        <v>26388820</v>
      </c>
      <c r="I1474" t="s">
        <v>3293</v>
      </c>
      <c r="J1474" t="s">
        <v>23</v>
      </c>
      <c r="L1474" s="1">
        <v>43427</v>
      </c>
      <c r="M1474" t="s">
        <v>33</v>
      </c>
      <c r="N1474" t="s">
        <v>7930</v>
      </c>
      <c r="O1474" t="s">
        <v>92</v>
      </c>
      <c r="P1474" s="1">
        <v>42272</v>
      </c>
      <c r="Q1474" s="1">
        <v>43985</v>
      </c>
    </row>
    <row r="1475" spans="1:17" x14ac:dyDescent="0.2">
      <c r="A1475" t="s">
        <v>10221</v>
      </c>
      <c r="B1475">
        <v>235857769</v>
      </c>
      <c r="C1475" t="s">
        <v>10222</v>
      </c>
      <c r="D1475" t="s">
        <v>4598</v>
      </c>
      <c r="E1475" t="s">
        <v>4599</v>
      </c>
      <c r="F1475">
        <v>50337386</v>
      </c>
      <c r="G1475" t="s">
        <v>4420</v>
      </c>
      <c r="H1475">
        <v>184668794</v>
      </c>
      <c r="I1475" t="s">
        <v>173</v>
      </c>
      <c r="J1475" t="s">
        <v>23</v>
      </c>
      <c r="L1475" s="1">
        <v>43445</v>
      </c>
      <c r="M1475" t="s">
        <v>24</v>
      </c>
      <c r="N1475" t="s">
        <v>10223</v>
      </c>
      <c r="O1475" t="s">
        <v>26</v>
      </c>
      <c r="P1475" s="1">
        <v>43969</v>
      </c>
      <c r="Q1475" s="1">
        <v>43977</v>
      </c>
    </row>
    <row r="1476" spans="1:17" x14ac:dyDescent="0.2">
      <c r="A1476" t="s">
        <v>9878</v>
      </c>
      <c r="B1476">
        <v>235388629</v>
      </c>
      <c r="C1476" t="s">
        <v>9879</v>
      </c>
      <c r="D1476" t="s">
        <v>9880</v>
      </c>
      <c r="E1476" t="s">
        <v>9881</v>
      </c>
      <c r="F1476" t="s">
        <v>9882</v>
      </c>
      <c r="G1476" t="s">
        <v>2032</v>
      </c>
      <c r="H1476">
        <v>26404184</v>
      </c>
      <c r="I1476" t="s">
        <v>2057</v>
      </c>
      <c r="J1476" t="s">
        <v>23</v>
      </c>
      <c r="L1476" s="1">
        <v>43452</v>
      </c>
      <c r="M1476" t="s">
        <v>1091</v>
      </c>
      <c r="N1476" t="s">
        <v>9883</v>
      </c>
      <c r="O1476" t="s">
        <v>26</v>
      </c>
      <c r="P1476" s="1">
        <v>43602</v>
      </c>
      <c r="Q1476" s="1">
        <v>43858</v>
      </c>
    </row>
    <row r="1477" spans="1:17" x14ac:dyDescent="0.2">
      <c r="A1477" t="s">
        <v>881</v>
      </c>
      <c r="B1477">
        <v>233530215</v>
      </c>
      <c r="C1477" t="s">
        <v>882</v>
      </c>
      <c r="D1477" t="s">
        <v>883</v>
      </c>
      <c r="E1477" t="s">
        <v>884</v>
      </c>
      <c r="F1477">
        <v>87233215.160957098</v>
      </c>
      <c r="G1477" t="s">
        <v>713</v>
      </c>
      <c r="H1477" t="s">
        <v>714</v>
      </c>
      <c r="I1477" t="s">
        <v>885</v>
      </c>
      <c r="J1477" t="s">
        <v>23</v>
      </c>
      <c r="L1477" s="1">
        <v>43280</v>
      </c>
      <c r="M1477" t="s">
        <v>24</v>
      </c>
      <c r="N1477" t="s">
        <v>886</v>
      </c>
      <c r="O1477" t="s">
        <v>26</v>
      </c>
      <c r="P1477" s="1">
        <v>43490</v>
      </c>
      <c r="Q1477" s="1">
        <v>43490</v>
      </c>
    </row>
    <row r="1478" spans="1:17" x14ac:dyDescent="0.2">
      <c r="A1478" t="s">
        <v>2825</v>
      </c>
      <c r="B1478">
        <v>228232198</v>
      </c>
      <c r="C1478" t="s">
        <v>2826</v>
      </c>
      <c r="D1478" t="s">
        <v>2827</v>
      </c>
      <c r="E1478" t="s">
        <v>2828</v>
      </c>
      <c r="F1478" t="s">
        <v>2829</v>
      </c>
      <c r="G1478" t="s">
        <v>61</v>
      </c>
      <c r="H1478">
        <v>175206562</v>
      </c>
      <c r="I1478" t="s">
        <v>62</v>
      </c>
      <c r="J1478" t="s">
        <v>23</v>
      </c>
      <c r="L1478" s="1">
        <v>43290</v>
      </c>
      <c r="M1478" t="s">
        <v>33</v>
      </c>
      <c r="N1478" t="s">
        <v>2830</v>
      </c>
      <c r="O1478" t="s">
        <v>26</v>
      </c>
      <c r="P1478" s="1">
        <v>43237</v>
      </c>
      <c r="Q1478" s="1">
        <v>43858</v>
      </c>
    </row>
    <row r="1479" spans="1:17" x14ac:dyDescent="0.2">
      <c r="A1479" t="s">
        <v>9605</v>
      </c>
      <c r="B1479">
        <v>220065365</v>
      </c>
      <c r="C1479" t="s">
        <v>9606</v>
      </c>
      <c r="D1479" t="s">
        <v>9607</v>
      </c>
      <c r="E1479" t="s">
        <v>9608</v>
      </c>
      <c r="F1479">
        <v>91907187.078631997</v>
      </c>
      <c r="G1479" t="s">
        <v>1228</v>
      </c>
      <c r="H1479">
        <v>26404672</v>
      </c>
      <c r="I1479" t="s">
        <v>3293</v>
      </c>
      <c r="J1479" t="s">
        <v>23</v>
      </c>
      <c r="L1479" s="1">
        <v>43448</v>
      </c>
      <c r="M1479" t="s">
        <v>24</v>
      </c>
      <c r="N1479" t="s">
        <v>9609</v>
      </c>
      <c r="O1479" t="s">
        <v>26</v>
      </c>
      <c r="P1479" s="1">
        <v>43817</v>
      </c>
      <c r="Q1479" s="1">
        <v>43881</v>
      </c>
    </row>
    <row r="1480" spans="1:17" x14ac:dyDescent="0.2">
      <c r="A1480" t="s">
        <v>10263</v>
      </c>
      <c r="B1480">
        <v>236752626</v>
      </c>
      <c r="C1480" t="s">
        <v>10264</v>
      </c>
      <c r="D1480" t="s">
        <v>10265</v>
      </c>
      <c r="E1480" t="s">
        <v>10266</v>
      </c>
      <c r="F1480">
        <v>69253099.033961207</v>
      </c>
      <c r="G1480" t="s">
        <v>4420</v>
      </c>
      <c r="H1480">
        <v>184668794</v>
      </c>
      <c r="I1480" t="s">
        <v>4475</v>
      </c>
      <c r="J1480" t="s">
        <v>23</v>
      </c>
      <c r="L1480" s="1">
        <v>43453</v>
      </c>
      <c r="M1480" t="s">
        <v>24</v>
      </c>
      <c r="N1480" t="s">
        <v>10267</v>
      </c>
      <c r="O1480" t="s">
        <v>26</v>
      </c>
      <c r="P1480" s="1">
        <v>43969</v>
      </c>
      <c r="Q1480" s="1">
        <v>43977</v>
      </c>
    </row>
    <row r="1481" spans="1:17" x14ac:dyDescent="0.2">
      <c r="A1481" t="s">
        <v>9175</v>
      </c>
      <c r="B1481">
        <v>238007421</v>
      </c>
      <c r="C1481" t="s">
        <v>9176</v>
      </c>
      <c r="D1481" t="s">
        <v>9177</v>
      </c>
      <c r="E1481" t="s">
        <v>9178</v>
      </c>
      <c r="F1481">
        <v>34103155.127006501</v>
      </c>
      <c r="G1481" t="s">
        <v>21</v>
      </c>
      <c r="H1481">
        <v>26570564</v>
      </c>
      <c r="I1481" t="s">
        <v>1805</v>
      </c>
      <c r="J1481" t="s">
        <v>23</v>
      </c>
      <c r="L1481" s="1">
        <v>43445</v>
      </c>
      <c r="M1481" t="s">
        <v>24</v>
      </c>
      <c r="N1481" t="s">
        <v>9179</v>
      </c>
      <c r="O1481" t="s">
        <v>26</v>
      </c>
      <c r="P1481" s="1">
        <v>43728</v>
      </c>
      <c r="Q1481" s="1">
        <v>43731</v>
      </c>
    </row>
    <row r="1482" spans="1:17" x14ac:dyDescent="0.2">
      <c r="A1482" t="s">
        <v>10600</v>
      </c>
      <c r="B1482">
        <v>234916257</v>
      </c>
      <c r="C1482" t="s">
        <v>10601</v>
      </c>
      <c r="D1482" t="s">
        <v>10602</v>
      </c>
      <c r="E1482" t="s">
        <v>10603</v>
      </c>
      <c r="F1482">
        <v>148756107.059847</v>
      </c>
      <c r="G1482" t="s">
        <v>5196</v>
      </c>
      <c r="H1482">
        <v>157040569</v>
      </c>
      <c r="I1482" t="s">
        <v>470</v>
      </c>
      <c r="J1482" t="s">
        <v>23</v>
      </c>
      <c r="L1482" s="1">
        <v>43447</v>
      </c>
      <c r="M1482" t="s">
        <v>24</v>
      </c>
      <c r="N1482" t="s">
        <v>10604</v>
      </c>
      <c r="O1482" t="s">
        <v>26</v>
      </c>
      <c r="P1482" s="1">
        <v>42418</v>
      </c>
      <c r="Q1482" s="1">
        <v>44070</v>
      </c>
    </row>
    <row r="1483" spans="1:17" x14ac:dyDescent="0.2">
      <c r="A1483" t="s">
        <v>2178</v>
      </c>
      <c r="B1483">
        <v>226167224</v>
      </c>
      <c r="C1483" t="s">
        <v>2179</v>
      </c>
      <c r="D1483" t="s">
        <v>2180</v>
      </c>
      <c r="E1483" t="s">
        <v>2181</v>
      </c>
      <c r="F1483" t="s">
        <v>2182</v>
      </c>
      <c r="G1483" t="s">
        <v>1234</v>
      </c>
      <c r="H1483">
        <v>182292592</v>
      </c>
      <c r="I1483" t="s">
        <v>2159</v>
      </c>
      <c r="J1483" t="s">
        <v>23</v>
      </c>
      <c r="L1483" s="1">
        <v>43200</v>
      </c>
      <c r="M1483" t="s">
        <v>24</v>
      </c>
      <c r="N1483" t="s">
        <v>2183</v>
      </c>
      <c r="O1483" t="s">
        <v>26</v>
      </c>
      <c r="P1483" s="1">
        <v>42419</v>
      </c>
      <c r="Q1483" s="1">
        <v>43676</v>
      </c>
    </row>
    <row r="1484" spans="1:17" x14ac:dyDescent="0.2">
      <c r="A1484" t="s">
        <v>4364</v>
      </c>
      <c r="B1484">
        <v>226993191</v>
      </c>
      <c r="C1484" t="s">
        <v>4365</v>
      </c>
      <c r="D1484" t="s">
        <v>4366</v>
      </c>
      <c r="E1484" t="s">
        <v>4367</v>
      </c>
      <c r="F1484">
        <v>103700927</v>
      </c>
      <c r="G1484" t="s">
        <v>4355</v>
      </c>
      <c r="H1484">
        <v>185433669</v>
      </c>
      <c r="I1484" t="s">
        <v>416</v>
      </c>
      <c r="J1484" t="s">
        <v>23</v>
      </c>
      <c r="L1484" s="1">
        <v>43173</v>
      </c>
      <c r="M1484" t="s">
        <v>24</v>
      </c>
      <c r="N1484" t="s">
        <v>4368</v>
      </c>
      <c r="O1484" t="s">
        <v>26</v>
      </c>
      <c r="P1484" s="1">
        <v>43976</v>
      </c>
      <c r="Q1484" s="1">
        <v>43976</v>
      </c>
    </row>
    <row r="1485" spans="1:17" x14ac:dyDescent="0.2">
      <c r="A1485" t="s">
        <v>5404</v>
      </c>
      <c r="B1485">
        <v>230412912</v>
      </c>
      <c r="C1485" t="s">
        <v>5405</v>
      </c>
      <c r="D1485" t="s">
        <v>5406</v>
      </c>
      <c r="E1485" t="s">
        <v>5407</v>
      </c>
      <c r="F1485">
        <v>83268928.131410807</v>
      </c>
      <c r="G1485" t="s">
        <v>5196</v>
      </c>
      <c r="H1485">
        <v>157040569</v>
      </c>
      <c r="I1485" t="s">
        <v>5238</v>
      </c>
      <c r="J1485" t="s">
        <v>23</v>
      </c>
      <c r="L1485" s="1">
        <v>43235</v>
      </c>
      <c r="M1485" t="s">
        <v>24</v>
      </c>
      <c r="N1485" t="s">
        <v>5408</v>
      </c>
      <c r="O1485" t="s">
        <v>26</v>
      </c>
      <c r="P1485" s="1">
        <v>43020</v>
      </c>
      <c r="Q1485" s="1">
        <v>44070</v>
      </c>
    </row>
    <row r="1486" spans="1:17" x14ac:dyDescent="0.2">
      <c r="A1486" t="s">
        <v>9959</v>
      </c>
      <c r="B1486">
        <v>233090916</v>
      </c>
      <c r="C1486" t="s">
        <v>9960</v>
      </c>
      <c r="D1486" t="s">
        <v>9961</v>
      </c>
      <c r="E1486" t="s">
        <v>9962</v>
      </c>
      <c r="F1486">
        <v>172338565</v>
      </c>
      <c r="G1486" t="s">
        <v>2930</v>
      </c>
      <c r="H1486">
        <v>188120777</v>
      </c>
      <c r="I1486" t="s">
        <v>3004</v>
      </c>
      <c r="J1486" t="s">
        <v>23</v>
      </c>
      <c r="L1486" s="1">
        <v>43451</v>
      </c>
      <c r="M1486" t="s">
        <v>24</v>
      </c>
      <c r="N1486" t="s">
        <v>9963</v>
      </c>
      <c r="O1486" t="s">
        <v>26</v>
      </c>
      <c r="P1486" s="1">
        <v>43864</v>
      </c>
      <c r="Q1486" s="1">
        <v>43864</v>
      </c>
    </row>
    <row r="1487" spans="1:17" x14ac:dyDescent="0.2">
      <c r="A1487" t="s">
        <v>1818</v>
      </c>
      <c r="B1487">
        <v>233640118</v>
      </c>
      <c r="C1487" t="s">
        <v>1819</v>
      </c>
      <c r="D1487" t="s">
        <v>1820</v>
      </c>
      <c r="E1487" t="s">
        <v>1821</v>
      </c>
      <c r="F1487">
        <v>76591514</v>
      </c>
      <c r="G1487" t="s">
        <v>204</v>
      </c>
      <c r="H1487">
        <v>26388820</v>
      </c>
      <c r="I1487" t="s">
        <v>289</v>
      </c>
      <c r="J1487" t="s">
        <v>23</v>
      </c>
      <c r="L1487" s="1">
        <v>43248</v>
      </c>
      <c r="M1487" t="s">
        <v>33</v>
      </c>
      <c r="N1487" t="s">
        <v>1822</v>
      </c>
      <c r="O1487" t="s">
        <v>26</v>
      </c>
      <c r="P1487" s="1">
        <v>42908</v>
      </c>
      <c r="Q1487" s="1">
        <v>43622</v>
      </c>
    </row>
    <row r="1488" spans="1:17" x14ac:dyDescent="0.2">
      <c r="A1488" t="s">
        <v>35</v>
      </c>
      <c r="B1488">
        <v>225402920</v>
      </c>
      <c r="C1488" t="s">
        <v>36</v>
      </c>
      <c r="D1488" t="s">
        <v>37</v>
      </c>
      <c r="E1488" t="s">
        <v>38</v>
      </c>
      <c r="F1488" t="s">
        <v>39</v>
      </c>
      <c r="G1488" t="s">
        <v>21</v>
      </c>
      <c r="H1488">
        <v>26570564</v>
      </c>
      <c r="I1488" t="s">
        <v>40</v>
      </c>
      <c r="J1488" t="s">
        <v>23</v>
      </c>
      <c r="L1488" s="1">
        <v>43111</v>
      </c>
      <c r="M1488" t="s">
        <v>33</v>
      </c>
      <c r="N1488" t="s">
        <v>41</v>
      </c>
      <c r="O1488" t="s">
        <v>26</v>
      </c>
      <c r="P1488" s="1">
        <v>43186</v>
      </c>
      <c r="Q1488" s="1">
        <v>43187</v>
      </c>
    </row>
    <row r="1489" spans="1:17" x14ac:dyDescent="0.2">
      <c r="A1489" t="s">
        <v>2201</v>
      </c>
      <c r="B1489">
        <v>236764195</v>
      </c>
      <c r="C1489" t="s">
        <v>2202</v>
      </c>
      <c r="D1489" t="s">
        <v>2203</v>
      </c>
      <c r="E1489" t="s">
        <v>2204</v>
      </c>
      <c r="F1489">
        <v>163076383.10216099</v>
      </c>
      <c r="G1489" t="s">
        <v>531</v>
      </c>
      <c r="H1489">
        <v>159330114</v>
      </c>
      <c r="I1489" t="s">
        <v>2205</v>
      </c>
      <c r="J1489" t="s">
        <v>23</v>
      </c>
      <c r="L1489" s="1">
        <v>43251</v>
      </c>
      <c r="M1489" t="s">
        <v>33</v>
      </c>
      <c r="N1489" t="s">
        <v>2206</v>
      </c>
      <c r="O1489" t="s">
        <v>26</v>
      </c>
      <c r="P1489" s="1">
        <v>43647</v>
      </c>
      <c r="Q1489" s="1">
        <v>43701</v>
      </c>
    </row>
    <row r="1490" spans="1:17" x14ac:dyDescent="0.2">
      <c r="A1490" t="s">
        <v>4482</v>
      </c>
      <c r="B1490">
        <v>228903726</v>
      </c>
      <c r="C1490" t="s">
        <v>4483</v>
      </c>
      <c r="D1490" t="s">
        <v>4484</v>
      </c>
      <c r="E1490" t="s">
        <v>4485</v>
      </c>
      <c r="F1490">
        <v>61232971</v>
      </c>
      <c r="G1490" t="s">
        <v>4420</v>
      </c>
      <c r="H1490">
        <v>184668794</v>
      </c>
      <c r="I1490" t="s">
        <v>173</v>
      </c>
      <c r="J1490" t="s">
        <v>23</v>
      </c>
      <c r="L1490" s="1">
        <v>43117</v>
      </c>
      <c r="M1490" t="s">
        <v>24</v>
      </c>
      <c r="N1490" t="s">
        <v>4486</v>
      </c>
      <c r="O1490" t="s">
        <v>26</v>
      </c>
      <c r="P1490" s="1">
        <v>43968</v>
      </c>
      <c r="Q1490" s="1">
        <v>43977</v>
      </c>
    </row>
    <row r="1491" spans="1:17" x14ac:dyDescent="0.2">
      <c r="A1491" t="s">
        <v>2494</v>
      </c>
      <c r="B1491">
        <v>233298975</v>
      </c>
      <c r="C1491" t="s">
        <v>2495</v>
      </c>
      <c r="D1491" t="s">
        <v>2496</v>
      </c>
      <c r="E1491" t="s">
        <v>2497</v>
      </c>
      <c r="F1491">
        <v>98071483.081988707</v>
      </c>
      <c r="G1491" t="s">
        <v>119</v>
      </c>
      <c r="H1491">
        <v>190915757</v>
      </c>
      <c r="I1491" t="s">
        <v>1415</v>
      </c>
      <c r="J1491" t="s">
        <v>23</v>
      </c>
      <c r="L1491" s="1">
        <v>43189</v>
      </c>
      <c r="M1491" t="s">
        <v>24</v>
      </c>
      <c r="N1491" t="s">
        <v>2498</v>
      </c>
      <c r="O1491" t="s">
        <v>26</v>
      </c>
      <c r="P1491" s="1">
        <v>43487</v>
      </c>
      <c r="Q1491" s="1">
        <v>43764</v>
      </c>
    </row>
    <row r="1492" spans="1:17" x14ac:dyDescent="0.2">
      <c r="A1492" t="s">
        <v>2091</v>
      </c>
      <c r="B1492">
        <v>233224033</v>
      </c>
      <c r="C1492" t="s">
        <v>2092</v>
      </c>
      <c r="D1492" t="s">
        <v>2093</v>
      </c>
      <c r="E1492" t="s">
        <v>2094</v>
      </c>
      <c r="F1492" t="s">
        <v>2095</v>
      </c>
      <c r="G1492" t="s">
        <v>2032</v>
      </c>
      <c r="H1492">
        <v>26404184</v>
      </c>
      <c r="I1492" t="s">
        <v>47</v>
      </c>
      <c r="J1492" t="s">
        <v>23</v>
      </c>
      <c r="L1492" s="1">
        <v>43178</v>
      </c>
      <c r="M1492" t="s">
        <v>33</v>
      </c>
      <c r="N1492" t="s">
        <v>2096</v>
      </c>
      <c r="O1492" t="s">
        <v>92</v>
      </c>
      <c r="P1492" s="1">
        <v>43487</v>
      </c>
      <c r="Q1492" s="1">
        <v>43517</v>
      </c>
    </row>
    <row r="1493" spans="1:17" x14ac:dyDescent="0.2">
      <c r="A1493" t="s">
        <v>9728</v>
      </c>
      <c r="B1493">
        <v>235472387</v>
      </c>
      <c r="C1493" t="s">
        <v>9729</v>
      </c>
      <c r="D1493" t="s">
        <v>9730</v>
      </c>
      <c r="E1493" t="s">
        <v>9731</v>
      </c>
      <c r="F1493">
        <v>177860065.08181801</v>
      </c>
      <c r="G1493" t="s">
        <v>119</v>
      </c>
      <c r="H1493">
        <v>190915757</v>
      </c>
      <c r="I1493" t="s">
        <v>173</v>
      </c>
      <c r="J1493" t="s">
        <v>23</v>
      </c>
      <c r="L1493" s="1">
        <v>43454</v>
      </c>
      <c r="M1493" t="s">
        <v>33</v>
      </c>
      <c r="N1493" t="s">
        <v>9732</v>
      </c>
      <c r="O1493" t="s">
        <v>26</v>
      </c>
      <c r="P1493" s="1">
        <v>43584</v>
      </c>
      <c r="Q1493" s="1">
        <v>43721</v>
      </c>
    </row>
    <row r="1494" spans="1:17" x14ac:dyDescent="0.2">
      <c r="A1494" t="s">
        <v>10197</v>
      </c>
      <c r="B1494">
        <v>233759948</v>
      </c>
      <c r="C1494" t="s">
        <v>10198</v>
      </c>
      <c r="D1494" t="s">
        <v>10199</v>
      </c>
      <c r="E1494" t="s">
        <v>10200</v>
      </c>
      <c r="F1494">
        <v>233760040.10917899</v>
      </c>
      <c r="G1494" t="s">
        <v>4420</v>
      </c>
      <c r="H1494">
        <v>184668794</v>
      </c>
      <c r="I1494" t="s">
        <v>4434</v>
      </c>
      <c r="J1494" t="s">
        <v>23</v>
      </c>
      <c r="L1494" s="1">
        <v>43437</v>
      </c>
      <c r="M1494" t="s">
        <v>33</v>
      </c>
      <c r="N1494" t="s">
        <v>10201</v>
      </c>
      <c r="O1494" t="s">
        <v>26</v>
      </c>
      <c r="P1494" s="1">
        <v>43969</v>
      </c>
      <c r="Q1494" s="1">
        <v>43977</v>
      </c>
    </row>
    <row r="1495" spans="1:17" x14ac:dyDescent="0.2">
      <c r="A1495" t="s">
        <v>9636</v>
      </c>
      <c r="B1495">
        <v>234067500</v>
      </c>
      <c r="C1495" t="s">
        <v>9637</v>
      </c>
      <c r="D1495" t="s">
        <v>9638</v>
      </c>
      <c r="E1495" t="s">
        <v>9639</v>
      </c>
      <c r="F1495">
        <v>33252564.175468501</v>
      </c>
      <c r="G1495" t="s">
        <v>2930</v>
      </c>
      <c r="H1495">
        <v>188120777</v>
      </c>
      <c r="I1495" t="s">
        <v>219</v>
      </c>
      <c r="J1495" t="s">
        <v>23</v>
      </c>
      <c r="L1495" s="1">
        <v>43455</v>
      </c>
      <c r="M1495" t="s">
        <v>1091</v>
      </c>
      <c r="N1495" t="s">
        <v>9640</v>
      </c>
      <c r="O1495" t="s">
        <v>26</v>
      </c>
      <c r="P1495" s="1">
        <v>43863</v>
      </c>
      <c r="Q1495" s="1">
        <v>43863</v>
      </c>
    </row>
    <row r="1496" spans="1:17" x14ac:dyDescent="0.2">
      <c r="A1496" t="s">
        <v>9158</v>
      </c>
      <c r="B1496">
        <v>240187857</v>
      </c>
      <c r="C1496" t="s">
        <v>9159</v>
      </c>
      <c r="D1496" t="s">
        <v>9160</v>
      </c>
      <c r="E1496" t="s">
        <v>9161</v>
      </c>
      <c r="F1496">
        <v>153269170.15327001</v>
      </c>
      <c r="G1496" t="s">
        <v>204</v>
      </c>
      <c r="H1496">
        <v>26388820</v>
      </c>
      <c r="I1496" t="s">
        <v>538</v>
      </c>
      <c r="J1496" t="s">
        <v>23</v>
      </c>
      <c r="L1496" s="1">
        <v>43445</v>
      </c>
      <c r="M1496" t="s">
        <v>33</v>
      </c>
      <c r="N1496" t="s">
        <v>9162</v>
      </c>
      <c r="O1496" t="s">
        <v>92</v>
      </c>
      <c r="P1496" s="1">
        <v>42354</v>
      </c>
      <c r="Q1496" s="1">
        <v>43756</v>
      </c>
    </row>
    <row r="1497" spans="1:17" x14ac:dyDescent="0.2">
      <c r="A1497" t="s">
        <v>9926</v>
      </c>
      <c r="B1497">
        <v>235383465</v>
      </c>
      <c r="C1497" t="s">
        <v>9927</v>
      </c>
      <c r="D1497" t="s">
        <v>9928</v>
      </c>
      <c r="E1497" t="s">
        <v>9929</v>
      </c>
      <c r="F1497">
        <v>103785779.14067701</v>
      </c>
      <c r="G1497" t="s">
        <v>1228</v>
      </c>
      <c r="H1497">
        <v>26404672</v>
      </c>
      <c r="I1497" t="s">
        <v>1626</v>
      </c>
      <c r="J1497" t="s">
        <v>23</v>
      </c>
      <c r="L1497" s="1">
        <v>43452</v>
      </c>
      <c r="M1497" t="s">
        <v>33</v>
      </c>
      <c r="N1497" t="s">
        <v>9930</v>
      </c>
      <c r="O1497" t="s">
        <v>26</v>
      </c>
      <c r="P1497" s="1">
        <v>43889</v>
      </c>
      <c r="Q1497" s="1">
        <v>43889</v>
      </c>
    </row>
    <row r="1498" spans="1:17" x14ac:dyDescent="0.2">
      <c r="A1498" t="s">
        <v>8186</v>
      </c>
      <c r="B1498">
        <v>228224829</v>
      </c>
      <c r="C1498" t="s">
        <v>8187</v>
      </c>
      <c r="D1498" t="s">
        <v>8188</v>
      </c>
      <c r="E1498" t="s">
        <v>8189</v>
      </c>
      <c r="F1498">
        <v>189013559</v>
      </c>
      <c r="G1498" t="s">
        <v>61</v>
      </c>
      <c r="H1498">
        <v>175206562</v>
      </c>
      <c r="I1498" t="s">
        <v>225</v>
      </c>
      <c r="J1498" t="s">
        <v>23</v>
      </c>
      <c r="L1498" s="1">
        <v>43439</v>
      </c>
      <c r="M1498" t="s">
        <v>33</v>
      </c>
      <c r="N1498" t="s">
        <v>8190</v>
      </c>
      <c r="O1498" t="s">
        <v>26</v>
      </c>
      <c r="P1498" s="1">
        <v>43425</v>
      </c>
      <c r="Q1498" s="1">
        <v>43495</v>
      </c>
    </row>
    <row r="1499" spans="1:17" x14ac:dyDescent="0.2">
      <c r="A1499" t="s">
        <v>4995</v>
      </c>
      <c r="B1499">
        <v>244952388</v>
      </c>
      <c r="C1499" t="s">
        <v>4996</v>
      </c>
      <c r="D1499" t="s">
        <v>4997</v>
      </c>
      <c r="E1499" t="s">
        <v>4998</v>
      </c>
      <c r="F1499">
        <v>57384258</v>
      </c>
      <c r="G1499" t="s">
        <v>119</v>
      </c>
      <c r="H1499">
        <v>190915757</v>
      </c>
      <c r="I1499" t="s">
        <v>276</v>
      </c>
      <c r="J1499" t="s">
        <v>23</v>
      </c>
      <c r="L1499" s="1">
        <v>43300</v>
      </c>
      <c r="M1499" t="s">
        <v>24</v>
      </c>
      <c r="N1499" t="s">
        <v>4999</v>
      </c>
      <c r="O1499" t="s">
        <v>26</v>
      </c>
      <c r="P1499" s="1">
        <v>43720</v>
      </c>
      <c r="Q1499" s="1">
        <v>43993</v>
      </c>
    </row>
    <row r="1500" spans="1:17" x14ac:dyDescent="0.2">
      <c r="A1500" t="s">
        <v>5347</v>
      </c>
      <c r="B1500">
        <v>229857280</v>
      </c>
      <c r="C1500" t="s">
        <v>5348</v>
      </c>
      <c r="D1500" t="s">
        <v>5349</v>
      </c>
      <c r="E1500" t="s">
        <v>5350</v>
      </c>
      <c r="F1500">
        <v>120561719</v>
      </c>
      <c r="G1500" t="s">
        <v>5196</v>
      </c>
      <c r="H1500">
        <v>157040569</v>
      </c>
      <c r="I1500" t="s">
        <v>5256</v>
      </c>
      <c r="J1500" t="s">
        <v>23</v>
      </c>
      <c r="L1500" s="1">
        <v>43196</v>
      </c>
      <c r="M1500" t="s">
        <v>33</v>
      </c>
      <c r="N1500" t="s">
        <v>5351</v>
      </c>
      <c r="O1500" t="s">
        <v>26</v>
      </c>
      <c r="P1500" s="1">
        <v>43020</v>
      </c>
      <c r="Q1500" s="1">
        <v>44070</v>
      </c>
    </row>
    <row r="1501" spans="1:17" x14ac:dyDescent="0.2">
      <c r="A1501" t="s">
        <v>8605</v>
      </c>
      <c r="B1501">
        <v>235856630</v>
      </c>
      <c r="C1501" t="s">
        <v>8606</v>
      </c>
      <c r="D1501" t="s">
        <v>8326</v>
      </c>
      <c r="E1501" t="s">
        <v>8327</v>
      </c>
      <c r="F1501" t="s">
        <v>8328</v>
      </c>
      <c r="G1501" t="s">
        <v>301</v>
      </c>
      <c r="H1501">
        <v>196200032</v>
      </c>
      <c r="I1501" t="s">
        <v>572</v>
      </c>
      <c r="J1501" t="s">
        <v>23</v>
      </c>
      <c r="L1501" s="1">
        <v>43447</v>
      </c>
      <c r="M1501" t="s">
        <v>24</v>
      </c>
      <c r="N1501" t="s">
        <v>8607</v>
      </c>
      <c r="O1501" t="s">
        <v>26</v>
      </c>
      <c r="P1501" s="1">
        <v>42902</v>
      </c>
      <c r="Q1501" s="1">
        <v>43601</v>
      </c>
    </row>
    <row r="1502" spans="1:17" x14ac:dyDescent="0.2">
      <c r="A1502" t="s">
        <v>10360</v>
      </c>
      <c r="B1502">
        <v>243326270</v>
      </c>
      <c r="C1502" t="s">
        <v>10361</v>
      </c>
      <c r="D1502" t="s">
        <v>10362</v>
      </c>
      <c r="E1502" t="s">
        <v>10363</v>
      </c>
      <c r="F1502">
        <v>67203167.198189601</v>
      </c>
      <c r="G1502" t="s">
        <v>2458</v>
      </c>
      <c r="H1502">
        <v>221333754</v>
      </c>
      <c r="I1502" t="s">
        <v>2289</v>
      </c>
      <c r="J1502" t="s">
        <v>23</v>
      </c>
      <c r="L1502" s="1">
        <v>43446</v>
      </c>
      <c r="M1502" t="s">
        <v>24</v>
      </c>
      <c r="N1502" t="s">
        <v>10364</v>
      </c>
      <c r="O1502" t="s">
        <v>26</v>
      </c>
      <c r="P1502" s="1">
        <v>43796</v>
      </c>
      <c r="Q1502" s="1">
        <v>43990</v>
      </c>
    </row>
    <row r="1503" spans="1:17" x14ac:dyDescent="0.2">
      <c r="A1503" t="s">
        <v>9364</v>
      </c>
      <c r="B1503">
        <v>234033622</v>
      </c>
      <c r="C1503" t="s">
        <v>9365</v>
      </c>
      <c r="D1503" t="s">
        <v>3722</v>
      </c>
      <c r="E1503" t="s">
        <v>3723</v>
      </c>
      <c r="F1503">
        <v>76037940</v>
      </c>
      <c r="G1503" t="s">
        <v>119</v>
      </c>
      <c r="H1503">
        <v>190915757</v>
      </c>
      <c r="I1503" t="s">
        <v>9366</v>
      </c>
      <c r="J1503" t="s">
        <v>23</v>
      </c>
      <c r="L1503" s="1">
        <v>43448</v>
      </c>
      <c r="M1503" t="s">
        <v>33</v>
      </c>
      <c r="N1503" t="s">
        <v>9367</v>
      </c>
      <c r="O1503" t="s">
        <v>92</v>
      </c>
      <c r="P1503" s="1">
        <v>43511</v>
      </c>
      <c r="Q1503" s="1">
        <v>43565</v>
      </c>
    </row>
    <row r="1504" spans="1:17" x14ac:dyDescent="0.2">
      <c r="A1504" t="s">
        <v>2190</v>
      </c>
      <c r="B1504">
        <v>233616578</v>
      </c>
      <c r="C1504" t="s">
        <v>2191</v>
      </c>
      <c r="D1504" t="s">
        <v>2192</v>
      </c>
      <c r="E1504" t="s">
        <v>2193</v>
      </c>
      <c r="F1504">
        <v>74539337.181686997</v>
      </c>
      <c r="G1504" t="s">
        <v>119</v>
      </c>
      <c r="H1504">
        <v>190915757</v>
      </c>
      <c r="I1504" t="s">
        <v>2139</v>
      </c>
      <c r="J1504" t="s">
        <v>23</v>
      </c>
      <c r="L1504" s="1">
        <v>43182</v>
      </c>
      <c r="M1504" t="s">
        <v>33</v>
      </c>
      <c r="N1504" t="s">
        <v>2194</v>
      </c>
      <c r="O1504" t="s">
        <v>26</v>
      </c>
      <c r="P1504" s="1">
        <v>43496</v>
      </c>
      <c r="Q1504" s="1">
        <v>43497</v>
      </c>
    </row>
    <row r="1505" spans="1:17" x14ac:dyDescent="0.2">
      <c r="A1505" t="s">
        <v>4054</v>
      </c>
      <c r="B1505">
        <v>242709265</v>
      </c>
      <c r="C1505" t="s">
        <v>4055</v>
      </c>
      <c r="D1505" t="s">
        <v>4056</v>
      </c>
      <c r="E1505" t="s">
        <v>4057</v>
      </c>
      <c r="F1505">
        <v>77605292</v>
      </c>
      <c r="G1505" t="s">
        <v>2458</v>
      </c>
      <c r="H1505">
        <v>221333754</v>
      </c>
      <c r="I1505" t="s">
        <v>358</v>
      </c>
      <c r="J1505" t="s">
        <v>23</v>
      </c>
      <c r="L1505" s="1">
        <v>43227</v>
      </c>
      <c r="M1505" t="s">
        <v>24</v>
      </c>
      <c r="N1505" t="s">
        <v>4058</v>
      </c>
      <c r="O1505" t="s">
        <v>26</v>
      </c>
      <c r="P1505" s="1">
        <v>43739</v>
      </c>
      <c r="Q1505" s="1">
        <v>43894</v>
      </c>
    </row>
    <row r="1506" spans="1:17" x14ac:dyDescent="0.2">
      <c r="A1506" t="s">
        <v>3664</v>
      </c>
      <c r="B1506">
        <v>231677324</v>
      </c>
      <c r="C1506" t="s">
        <v>3665</v>
      </c>
      <c r="D1506" t="s">
        <v>3666</v>
      </c>
      <c r="E1506" t="s">
        <v>3667</v>
      </c>
      <c r="F1506" t="s">
        <v>3668</v>
      </c>
      <c r="G1506" t="s">
        <v>2176</v>
      </c>
      <c r="H1506">
        <v>35022116</v>
      </c>
      <c r="I1506" t="s">
        <v>1125</v>
      </c>
      <c r="J1506" t="s">
        <v>23</v>
      </c>
      <c r="L1506" s="1">
        <v>43349</v>
      </c>
      <c r="M1506" t="s">
        <v>33</v>
      </c>
      <c r="N1506" t="s">
        <v>3669</v>
      </c>
      <c r="O1506" t="s">
        <v>92</v>
      </c>
      <c r="P1506" s="1">
        <v>43364</v>
      </c>
      <c r="Q1506" s="1">
        <v>43489</v>
      </c>
    </row>
    <row r="1507" spans="1:17" x14ac:dyDescent="0.2">
      <c r="A1507" t="s">
        <v>5164</v>
      </c>
      <c r="B1507">
        <v>232371741</v>
      </c>
      <c r="C1507" t="s">
        <v>5165</v>
      </c>
      <c r="D1507" t="s">
        <v>5166</v>
      </c>
      <c r="E1507" t="s">
        <v>5167</v>
      </c>
      <c r="F1507" t="s">
        <v>5168</v>
      </c>
      <c r="G1507" t="s">
        <v>172</v>
      </c>
      <c r="H1507">
        <v>200716271</v>
      </c>
      <c r="I1507" t="s">
        <v>5169</v>
      </c>
      <c r="J1507" t="s">
        <v>23</v>
      </c>
      <c r="L1507" s="1">
        <v>43140</v>
      </c>
      <c r="M1507" t="s">
        <v>24</v>
      </c>
      <c r="N1507" t="s">
        <v>5170</v>
      </c>
      <c r="O1507" t="s">
        <v>26</v>
      </c>
      <c r="P1507" s="1">
        <v>43243</v>
      </c>
      <c r="Q1507" s="1">
        <v>43979</v>
      </c>
    </row>
    <row r="1508" spans="1:17" x14ac:dyDescent="0.2">
      <c r="A1508" t="s">
        <v>5398</v>
      </c>
      <c r="B1508">
        <v>227475747</v>
      </c>
      <c r="C1508" t="s">
        <v>5399</v>
      </c>
      <c r="D1508" t="s">
        <v>5400</v>
      </c>
      <c r="E1508" t="s">
        <v>5401</v>
      </c>
      <c r="F1508" t="s">
        <v>5402</v>
      </c>
      <c r="G1508" t="s">
        <v>5196</v>
      </c>
      <c r="H1508">
        <v>157040569</v>
      </c>
      <c r="I1508" t="s">
        <v>470</v>
      </c>
      <c r="J1508" t="s">
        <v>23</v>
      </c>
      <c r="L1508" s="1">
        <v>43118</v>
      </c>
      <c r="M1508" t="s">
        <v>24</v>
      </c>
      <c r="N1508" t="s">
        <v>5403</v>
      </c>
      <c r="O1508" t="s">
        <v>26</v>
      </c>
      <c r="P1508" s="1">
        <v>43020</v>
      </c>
      <c r="Q1508" s="1">
        <v>44070</v>
      </c>
    </row>
    <row r="1509" spans="1:17" x14ac:dyDescent="0.2">
      <c r="A1509" t="s">
        <v>3908</v>
      </c>
      <c r="B1509">
        <v>233169946</v>
      </c>
      <c r="C1509" t="s">
        <v>3909</v>
      </c>
      <c r="D1509" t="s">
        <v>3910</v>
      </c>
      <c r="E1509" t="s">
        <v>3911</v>
      </c>
      <c r="F1509" t="s">
        <v>3912</v>
      </c>
      <c r="G1509" t="s">
        <v>2176</v>
      </c>
      <c r="H1509">
        <v>35022116</v>
      </c>
      <c r="I1509" t="s">
        <v>3293</v>
      </c>
      <c r="J1509" t="s">
        <v>23</v>
      </c>
      <c r="L1509" s="1">
        <v>43242</v>
      </c>
      <c r="M1509" t="s">
        <v>33</v>
      </c>
      <c r="N1509" t="s">
        <v>3913</v>
      </c>
      <c r="O1509" t="s">
        <v>26</v>
      </c>
      <c r="P1509" s="1">
        <v>42822</v>
      </c>
      <c r="Q1509" s="1">
        <v>43809</v>
      </c>
    </row>
    <row r="1510" spans="1:17" x14ac:dyDescent="0.2">
      <c r="A1510" t="s">
        <v>3643</v>
      </c>
      <c r="B1510">
        <v>235946281</v>
      </c>
      <c r="C1510" t="s">
        <v>3644</v>
      </c>
      <c r="D1510" t="s">
        <v>3645</v>
      </c>
      <c r="E1510" t="s">
        <v>3646</v>
      </c>
      <c r="F1510" t="s">
        <v>3647</v>
      </c>
      <c r="G1510" t="s">
        <v>172</v>
      </c>
      <c r="H1510">
        <v>200716271</v>
      </c>
      <c r="I1510" t="s">
        <v>173</v>
      </c>
      <c r="J1510" t="s">
        <v>23</v>
      </c>
      <c r="L1510" s="1">
        <v>43278</v>
      </c>
      <c r="M1510" t="s">
        <v>33</v>
      </c>
      <c r="N1510" t="s">
        <v>3648</v>
      </c>
      <c r="O1510" t="s">
        <v>26</v>
      </c>
      <c r="P1510" s="1">
        <v>43145</v>
      </c>
      <c r="Q1510" s="1">
        <v>43614</v>
      </c>
    </row>
    <row r="1511" spans="1:17" x14ac:dyDescent="0.2">
      <c r="A1511" t="s">
        <v>7920</v>
      </c>
      <c r="B1511">
        <v>245068414</v>
      </c>
      <c r="C1511" t="s">
        <v>7921</v>
      </c>
      <c r="D1511" t="s">
        <v>7922</v>
      </c>
      <c r="E1511" t="s">
        <v>7923</v>
      </c>
      <c r="F1511" t="s">
        <v>7924</v>
      </c>
      <c r="G1511" t="s">
        <v>3972</v>
      </c>
      <c r="H1511" t="s">
        <v>3973</v>
      </c>
      <c r="I1511" t="s">
        <v>331</v>
      </c>
      <c r="J1511" t="s">
        <v>23</v>
      </c>
      <c r="L1511" s="1">
        <v>43426</v>
      </c>
      <c r="M1511" t="s">
        <v>33</v>
      </c>
      <c r="N1511" t="s">
        <v>7925</v>
      </c>
      <c r="O1511" t="s">
        <v>26</v>
      </c>
      <c r="P1511" s="1">
        <v>43859</v>
      </c>
      <c r="Q1511" s="1">
        <v>43999</v>
      </c>
    </row>
    <row r="1512" spans="1:17" x14ac:dyDescent="0.2">
      <c r="A1512" t="s">
        <v>3782</v>
      </c>
      <c r="B1512">
        <v>234316144</v>
      </c>
      <c r="C1512" t="s">
        <v>3783</v>
      </c>
      <c r="D1512" t="s">
        <v>3784</v>
      </c>
      <c r="E1512" t="s">
        <v>3785</v>
      </c>
      <c r="F1512">
        <v>95216677</v>
      </c>
      <c r="G1512" t="s">
        <v>119</v>
      </c>
      <c r="H1512">
        <v>190915757</v>
      </c>
      <c r="I1512" t="s">
        <v>692</v>
      </c>
      <c r="J1512" t="s">
        <v>23</v>
      </c>
      <c r="L1512" s="1">
        <v>43124</v>
      </c>
      <c r="M1512" t="s">
        <v>24</v>
      </c>
      <c r="N1512" t="s">
        <v>3786</v>
      </c>
      <c r="O1512" t="s">
        <v>26</v>
      </c>
      <c r="P1512" s="1">
        <v>43535</v>
      </c>
      <c r="Q1512" s="1">
        <v>43538</v>
      </c>
    </row>
    <row r="1513" spans="1:17" x14ac:dyDescent="0.2">
      <c r="A1513" t="s">
        <v>1137</v>
      </c>
      <c r="B1513">
        <v>231151314</v>
      </c>
      <c r="C1513" t="s">
        <v>1138</v>
      </c>
      <c r="D1513" t="s">
        <v>1139</v>
      </c>
      <c r="E1513" t="s">
        <v>1140</v>
      </c>
      <c r="F1513">
        <v>80801404</v>
      </c>
      <c r="G1513" t="s">
        <v>940</v>
      </c>
      <c r="H1513">
        <v>35375043</v>
      </c>
      <c r="I1513" t="s">
        <v>120</v>
      </c>
      <c r="J1513" t="s">
        <v>23</v>
      </c>
      <c r="L1513" s="1">
        <v>43116</v>
      </c>
      <c r="M1513" t="s">
        <v>33</v>
      </c>
      <c r="N1513" t="s">
        <v>1141</v>
      </c>
      <c r="O1513" t="s">
        <v>26</v>
      </c>
      <c r="P1513" s="1">
        <v>43399</v>
      </c>
      <c r="Q1513" s="1">
        <v>43550</v>
      </c>
    </row>
    <row r="1514" spans="1:17" x14ac:dyDescent="0.2">
      <c r="A1514" t="s">
        <v>405</v>
      </c>
      <c r="B1514">
        <v>181101742</v>
      </c>
      <c r="C1514" t="s">
        <v>406</v>
      </c>
      <c r="D1514" t="s">
        <v>407</v>
      </c>
      <c r="E1514" t="s">
        <v>408</v>
      </c>
      <c r="F1514" t="s">
        <v>409</v>
      </c>
      <c r="G1514" t="s">
        <v>46</v>
      </c>
      <c r="H1514">
        <v>28024400</v>
      </c>
      <c r="I1514" t="s">
        <v>231</v>
      </c>
      <c r="J1514" t="s">
        <v>23</v>
      </c>
      <c r="L1514" s="1">
        <v>43285</v>
      </c>
      <c r="M1514" t="s">
        <v>33</v>
      </c>
      <c r="N1514" t="s">
        <v>410</v>
      </c>
      <c r="O1514" t="s">
        <v>26</v>
      </c>
      <c r="P1514" s="1">
        <v>41922</v>
      </c>
      <c r="Q1514" s="1">
        <v>43364</v>
      </c>
    </row>
    <row r="1515" spans="1:17" x14ac:dyDescent="0.2">
      <c r="A1515" t="s">
        <v>1013</v>
      </c>
      <c r="B1515">
        <v>234105143</v>
      </c>
      <c r="C1515" t="s">
        <v>1014</v>
      </c>
      <c r="D1515" t="s">
        <v>1015</v>
      </c>
      <c r="E1515" t="s">
        <v>1016</v>
      </c>
      <c r="F1515">
        <v>71081690.234059602</v>
      </c>
      <c r="G1515" t="s">
        <v>525</v>
      </c>
      <c r="H1515">
        <v>26403765</v>
      </c>
      <c r="I1515" t="s">
        <v>219</v>
      </c>
      <c r="J1515" t="s">
        <v>23</v>
      </c>
      <c r="L1515" s="1">
        <v>43111</v>
      </c>
      <c r="M1515" t="s">
        <v>33</v>
      </c>
      <c r="N1515" t="s">
        <v>1017</v>
      </c>
      <c r="O1515" t="s">
        <v>26</v>
      </c>
      <c r="P1515" s="1">
        <v>43515</v>
      </c>
      <c r="Q1515" s="1">
        <v>43516</v>
      </c>
    </row>
    <row r="1516" spans="1:17" x14ac:dyDescent="0.2">
      <c r="A1516" t="s">
        <v>10268</v>
      </c>
      <c r="B1516">
        <v>236731378</v>
      </c>
      <c r="C1516" t="s">
        <v>10269</v>
      </c>
      <c r="D1516" t="s">
        <v>4588</v>
      </c>
      <c r="E1516" t="s">
        <v>4589</v>
      </c>
      <c r="F1516">
        <v>71213465</v>
      </c>
      <c r="G1516" t="s">
        <v>4420</v>
      </c>
      <c r="H1516">
        <v>184668794</v>
      </c>
      <c r="I1516" t="s">
        <v>173</v>
      </c>
      <c r="J1516" t="s">
        <v>23</v>
      </c>
      <c r="L1516" s="1">
        <v>43452</v>
      </c>
      <c r="M1516" t="s">
        <v>33</v>
      </c>
      <c r="N1516" t="s">
        <v>10270</v>
      </c>
      <c r="O1516" t="s">
        <v>26</v>
      </c>
      <c r="P1516" s="1">
        <v>43969</v>
      </c>
      <c r="Q1516" s="1">
        <v>43977</v>
      </c>
    </row>
    <row r="1517" spans="1:17" x14ac:dyDescent="0.2">
      <c r="A1517" t="s">
        <v>6539</v>
      </c>
      <c r="B1517">
        <v>234056649</v>
      </c>
      <c r="C1517" t="s">
        <v>6540</v>
      </c>
      <c r="D1517" t="s">
        <v>6536</v>
      </c>
      <c r="E1517" t="s">
        <v>6537</v>
      </c>
      <c r="F1517">
        <v>35738944</v>
      </c>
      <c r="G1517" t="s">
        <v>119</v>
      </c>
      <c r="H1517">
        <v>190915757</v>
      </c>
      <c r="I1517" t="s">
        <v>1415</v>
      </c>
      <c r="J1517" t="s">
        <v>23</v>
      </c>
      <c r="L1517" s="1">
        <v>43423</v>
      </c>
      <c r="M1517" t="s">
        <v>33</v>
      </c>
      <c r="N1517" t="s">
        <v>6541</v>
      </c>
      <c r="O1517" t="s">
        <v>92</v>
      </c>
      <c r="P1517" s="1">
        <v>43511</v>
      </c>
      <c r="Q1517" s="1">
        <v>43764</v>
      </c>
    </row>
    <row r="1518" spans="1:17" x14ac:dyDescent="0.2">
      <c r="A1518" t="s">
        <v>3220</v>
      </c>
      <c r="B1518">
        <v>235154296</v>
      </c>
      <c r="C1518" t="s">
        <v>3221</v>
      </c>
      <c r="D1518" t="s">
        <v>3222</v>
      </c>
      <c r="E1518" t="s">
        <v>3223</v>
      </c>
      <c r="F1518">
        <v>116279648.14886899</v>
      </c>
      <c r="G1518" t="s">
        <v>1443</v>
      </c>
      <c r="H1518">
        <v>26404079</v>
      </c>
      <c r="I1518" t="s">
        <v>1461</v>
      </c>
      <c r="J1518" t="s">
        <v>23</v>
      </c>
      <c r="L1518" s="1">
        <v>43343</v>
      </c>
      <c r="M1518" t="s">
        <v>33</v>
      </c>
      <c r="N1518" t="s">
        <v>3224</v>
      </c>
      <c r="O1518" t="s">
        <v>26</v>
      </c>
      <c r="P1518" s="1">
        <v>42063</v>
      </c>
      <c r="Q1518" s="1">
        <v>43872</v>
      </c>
    </row>
    <row r="1519" spans="1:17" x14ac:dyDescent="0.2">
      <c r="A1519" t="s">
        <v>10578</v>
      </c>
      <c r="B1519">
        <v>248292803</v>
      </c>
      <c r="C1519" t="s">
        <v>10579</v>
      </c>
      <c r="D1519" t="s">
        <v>10580</v>
      </c>
      <c r="E1519" t="s">
        <v>10581</v>
      </c>
      <c r="F1519">
        <v>178608734.05908599</v>
      </c>
      <c r="G1519" t="s">
        <v>2458</v>
      </c>
      <c r="H1519">
        <v>221333754</v>
      </c>
      <c r="I1519" t="s">
        <v>10582</v>
      </c>
      <c r="J1519" t="s">
        <v>23</v>
      </c>
      <c r="L1519" s="1">
        <v>43437</v>
      </c>
      <c r="M1519" t="s">
        <v>24</v>
      </c>
      <c r="N1519" t="s">
        <v>10583</v>
      </c>
      <c r="O1519" t="s">
        <v>26</v>
      </c>
      <c r="P1519" s="1">
        <v>43817</v>
      </c>
      <c r="Q1519" s="1">
        <v>44071</v>
      </c>
    </row>
    <row r="1520" spans="1:17" x14ac:dyDescent="0.2">
      <c r="A1520" t="s">
        <v>3282</v>
      </c>
      <c r="B1520">
        <v>234459220</v>
      </c>
      <c r="C1520" t="s">
        <v>3283</v>
      </c>
      <c r="D1520" t="s">
        <v>3284</v>
      </c>
      <c r="E1520" t="s">
        <v>3285</v>
      </c>
      <c r="F1520" t="s">
        <v>3286</v>
      </c>
      <c r="G1520" t="s">
        <v>1228</v>
      </c>
      <c r="H1520">
        <v>26404672</v>
      </c>
      <c r="I1520" t="s">
        <v>1125</v>
      </c>
      <c r="J1520" t="s">
        <v>23</v>
      </c>
      <c r="L1520" s="1">
        <v>43161</v>
      </c>
      <c r="M1520" t="s">
        <v>24</v>
      </c>
      <c r="N1520" t="s">
        <v>3287</v>
      </c>
      <c r="O1520" t="s">
        <v>26</v>
      </c>
      <c r="P1520" s="1">
        <v>43532</v>
      </c>
      <c r="Q1520" s="1">
        <v>43876</v>
      </c>
    </row>
    <row r="1521" spans="1:17" x14ac:dyDescent="0.2">
      <c r="A1521" t="s">
        <v>8426</v>
      </c>
      <c r="B1521">
        <v>234048050</v>
      </c>
      <c r="C1521" t="s">
        <v>8427</v>
      </c>
      <c r="D1521" t="s">
        <v>5736</v>
      </c>
      <c r="E1521" t="s">
        <v>5737</v>
      </c>
      <c r="F1521">
        <v>78143764</v>
      </c>
      <c r="G1521" t="s">
        <v>669</v>
      </c>
      <c r="H1521" t="s">
        <v>670</v>
      </c>
      <c r="I1521" t="s">
        <v>113</v>
      </c>
      <c r="J1521" t="s">
        <v>23</v>
      </c>
      <c r="L1521" s="1">
        <v>43454</v>
      </c>
      <c r="M1521" t="s">
        <v>24</v>
      </c>
      <c r="N1521" t="s">
        <v>8428</v>
      </c>
      <c r="O1521" t="s">
        <v>26</v>
      </c>
      <c r="P1521" s="1">
        <v>43566</v>
      </c>
      <c r="Q1521" s="1">
        <v>43566</v>
      </c>
    </row>
    <row r="1522" spans="1:17" x14ac:dyDescent="0.2">
      <c r="A1522" t="s">
        <v>9936</v>
      </c>
      <c r="B1522">
        <v>242214657</v>
      </c>
      <c r="C1522" t="s">
        <v>9937</v>
      </c>
      <c r="D1522" t="s">
        <v>9938</v>
      </c>
      <c r="E1522" t="s">
        <v>9939</v>
      </c>
      <c r="F1522">
        <v>99061007.140492603</v>
      </c>
      <c r="G1522" t="s">
        <v>2612</v>
      </c>
      <c r="H1522">
        <v>26404478</v>
      </c>
      <c r="I1522" t="s">
        <v>2289</v>
      </c>
      <c r="J1522" t="s">
        <v>23</v>
      </c>
      <c r="L1522" s="1">
        <v>43451</v>
      </c>
      <c r="M1522" t="s">
        <v>33</v>
      </c>
      <c r="N1522" t="s">
        <v>9940</v>
      </c>
      <c r="O1522" t="s">
        <v>92</v>
      </c>
      <c r="P1522" s="1">
        <v>43894</v>
      </c>
      <c r="Q1522" s="1">
        <v>43894</v>
      </c>
    </row>
    <row r="1523" spans="1:17" x14ac:dyDescent="0.2">
      <c r="A1523" t="s">
        <v>3632</v>
      </c>
      <c r="B1523">
        <v>231452004</v>
      </c>
      <c r="C1523" t="s">
        <v>3633</v>
      </c>
      <c r="D1523" t="s">
        <v>3634</v>
      </c>
      <c r="E1523" t="s">
        <v>3635</v>
      </c>
      <c r="F1523">
        <v>162520824.031703</v>
      </c>
      <c r="G1523" t="s">
        <v>89</v>
      </c>
      <c r="H1523">
        <v>190906332</v>
      </c>
      <c r="I1523" t="s">
        <v>435</v>
      </c>
      <c r="J1523" t="s">
        <v>23</v>
      </c>
      <c r="L1523" s="1">
        <v>43371</v>
      </c>
      <c r="M1523" t="s">
        <v>33</v>
      </c>
      <c r="N1523" t="s">
        <v>3636</v>
      </c>
      <c r="O1523" t="s">
        <v>92</v>
      </c>
      <c r="P1523" s="1">
        <v>42403</v>
      </c>
      <c r="Q1523" s="1">
        <v>43795</v>
      </c>
    </row>
    <row r="1524" spans="1:17" x14ac:dyDescent="0.2">
      <c r="A1524" t="s">
        <v>6054</v>
      </c>
      <c r="B1524" t="s">
        <v>6055</v>
      </c>
      <c r="C1524" t="s">
        <v>6056</v>
      </c>
      <c r="D1524" t="s">
        <v>6057</v>
      </c>
      <c r="E1524" t="s">
        <v>6058</v>
      </c>
      <c r="F1524">
        <v>144880717</v>
      </c>
      <c r="G1524" t="s">
        <v>270</v>
      </c>
      <c r="H1524">
        <v>183316401</v>
      </c>
      <c r="I1524" t="s">
        <v>1834</v>
      </c>
      <c r="J1524" t="s">
        <v>23</v>
      </c>
      <c r="L1524" s="1">
        <v>43375</v>
      </c>
      <c r="M1524" t="s">
        <v>24</v>
      </c>
      <c r="N1524" t="s">
        <v>6059</v>
      </c>
      <c r="O1524" t="s">
        <v>26</v>
      </c>
      <c r="P1524" s="1">
        <v>42788</v>
      </c>
      <c r="Q1524" s="1">
        <v>43628</v>
      </c>
    </row>
    <row r="1525" spans="1:17" x14ac:dyDescent="0.2">
      <c r="A1525" t="s">
        <v>9106</v>
      </c>
      <c r="B1525">
        <v>228324866</v>
      </c>
      <c r="C1525" t="s">
        <v>9107</v>
      </c>
      <c r="D1525" t="s">
        <v>9108</v>
      </c>
      <c r="E1525" t="s">
        <v>9109</v>
      </c>
      <c r="F1525">
        <v>77613880.124353901</v>
      </c>
      <c r="G1525" t="s">
        <v>61</v>
      </c>
      <c r="H1525">
        <v>175206562</v>
      </c>
      <c r="I1525" t="s">
        <v>62</v>
      </c>
      <c r="J1525" t="s">
        <v>23</v>
      </c>
      <c r="L1525" s="1">
        <v>43452</v>
      </c>
      <c r="M1525" t="s">
        <v>24</v>
      </c>
      <c r="N1525" t="s">
        <v>9110</v>
      </c>
      <c r="O1525" t="s">
        <v>26</v>
      </c>
      <c r="P1525" s="1">
        <v>43543</v>
      </c>
      <c r="Q1525" s="1">
        <v>43761</v>
      </c>
    </row>
    <row r="1526" spans="1:17" x14ac:dyDescent="0.2">
      <c r="A1526" t="s">
        <v>8228</v>
      </c>
      <c r="B1526">
        <v>234114274</v>
      </c>
      <c r="C1526" t="s">
        <v>8229</v>
      </c>
      <c r="D1526" t="s">
        <v>8230</v>
      </c>
      <c r="E1526" t="s">
        <v>8231</v>
      </c>
      <c r="F1526">
        <v>98996460.032136098</v>
      </c>
      <c r="G1526" t="s">
        <v>21</v>
      </c>
      <c r="H1526">
        <v>26570564</v>
      </c>
      <c r="I1526" t="s">
        <v>8232</v>
      </c>
      <c r="J1526" t="s">
        <v>23</v>
      </c>
      <c r="L1526" s="1">
        <v>43441</v>
      </c>
      <c r="M1526" t="s">
        <v>33</v>
      </c>
      <c r="N1526" t="s">
        <v>8233</v>
      </c>
      <c r="O1526" t="s">
        <v>26</v>
      </c>
      <c r="P1526" s="1">
        <v>43515</v>
      </c>
      <c r="Q1526" s="1">
        <v>43516</v>
      </c>
    </row>
    <row r="1527" spans="1:17" x14ac:dyDescent="0.2">
      <c r="A1527" t="s">
        <v>6547</v>
      </c>
      <c r="B1527">
        <v>237603780</v>
      </c>
      <c r="C1527" t="s">
        <v>6548</v>
      </c>
      <c r="D1527" t="s">
        <v>6549</v>
      </c>
      <c r="E1527" t="s">
        <v>6550</v>
      </c>
      <c r="F1527">
        <v>33456038.059999999</v>
      </c>
      <c r="G1527" t="s">
        <v>531</v>
      </c>
      <c r="H1527">
        <v>159330114</v>
      </c>
      <c r="I1527" t="s">
        <v>2211</v>
      </c>
      <c r="J1527" t="s">
        <v>23</v>
      </c>
      <c r="L1527" s="1">
        <v>43389</v>
      </c>
      <c r="M1527" t="s">
        <v>24</v>
      </c>
      <c r="N1527" t="s">
        <v>6551</v>
      </c>
      <c r="O1527" t="s">
        <v>26</v>
      </c>
      <c r="P1527" s="1">
        <v>43706</v>
      </c>
      <c r="Q1527" s="1">
        <v>43706</v>
      </c>
    </row>
    <row r="1528" spans="1:17" x14ac:dyDescent="0.2">
      <c r="A1528" t="s">
        <v>7406</v>
      </c>
      <c r="B1528">
        <v>235915920</v>
      </c>
      <c r="C1528" t="s">
        <v>7407</v>
      </c>
      <c r="D1528" t="s">
        <v>7408</v>
      </c>
      <c r="E1528" t="s">
        <v>7409</v>
      </c>
      <c r="F1528">
        <v>77703162</v>
      </c>
      <c r="G1528" t="s">
        <v>119</v>
      </c>
      <c r="H1528">
        <v>190915757</v>
      </c>
      <c r="I1528" t="s">
        <v>7410</v>
      </c>
      <c r="J1528" t="s">
        <v>23</v>
      </c>
      <c r="L1528" s="1">
        <v>43423</v>
      </c>
      <c r="M1528" t="s">
        <v>33</v>
      </c>
      <c r="N1528" t="s">
        <v>7411</v>
      </c>
      <c r="O1528" t="s">
        <v>26</v>
      </c>
      <c r="P1528" s="1">
        <v>42429</v>
      </c>
      <c r="Q1528" s="1">
        <v>43911</v>
      </c>
    </row>
    <row r="1529" spans="1:17" x14ac:dyDescent="0.2">
      <c r="A1529" t="s">
        <v>5734</v>
      </c>
      <c r="B1529">
        <v>233975748</v>
      </c>
      <c r="C1529" t="s">
        <v>5735</v>
      </c>
      <c r="D1529" t="s">
        <v>5736</v>
      </c>
      <c r="E1529" t="s">
        <v>5737</v>
      </c>
      <c r="F1529">
        <v>78143764</v>
      </c>
      <c r="G1529" t="s">
        <v>669</v>
      </c>
      <c r="H1529" t="s">
        <v>670</v>
      </c>
      <c r="I1529" t="s">
        <v>113</v>
      </c>
      <c r="J1529" t="s">
        <v>23</v>
      </c>
      <c r="L1529" s="1">
        <v>43392</v>
      </c>
      <c r="M1529" t="s">
        <v>33</v>
      </c>
      <c r="N1529" t="s">
        <v>5738</v>
      </c>
      <c r="O1529" t="s">
        <v>26</v>
      </c>
      <c r="P1529" s="1">
        <v>43566</v>
      </c>
      <c r="Q1529" s="1">
        <v>43566</v>
      </c>
    </row>
    <row r="1530" spans="1:17" x14ac:dyDescent="0.2">
      <c r="A1530" t="s">
        <v>3066</v>
      </c>
      <c r="B1530">
        <v>224868055</v>
      </c>
      <c r="C1530" t="s">
        <v>3067</v>
      </c>
      <c r="D1530" t="s">
        <v>3068</v>
      </c>
      <c r="E1530" t="s">
        <v>3069</v>
      </c>
      <c r="F1530">
        <v>107908670</v>
      </c>
      <c r="G1530" t="s">
        <v>2930</v>
      </c>
      <c r="H1530">
        <v>188120777</v>
      </c>
      <c r="I1530" t="s">
        <v>173</v>
      </c>
      <c r="J1530" t="s">
        <v>23</v>
      </c>
      <c r="L1530" s="1">
        <v>43138</v>
      </c>
      <c r="M1530" t="s">
        <v>1091</v>
      </c>
      <c r="N1530" t="s">
        <v>3070</v>
      </c>
      <c r="O1530" t="s">
        <v>26</v>
      </c>
      <c r="P1530" s="1">
        <v>43863</v>
      </c>
      <c r="Q1530" s="1">
        <v>43863</v>
      </c>
    </row>
    <row r="1531" spans="1:17" x14ac:dyDescent="0.2">
      <c r="A1531" t="s">
        <v>4793</v>
      </c>
      <c r="B1531" t="s">
        <v>4794</v>
      </c>
      <c r="C1531" t="s">
        <v>4795</v>
      </c>
      <c r="D1531" t="s">
        <v>4796</v>
      </c>
      <c r="E1531" t="s">
        <v>4797</v>
      </c>
      <c r="F1531">
        <v>131897209</v>
      </c>
      <c r="G1531" t="s">
        <v>4798</v>
      </c>
      <c r="H1531">
        <v>184668794</v>
      </c>
      <c r="I1531" t="s">
        <v>4421</v>
      </c>
      <c r="J1531" t="s">
        <v>23</v>
      </c>
      <c r="L1531" s="1">
        <v>43138</v>
      </c>
      <c r="M1531" t="s">
        <v>24</v>
      </c>
      <c r="N1531" t="s">
        <v>4799</v>
      </c>
      <c r="O1531" t="s">
        <v>26</v>
      </c>
      <c r="P1531" s="1">
        <v>43979</v>
      </c>
      <c r="Q1531" s="1">
        <v>43977</v>
      </c>
    </row>
    <row r="1532" spans="1:17" x14ac:dyDescent="0.2">
      <c r="A1532" t="s">
        <v>7582</v>
      </c>
      <c r="B1532">
        <v>235507962</v>
      </c>
      <c r="C1532" t="s">
        <v>7583</v>
      </c>
      <c r="D1532" t="s">
        <v>7584</v>
      </c>
      <c r="E1532" t="s">
        <v>7585</v>
      </c>
      <c r="F1532">
        <v>68539967.200000003</v>
      </c>
      <c r="G1532" t="s">
        <v>4355</v>
      </c>
      <c r="H1532">
        <v>185433669</v>
      </c>
      <c r="I1532" t="s">
        <v>344</v>
      </c>
      <c r="J1532" t="s">
        <v>23</v>
      </c>
      <c r="L1532" s="1">
        <v>43420</v>
      </c>
      <c r="M1532" t="s">
        <v>24</v>
      </c>
      <c r="N1532" t="s">
        <v>7586</v>
      </c>
      <c r="O1532" t="s">
        <v>26</v>
      </c>
      <c r="P1532" s="1">
        <v>43976</v>
      </c>
      <c r="Q1532" s="1">
        <v>43976</v>
      </c>
    </row>
    <row r="1533" spans="1:17" x14ac:dyDescent="0.2">
      <c r="A1533" t="s">
        <v>6469</v>
      </c>
      <c r="B1533" t="s">
        <v>6470</v>
      </c>
      <c r="C1533" t="s">
        <v>6471</v>
      </c>
      <c r="D1533" t="s">
        <v>6472</v>
      </c>
      <c r="E1533" t="s">
        <v>6473</v>
      </c>
      <c r="F1533" t="s">
        <v>6474</v>
      </c>
      <c r="G1533" t="s">
        <v>21</v>
      </c>
      <c r="H1533">
        <v>26570564</v>
      </c>
      <c r="I1533" t="s">
        <v>6475</v>
      </c>
      <c r="J1533" t="s">
        <v>23</v>
      </c>
      <c r="L1533" s="1">
        <v>43392</v>
      </c>
      <c r="M1533" t="s">
        <v>33</v>
      </c>
      <c r="N1533" t="s">
        <v>6476</v>
      </c>
      <c r="O1533" t="s">
        <v>92</v>
      </c>
      <c r="P1533" s="1">
        <v>43742</v>
      </c>
      <c r="Q1533" s="1">
        <v>43742</v>
      </c>
    </row>
    <row r="1534" spans="1:17" x14ac:dyDescent="0.2">
      <c r="A1534" t="s">
        <v>7423</v>
      </c>
      <c r="B1534">
        <v>242646107</v>
      </c>
      <c r="C1534" t="s">
        <v>7424</v>
      </c>
      <c r="D1534" t="s">
        <v>7425</v>
      </c>
      <c r="E1534" t="s">
        <v>7426</v>
      </c>
      <c r="F1534">
        <v>124402186</v>
      </c>
      <c r="G1534" t="s">
        <v>4413</v>
      </c>
      <c r="H1534">
        <v>184443237</v>
      </c>
      <c r="I1534" t="s">
        <v>7427</v>
      </c>
      <c r="J1534" t="s">
        <v>23</v>
      </c>
      <c r="L1534" s="1">
        <v>43388</v>
      </c>
      <c r="M1534" t="s">
        <v>33</v>
      </c>
      <c r="N1534" t="s">
        <v>7428</v>
      </c>
      <c r="O1534" t="s">
        <v>26</v>
      </c>
      <c r="P1534" s="1">
        <v>43887</v>
      </c>
      <c r="Q1534" s="1">
        <v>43887</v>
      </c>
    </row>
    <row r="1535" spans="1:17" x14ac:dyDescent="0.2">
      <c r="A1535" t="s">
        <v>6282</v>
      </c>
      <c r="B1535">
        <v>236219766</v>
      </c>
      <c r="C1535" t="s">
        <v>6283</v>
      </c>
      <c r="D1535" t="s">
        <v>6284</v>
      </c>
      <c r="E1535" t="s">
        <v>6285</v>
      </c>
      <c r="F1535">
        <v>223554162</v>
      </c>
      <c r="G1535" t="s">
        <v>2612</v>
      </c>
      <c r="H1535">
        <v>26404478</v>
      </c>
      <c r="I1535" t="s">
        <v>5516</v>
      </c>
      <c r="J1535" t="s">
        <v>23</v>
      </c>
      <c r="L1535" s="1">
        <v>43390</v>
      </c>
      <c r="M1535" t="s">
        <v>33</v>
      </c>
      <c r="N1535" t="s">
        <v>6286</v>
      </c>
      <c r="O1535" t="s">
        <v>26</v>
      </c>
      <c r="P1535" s="1">
        <v>43656</v>
      </c>
      <c r="Q1535" s="1">
        <v>43656</v>
      </c>
    </row>
    <row r="1536" spans="1:17" x14ac:dyDescent="0.2">
      <c r="A1536" t="s">
        <v>9739</v>
      </c>
      <c r="B1536" t="s">
        <v>9740</v>
      </c>
      <c r="C1536" t="s">
        <v>9741</v>
      </c>
      <c r="D1536" t="s">
        <v>9742</v>
      </c>
      <c r="E1536" t="s">
        <v>9743</v>
      </c>
      <c r="F1536">
        <v>81278209</v>
      </c>
      <c r="G1536" t="s">
        <v>119</v>
      </c>
      <c r="H1536">
        <v>190915757</v>
      </c>
      <c r="I1536" t="s">
        <v>198</v>
      </c>
      <c r="J1536" t="s">
        <v>23</v>
      </c>
      <c r="L1536" s="1">
        <v>43448</v>
      </c>
      <c r="M1536" t="s">
        <v>33</v>
      </c>
      <c r="N1536" t="s">
        <v>9744</v>
      </c>
      <c r="O1536" t="s">
        <v>26</v>
      </c>
      <c r="P1536" s="1">
        <v>43662</v>
      </c>
      <c r="Q1536" s="1">
        <v>43663</v>
      </c>
    </row>
    <row r="1537" spans="1:17" x14ac:dyDescent="0.2">
      <c r="A1537" t="s">
        <v>7526</v>
      </c>
      <c r="B1537">
        <v>233790802</v>
      </c>
      <c r="C1537" t="s">
        <v>7527</v>
      </c>
      <c r="D1537" t="s">
        <v>7528</v>
      </c>
      <c r="E1537" t="s">
        <v>7529</v>
      </c>
      <c r="F1537" t="s">
        <v>7530</v>
      </c>
      <c r="G1537" t="s">
        <v>4191</v>
      </c>
      <c r="H1537" t="s">
        <v>4192</v>
      </c>
      <c r="I1537" t="s">
        <v>4201</v>
      </c>
      <c r="J1537" t="s">
        <v>23</v>
      </c>
      <c r="L1537" s="1">
        <v>43410</v>
      </c>
      <c r="M1537" t="s">
        <v>33</v>
      </c>
      <c r="N1537" t="s">
        <v>7531</v>
      </c>
      <c r="O1537" t="s">
        <v>26</v>
      </c>
      <c r="P1537" s="1">
        <v>43438</v>
      </c>
      <c r="Q1537" s="1">
        <v>43969</v>
      </c>
    </row>
    <row r="1538" spans="1:17" x14ac:dyDescent="0.2">
      <c r="A1538" t="s">
        <v>5799</v>
      </c>
      <c r="B1538">
        <v>235612723</v>
      </c>
      <c r="C1538" t="s">
        <v>5800</v>
      </c>
      <c r="D1538" t="s">
        <v>5801</v>
      </c>
      <c r="E1538" t="s">
        <v>5802</v>
      </c>
      <c r="F1538" t="s">
        <v>5803</v>
      </c>
      <c r="G1538" t="s">
        <v>270</v>
      </c>
      <c r="H1538">
        <v>183316401</v>
      </c>
      <c r="I1538" t="s">
        <v>62</v>
      </c>
      <c r="J1538" t="s">
        <v>23</v>
      </c>
      <c r="L1538" s="1">
        <v>43377</v>
      </c>
      <c r="M1538" t="s">
        <v>33</v>
      </c>
      <c r="N1538" t="s">
        <v>5804</v>
      </c>
      <c r="O1538" t="s">
        <v>26</v>
      </c>
      <c r="P1538" s="1">
        <v>42303</v>
      </c>
      <c r="Q1538" s="1">
        <v>43594</v>
      </c>
    </row>
    <row r="1539" spans="1:17" x14ac:dyDescent="0.2">
      <c r="A1539" t="s">
        <v>4064</v>
      </c>
      <c r="B1539">
        <v>229702139</v>
      </c>
      <c r="C1539" t="s">
        <v>4065</v>
      </c>
      <c r="D1539" t="s">
        <v>4066</v>
      </c>
      <c r="E1539" t="s">
        <v>4067</v>
      </c>
      <c r="F1539">
        <v>114529604.12797</v>
      </c>
      <c r="G1539" t="s">
        <v>54</v>
      </c>
      <c r="H1539">
        <v>26403315</v>
      </c>
      <c r="I1539" t="s">
        <v>55</v>
      </c>
      <c r="J1539" t="s">
        <v>23</v>
      </c>
      <c r="L1539" s="1">
        <v>43297</v>
      </c>
      <c r="M1539" t="s">
        <v>33</v>
      </c>
      <c r="N1539" t="s">
        <v>4068</v>
      </c>
      <c r="O1539" t="s">
        <v>26</v>
      </c>
      <c r="P1539" s="1">
        <v>42284</v>
      </c>
      <c r="Q1539" s="1">
        <v>43929</v>
      </c>
    </row>
    <row r="1540" spans="1:17" x14ac:dyDescent="0.2">
      <c r="A1540" t="s">
        <v>4087</v>
      </c>
      <c r="B1540">
        <v>225335867</v>
      </c>
      <c r="C1540" t="s">
        <v>4088</v>
      </c>
      <c r="D1540" t="s">
        <v>4089</v>
      </c>
      <c r="E1540" t="s">
        <v>4090</v>
      </c>
      <c r="F1540" t="s">
        <v>4091</v>
      </c>
      <c r="G1540" t="s">
        <v>783</v>
      </c>
      <c r="H1540">
        <v>26388766</v>
      </c>
      <c r="I1540" t="s">
        <v>784</v>
      </c>
      <c r="J1540" t="s">
        <v>23</v>
      </c>
      <c r="L1540" s="1">
        <v>43111</v>
      </c>
      <c r="M1540" t="s">
        <v>33</v>
      </c>
      <c r="N1540" t="s">
        <v>4092</v>
      </c>
      <c r="O1540" t="s">
        <v>26</v>
      </c>
      <c r="P1540" s="1">
        <v>43186</v>
      </c>
      <c r="Q1540" s="1">
        <v>43186</v>
      </c>
    </row>
    <row r="1541" spans="1:17" x14ac:dyDescent="0.2">
      <c r="A1541" t="s">
        <v>8897</v>
      </c>
      <c r="B1541">
        <v>237489589</v>
      </c>
      <c r="C1541" t="s">
        <v>8898</v>
      </c>
      <c r="D1541" t="s">
        <v>8899</v>
      </c>
      <c r="E1541" t="s">
        <v>8900</v>
      </c>
      <c r="F1541" t="s">
        <v>8901</v>
      </c>
      <c r="G1541" t="s">
        <v>531</v>
      </c>
      <c r="H1541">
        <v>159330114</v>
      </c>
      <c r="I1541" t="s">
        <v>1758</v>
      </c>
      <c r="J1541" t="s">
        <v>23</v>
      </c>
      <c r="L1541" s="1">
        <v>43447</v>
      </c>
      <c r="M1541" t="s">
        <v>33</v>
      </c>
      <c r="N1541" t="s">
        <v>8902</v>
      </c>
      <c r="O1541" t="s">
        <v>26</v>
      </c>
      <c r="P1541" s="1">
        <v>43698</v>
      </c>
      <c r="Q1541" s="1">
        <v>43698</v>
      </c>
    </row>
    <row r="1542" spans="1:17" x14ac:dyDescent="0.2">
      <c r="A1542" t="s">
        <v>9717</v>
      </c>
      <c r="B1542">
        <v>233950354</v>
      </c>
      <c r="C1542" t="s">
        <v>9718</v>
      </c>
      <c r="D1542" t="s">
        <v>9719</v>
      </c>
      <c r="E1542" t="s">
        <v>9720</v>
      </c>
      <c r="F1542">
        <v>151352585</v>
      </c>
      <c r="G1542" t="s">
        <v>119</v>
      </c>
      <c r="H1542">
        <v>190915757</v>
      </c>
      <c r="I1542" t="s">
        <v>9721</v>
      </c>
      <c r="J1542" t="s">
        <v>23</v>
      </c>
      <c r="L1542" s="1">
        <v>43446</v>
      </c>
      <c r="M1542" t="s">
        <v>33</v>
      </c>
      <c r="N1542" t="s">
        <v>9722</v>
      </c>
      <c r="O1542" t="s">
        <v>26</v>
      </c>
      <c r="P1542" s="1">
        <v>43508</v>
      </c>
      <c r="Q1542" s="1">
        <v>43721</v>
      </c>
    </row>
    <row r="1543" spans="1:17" x14ac:dyDescent="0.2">
      <c r="A1543" t="s">
        <v>6715</v>
      </c>
      <c r="B1543">
        <v>238278956</v>
      </c>
      <c r="C1543" t="s">
        <v>6716</v>
      </c>
      <c r="D1543" t="s">
        <v>6717</v>
      </c>
      <c r="E1543" t="s">
        <v>6718</v>
      </c>
      <c r="F1543">
        <v>157583716.19999999</v>
      </c>
      <c r="G1543" t="s">
        <v>531</v>
      </c>
      <c r="H1543">
        <v>159330114</v>
      </c>
      <c r="I1543" t="s">
        <v>532</v>
      </c>
      <c r="J1543" t="s">
        <v>23</v>
      </c>
      <c r="L1543" s="1">
        <v>43412</v>
      </c>
      <c r="M1543" t="s">
        <v>33</v>
      </c>
      <c r="N1543" t="s">
        <v>6719</v>
      </c>
      <c r="O1543" t="s">
        <v>26</v>
      </c>
      <c r="P1543" s="1">
        <v>43735</v>
      </c>
      <c r="Q1543" s="1">
        <v>43735</v>
      </c>
    </row>
    <row r="1544" spans="1:17" x14ac:dyDescent="0.2">
      <c r="A1544" t="s">
        <v>7631</v>
      </c>
      <c r="B1544">
        <v>233963979</v>
      </c>
      <c r="C1544" t="s">
        <v>7632</v>
      </c>
      <c r="D1544" t="s">
        <v>4495</v>
      </c>
      <c r="E1544" t="s">
        <v>4496</v>
      </c>
      <c r="F1544">
        <v>83737839</v>
      </c>
      <c r="G1544" t="s">
        <v>4420</v>
      </c>
      <c r="H1544">
        <v>184668794</v>
      </c>
      <c r="I1544" t="s">
        <v>4475</v>
      </c>
      <c r="J1544" t="s">
        <v>23</v>
      </c>
      <c r="L1544" s="1">
        <v>43378</v>
      </c>
      <c r="M1544" t="s">
        <v>33</v>
      </c>
      <c r="N1544" t="s">
        <v>7633</v>
      </c>
      <c r="O1544" t="s">
        <v>26</v>
      </c>
      <c r="P1544" s="1">
        <v>43969</v>
      </c>
      <c r="Q1544" s="1">
        <v>43977</v>
      </c>
    </row>
    <row r="1545" spans="1:17" x14ac:dyDescent="0.2">
      <c r="A1545" t="s">
        <v>1071</v>
      </c>
      <c r="B1545" t="s">
        <v>1072</v>
      </c>
      <c r="C1545" t="s">
        <v>1073</v>
      </c>
      <c r="D1545" t="s">
        <v>1074</v>
      </c>
      <c r="E1545" t="s">
        <v>1075</v>
      </c>
      <c r="F1545">
        <v>78797217.175762698</v>
      </c>
      <c r="G1545" t="s">
        <v>389</v>
      </c>
      <c r="H1545">
        <v>26403447</v>
      </c>
      <c r="I1545" t="s">
        <v>435</v>
      </c>
      <c r="J1545" t="s">
        <v>23</v>
      </c>
      <c r="L1545" s="1">
        <v>43291</v>
      </c>
      <c r="M1545" t="s">
        <v>33</v>
      </c>
      <c r="N1545" t="s">
        <v>1076</v>
      </c>
      <c r="O1545" t="s">
        <v>26</v>
      </c>
      <c r="P1545" s="1">
        <v>42046</v>
      </c>
      <c r="Q1545" s="1">
        <v>43552</v>
      </c>
    </row>
    <row r="1546" spans="1:17" x14ac:dyDescent="0.2">
      <c r="A1546" t="s">
        <v>9077</v>
      </c>
      <c r="B1546">
        <v>240713966</v>
      </c>
      <c r="C1546" t="s">
        <v>9078</v>
      </c>
      <c r="D1546" t="s">
        <v>9079</v>
      </c>
      <c r="E1546" t="s">
        <v>9080</v>
      </c>
      <c r="F1546">
        <v>118655744</v>
      </c>
      <c r="G1546" t="s">
        <v>1234</v>
      </c>
      <c r="H1546">
        <v>182292592</v>
      </c>
      <c r="I1546" t="s">
        <v>9081</v>
      </c>
      <c r="J1546" t="s">
        <v>23</v>
      </c>
      <c r="L1546" s="1">
        <v>43451</v>
      </c>
      <c r="M1546" t="s">
        <v>33</v>
      </c>
      <c r="N1546" t="s">
        <v>9082</v>
      </c>
      <c r="O1546" t="s">
        <v>26</v>
      </c>
      <c r="P1546" s="1">
        <v>42419</v>
      </c>
      <c r="Q1546" s="1">
        <v>43775</v>
      </c>
    </row>
    <row r="1547" spans="1:17" x14ac:dyDescent="0.2">
      <c r="A1547" t="s">
        <v>8032</v>
      </c>
      <c r="B1547" t="s">
        <v>8033</v>
      </c>
      <c r="C1547" t="s">
        <v>8034</v>
      </c>
      <c r="D1547" t="s">
        <v>8035</v>
      </c>
      <c r="E1547" t="s">
        <v>8036</v>
      </c>
      <c r="F1547" t="s">
        <v>8037</v>
      </c>
      <c r="G1547" t="s">
        <v>5196</v>
      </c>
      <c r="H1547">
        <v>157040569</v>
      </c>
      <c r="I1547" t="s">
        <v>470</v>
      </c>
      <c r="J1547" t="s">
        <v>23</v>
      </c>
      <c r="L1547" s="1">
        <v>43420</v>
      </c>
      <c r="M1547" t="s">
        <v>33</v>
      </c>
      <c r="N1547" t="s">
        <v>8038</v>
      </c>
      <c r="O1547" t="s">
        <v>26</v>
      </c>
      <c r="P1547" s="1">
        <v>42422</v>
      </c>
      <c r="Q1547" s="1">
        <v>44070</v>
      </c>
    </row>
    <row r="1548" spans="1:17" x14ac:dyDescent="0.2">
      <c r="A1548" t="s">
        <v>3590</v>
      </c>
      <c r="B1548">
        <v>234836105</v>
      </c>
      <c r="C1548" t="s">
        <v>3591</v>
      </c>
      <c r="D1548" t="s">
        <v>3592</v>
      </c>
      <c r="E1548" t="s">
        <v>3593</v>
      </c>
      <c r="F1548">
        <v>148602592</v>
      </c>
      <c r="G1548" t="s">
        <v>2475</v>
      </c>
      <c r="H1548">
        <v>203592077</v>
      </c>
      <c r="I1548" t="s">
        <v>219</v>
      </c>
      <c r="J1548" t="s">
        <v>23</v>
      </c>
      <c r="L1548" s="1">
        <v>43370</v>
      </c>
      <c r="M1548" t="s">
        <v>33</v>
      </c>
      <c r="N1548" t="s">
        <v>3594</v>
      </c>
      <c r="O1548" t="s">
        <v>26</v>
      </c>
      <c r="P1548" s="1">
        <v>43153</v>
      </c>
      <c r="Q1548" s="1">
        <v>43897</v>
      </c>
    </row>
    <row r="1549" spans="1:17" x14ac:dyDescent="0.2">
      <c r="A1549" t="s">
        <v>1672</v>
      </c>
      <c r="B1549">
        <v>228708087</v>
      </c>
      <c r="C1549" t="s">
        <v>1673</v>
      </c>
      <c r="D1549" t="s">
        <v>1674</v>
      </c>
      <c r="E1549" t="s">
        <v>1675</v>
      </c>
      <c r="F1549" t="s">
        <v>1676</v>
      </c>
      <c r="G1549" t="s">
        <v>172</v>
      </c>
      <c r="H1549">
        <v>200716271</v>
      </c>
      <c r="I1549" t="s">
        <v>344</v>
      </c>
      <c r="J1549" t="s">
        <v>23</v>
      </c>
      <c r="L1549" s="1">
        <v>43250</v>
      </c>
      <c r="M1549" t="s">
        <v>33</v>
      </c>
      <c r="N1549" t="s">
        <v>1677</v>
      </c>
      <c r="O1549" t="s">
        <v>92</v>
      </c>
      <c r="P1549" s="1">
        <v>43284</v>
      </c>
      <c r="Q1549" s="1">
        <v>43603</v>
      </c>
    </row>
    <row r="1550" spans="1:17" x14ac:dyDescent="0.2">
      <c r="A1550" t="s">
        <v>7098</v>
      </c>
      <c r="B1550">
        <v>233577270</v>
      </c>
      <c r="C1550" t="s">
        <v>7099</v>
      </c>
      <c r="D1550" t="s">
        <v>7100</v>
      </c>
      <c r="E1550" t="s">
        <v>7101</v>
      </c>
      <c r="F1550">
        <v>83767231.189999998</v>
      </c>
      <c r="G1550" t="s">
        <v>2930</v>
      </c>
      <c r="H1550">
        <v>188120777</v>
      </c>
      <c r="I1550" t="s">
        <v>3984</v>
      </c>
      <c r="J1550" t="s">
        <v>23</v>
      </c>
      <c r="L1550" s="1">
        <v>43390</v>
      </c>
      <c r="M1550" t="s">
        <v>1091</v>
      </c>
      <c r="N1550" t="s">
        <v>7102</v>
      </c>
      <c r="O1550" t="s">
        <v>26</v>
      </c>
      <c r="P1550" s="1">
        <v>43863</v>
      </c>
      <c r="Q1550" s="1">
        <v>43863</v>
      </c>
    </row>
    <row r="1551" spans="1:17" x14ac:dyDescent="0.2">
      <c r="A1551" t="s">
        <v>9004</v>
      </c>
      <c r="B1551">
        <v>234918217</v>
      </c>
      <c r="C1551" t="s">
        <v>9005</v>
      </c>
      <c r="D1551" t="s">
        <v>9006</v>
      </c>
      <c r="E1551" t="s">
        <v>9007</v>
      </c>
      <c r="F1551">
        <v>70338981.153071195</v>
      </c>
      <c r="G1551" t="s">
        <v>172</v>
      </c>
      <c r="H1551">
        <v>200716271</v>
      </c>
      <c r="I1551" t="s">
        <v>173</v>
      </c>
      <c r="J1551" t="s">
        <v>23</v>
      </c>
      <c r="L1551" s="1">
        <v>43448</v>
      </c>
      <c r="M1551" t="s">
        <v>33</v>
      </c>
      <c r="N1551" t="s">
        <v>9008</v>
      </c>
      <c r="O1551" t="s">
        <v>92</v>
      </c>
      <c r="P1551" s="1">
        <v>43455</v>
      </c>
      <c r="Q1551" s="1">
        <v>43748</v>
      </c>
    </row>
    <row r="1552" spans="1:17" x14ac:dyDescent="0.2">
      <c r="A1552" t="s">
        <v>7162</v>
      </c>
      <c r="B1552" t="s">
        <v>7163</v>
      </c>
      <c r="C1552" t="s">
        <v>7164</v>
      </c>
      <c r="D1552" t="s">
        <v>7165</v>
      </c>
      <c r="E1552" t="s">
        <v>7166</v>
      </c>
      <c r="F1552">
        <v>59296658.200000003</v>
      </c>
      <c r="G1552" t="s">
        <v>872</v>
      </c>
      <c r="H1552" t="s">
        <v>873</v>
      </c>
      <c r="I1552" t="s">
        <v>1858</v>
      </c>
      <c r="J1552" t="s">
        <v>23</v>
      </c>
      <c r="L1552" s="1">
        <v>43431</v>
      </c>
      <c r="M1552" t="s">
        <v>7167</v>
      </c>
      <c r="N1552" t="s">
        <v>7168</v>
      </c>
      <c r="O1552" t="s">
        <v>92</v>
      </c>
      <c r="P1552" s="1">
        <v>43357</v>
      </c>
      <c r="Q1552" s="1">
        <v>43890</v>
      </c>
    </row>
    <row r="1553" spans="1:17" x14ac:dyDescent="0.2">
      <c r="A1553" t="s">
        <v>4503</v>
      </c>
      <c r="B1553">
        <v>229084699</v>
      </c>
      <c r="C1553" t="s">
        <v>4504</v>
      </c>
      <c r="D1553" t="s">
        <v>4505</v>
      </c>
      <c r="E1553" t="s">
        <v>4506</v>
      </c>
      <c r="F1553">
        <v>130661813.104489</v>
      </c>
      <c r="G1553" t="s">
        <v>4420</v>
      </c>
      <c r="H1553">
        <v>184668794</v>
      </c>
      <c r="I1553" t="s">
        <v>4475</v>
      </c>
      <c r="J1553" t="s">
        <v>23</v>
      </c>
      <c r="L1553" s="1">
        <v>43133</v>
      </c>
      <c r="M1553" t="s">
        <v>33</v>
      </c>
      <c r="N1553" t="s">
        <v>4507</v>
      </c>
      <c r="O1553" t="s">
        <v>26</v>
      </c>
      <c r="P1553" s="1">
        <v>43968</v>
      </c>
      <c r="Q1553" s="1">
        <v>43977</v>
      </c>
    </row>
    <row r="1554" spans="1:17" x14ac:dyDescent="0.2">
      <c r="A1554" t="s">
        <v>8664</v>
      </c>
      <c r="B1554">
        <v>234073713</v>
      </c>
      <c r="C1554" t="s">
        <v>8665</v>
      </c>
      <c r="D1554" t="s">
        <v>8666</v>
      </c>
      <c r="E1554" t="s">
        <v>8667</v>
      </c>
      <c r="F1554">
        <v>165503513.189033</v>
      </c>
      <c r="G1554" t="s">
        <v>119</v>
      </c>
      <c r="H1554">
        <v>190915757</v>
      </c>
      <c r="I1554" t="s">
        <v>173</v>
      </c>
      <c r="J1554" t="s">
        <v>23</v>
      </c>
      <c r="L1554" s="1">
        <v>43451</v>
      </c>
      <c r="M1554" t="s">
        <v>33</v>
      </c>
      <c r="N1554" t="s">
        <v>8668</v>
      </c>
      <c r="O1554" t="s">
        <v>26</v>
      </c>
      <c r="P1554" s="1">
        <v>42281</v>
      </c>
      <c r="Q1554" s="1">
        <v>43608</v>
      </c>
    </row>
    <row r="1555" spans="1:17" x14ac:dyDescent="0.2">
      <c r="A1555" t="s">
        <v>8835</v>
      </c>
      <c r="B1555">
        <v>237290642</v>
      </c>
      <c r="C1555" t="s">
        <v>8836</v>
      </c>
      <c r="D1555" t="s">
        <v>8837</v>
      </c>
      <c r="E1555" t="s">
        <v>8838</v>
      </c>
      <c r="F1555" t="s">
        <v>8839</v>
      </c>
      <c r="G1555" t="s">
        <v>1234</v>
      </c>
      <c r="H1555">
        <v>182292592</v>
      </c>
      <c r="I1555" t="s">
        <v>8840</v>
      </c>
      <c r="J1555" t="s">
        <v>23</v>
      </c>
      <c r="L1555" s="1">
        <v>43452</v>
      </c>
      <c r="M1555" t="s">
        <v>24</v>
      </c>
      <c r="N1555" t="s">
        <v>8841</v>
      </c>
      <c r="O1555" t="s">
        <v>26</v>
      </c>
      <c r="P1555" s="1">
        <v>42419</v>
      </c>
      <c r="Q1555" s="1">
        <v>43676</v>
      </c>
    </row>
    <row r="1556" spans="1:17" x14ac:dyDescent="0.2">
      <c r="A1556" t="s">
        <v>8570</v>
      </c>
      <c r="B1556">
        <v>234950072</v>
      </c>
      <c r="C1556" t="s">
        <v>8571</v>
      </c>
      <c r="D1556" t="s">
        <v>8572</v>
      </c>
      <c r="E1556" t="s">
        <v>8573</v>
      </c>
      <c r="F1556">
        <v>78025923.079105407</v>
      </c>
      <c r="G1556" t="s">
        <v>783</v>
      </c>
      <c r="H1556">
        <v>26388766</v>
      </c>
      <c r="I1556" t="s">
        <v>784</v>
      </c>
      <c r="J1556" t="s">
        <v>23</v>
      </c>
      <c r="L1556" s="1">
        <v>43444</v>
      </c>
      <c r="M1556" t="s">
        <v>33</v>
      </c>
      <c r="N1556" t="s">
        <v>8574</v>
      </c>
      <c r="O1556" t="s">
        <v>26</v>
      </c>
      <c r="P1556" s="1">
        <v>43556</v>
      </c>
      <c r="Q1556" s="1">
        <v>43600</v>
      </c>
    </row>
    <row r="1557" spans="1:17" x14ac:dyDescent="0.2">
      <c r="A1557" t="s">
        <v>5451</v>
      </c>
      <c r="B1557">
        <v>232735492</v>
      </c>
      <c r="C1557" t="s">
        <v>5452</v>
      </c>
      <c r="D1557" t="s">
        <v>5453</v>
      </c>
      <c r="E1557" t="s">
        <v>5454</v>
      </c>
      <c r="F1557">
        <v>60978732.232735701</v>
      </c>
      <c r="G1557" t="s">
        <v>5196</v>
      </c>
      <c r="H1557">
        <v>157040569</v>
      </c>
      <c r="I1557" t="s">
        <v>470</v>
      </c>
      <c r="J1557" t="s">
        <v>23</v>
      </c>
      <c r="L1557" s="1">
        <v>43307</v>
      </c>
      <c r="M1557" t="s">
        <v>24</v>
      </c>
      <c r="N1557" t="s">
        <v>5455</v>
      </c>
      <c r="O1557" t="s">
        <v>26</v>
      </c>
      <c r="P1557" s="1">
        <v>43020</v>
      </c>
      <c r="Q1557" s="1">
        <v>44077</v>
      </c>
    </row>
    <row r="1558" spans="1:17" x14ac:dyDescent="0.2">
      <c r="A1558" t="s">
        <v>10402</v>
      </c>
      <c r="B1558">
        <v>234998962</v>
      </c>
      <c r="C1558" t="s">
        <v>10403</v>
      </c>
      <c r="D1558" t="s">
        <v>10404</v>
      </c>
      <c r="E1558" t="s">
        <v>10405</v>
      </c>
      <c r="F1558">
        <v>71203559.139576495</v>
      </c>
      <c r="G1558" t="s">
        <v>343</v>
      </c>
      <c r="H1558">
        <v>163078998</v>
      </c>
      <c r="I1558" t="s">
        <v>692</v>
      </c>
      <c r="J1558" t="s">
        <v>23</v>
      </c>
      <c r="L1558" s="1">
        <v>43441</v>
      </c>
      <c r="M1558" t="s">
        <v>24</v>
      </c>
      <c r="N1558" t="s">
        <v>10406</v>
      </c>
      <c r="O1558" t="s">
        <v>26</v>
      </c>
      <c r="P1558" s="1">
        <v>43431</v>
      </c>
      <c r="Q1558" s="1">
        <v>44006</v>
      </c>
    </row>
    <row r="1559" spans="1:17" x14ac:dyDescent="0.2">
      <c r="A1559" t="s">
        <v>5650</v>
      </c>
      <c r="B1559">
        <v>234246545</v>
      </c>
      <c r="C1559" t="s">
        <v>5651</v>
      </c>
      <c r="D1559" t="s">
        <v>5652</v>
      </c>
      <c r="E1559" t="s">
        <v>5653</v>
      </c>
      <c r="F1559" t="s">
        <v>5654</v>
      </c>
      <c r="G1559" t="s">
        <v>423</v>
      </c>
      <c r="H1559">
        <v>190456396</v>
      </c>
      <c r="I1559" t="s">
        <v>5655</v>
      </c>
      <c r="J1559" t="s">
        <v>23</v>
      </c>
      <c r="L1559" s="1">
        <v>43417</v>
      </c>
      <c r="M1559" t="s">
        <v>33</v>
      </c>
      <c r="N1559" t="s">
        <v>5656</v>
      </c>
      <c r="O1559" t="s">
        <v>26</v>
      </c>
      <c r="P1559" s="1">
        <v>42255</v>
      </c>
      <c r="Q1559" s="1">
        <v>43553</v>
      </c>
    </row>
    <row r="1560" spans="1:17" x14ac:dyDescent="0.2">
      <c r="A1560" t="s">
        <v>1597</v>
      </c>
      <c r="B1560" t="s">
        <v>1598</v>
      </c>
      <c r="C1560" t="s">
        <v>1599</v>
      </c>
      <c r="D1560" t="s">
        <v>1600</v>
      </c>
      <c r="E1560" t="s">
        <v>1601</v>
      </c>
      <c r="F1560">
        <v>133795659.06912801</v>
      </c>
      <c r="G1560" t="s">
        <v>61</v>
      </c>
      <c r="H1560">
        <v>175206562</v>
      </c>
      <c r="I1560" t="s">
        <v>1602</v>
      </c>
      <c r="J1560" t="s">
        <v>23</v>
      </c>
      <c r="L1560" s="1">
        <v>43348</v>
      </c>
      <c r="M1560" t="s">
        <v>24</v>
      </c>
      <c r="N1560" t="s">
        <v>1603</v>
      </c>
      <c r="O1560" t="s">
        <v>26</v>
      </c>
      <c r="P1560" s="1">
        <v>43237</v>
      </c>
      <c r="Q1560" s="1">
        <v>43599</v>
      </c>
    </row>
    <row r="1561" spans="1:17" x14ac:dyDescent="0.2">
      <c r="A1561" t="s">
        <v>6322</v>
      </c>
      <c r="B1561">
        <v>234209089</v>
      </c>
      <c r="C1561" t="s">
        <v>6323</v>
      </c>
      <c r="D1561" t="s">
        <v>6324</v>
      </c>
      <c r="E1561" t="s">
        <v>6325</v>
      </c>
      <c r="F1561" t="s">
        <v>6326</v>
      </c>
      <c r="G1561" t="s">
        <v>525</v>
      </c>
      <c r="H1561">
        <v>26403765</v>
      </c>
      <c r="I1561" t="s">
        <v>6327</v>
      </c>
      <c r="J1561" t="s">
        <v>23</v>
      </c>
      <c r="L1561" s="1">
        <v>43430</v>
      </c>
      <c r="M1561" t="s">
        <v>24</v>
      </c>
      <c r="N1561" t="s">
        <v>6328</v>
      </c>
      <c r="O1561" t="s">
        <v>26</v>
      </c>
      <c r="P1561" s="1">
        <v>43529</v>
      </c>
      <c r="Q1561" s="1">
        <v>43703</v>
      </c>
    </row>
    <row r="1562" spans="1:17" x14ac:dyDescent="0.2">
      <c r="A1562" t="s">
        <v>6697</v>
      </c>
      <c r="B1562">
        <v>241379555</v>
      </c>
      <c r="C1562" t="s">
        <v>6698</v>
      </c>
      <c r="D1562" t="s">
        <v>6699</v>
      </c>
      <c r="E1562" t="s">
        <v>6700</v>
      </c>
      <c r="F1562">
        <v>88211231</v>
      </c>
      <c r="G1562" t="s">
        <v>119</v>
      </c>
      <c r="H1562">
        <v>190915757</v>
      </c>
      <c r="I1562" t="s">
        <v>6701</v>
      </c>
      <c r="J1562" t="s">
        <v>23</v>
      </c>
      <c r="L1562" s="1">
        <v>43389</v>
      </c>
      <c r="M1562" t="s">
        <v>33</v>
      </c>
      <c r="N1562" t="s">
        <v>6702</v>
      </c>
      <c r="O1562" t="s">
        <v>26</v>
      </c>
      <c r="P1562" s="1">
        <v>43720</v>
      </c>
      <c r="Q1562" s="1">
        <v>43809</v>
      </c>
    </row>
    <row r="1563" spans="1:17" x14ac:dyDescent="0.2">
      <c r="A1563" t="s">
        <v>6897</v>
      </c>
      <c r="B1563">
        <v>233121013</v>
      </c>
      <c r="C1563" t="s">
        <v>6898</v>
      </c>
      <c r="D1563" t="s">
        <v>6899</v>
      </c>
      <c r="E1563" t="s">
        <v>6900</v>
      </c>
      <c r="F1563">
        <v>124029019</v>
      </c>
      <c r="G1563" t="s">
        <v>2930</v>
      </c>
      <c r="H1563">
        <v>188120777</v>
      </c>
      <c r="I1563" t="s">
        <v>2997</v>
      </c>
      <c r="J1563" t="s">
        <v>23</v>
      </c>
      <c r="L1563" s="1">
        <v>43426</v>
      </c>
      <c r="M1563" t="s">
        <v>33</v>
      </c>
      <c r="N1563" t="s">
        <v>6901</v>
      </c>
      <c r="O1563" t="s">
        <v>26</v>
      </c>
      <c r="P1563" s="1">
        <v>43863</v>
      </c>
      <c r="Q1563" s="1">
        <v>43863</v>
      </c>
    </row>
    <row r="1564" spans="1:17" x14ac:dyDescent="0.2">
      <c r="A1564" t="s">
        <v>960</v>
      </c>
      <c r="B1564">
        <v>233576975</v>
      </c>
      <c r="C1564" t="s">
        <v>961</v>
      </c>
      <c r="D1564" t="s">
        <v>962</v>
      </c>
      <c r="E1564" t="s">
        <v>963</v>
      </c>
      <c r="F1564">
        <v>73339628.102060005</v>
      </c>
      <c r="G1564" t="s">
        <v>940</v>
      </c>
      <c r="H1564">
        <v>35375043</v>
      </c>
      <c r="I1564" t="s">
        <v>692</v>
      </c>
      <c r="J1564" t="s">
        <v>23</v>
      </c>
      <c r="L1564" s="1">
        <v>43277</v>
      </c>
      <c r="M1564" t="s">
        <v>33</v>
      </c>
      <c r="N1564" t="s">
        <v>964</v>
      </c>
      <c r="O1564" t="s">
        <v>26</v>
      </c>
      <c r="P1564" s="1">
        <v>43502</v>
      </c>
      <c r="Q1564" s="1">
        <v>43502</v>
      </c>
    </row>
    <row r="1565" spans="1:17" x14ac:dyDescent="0.2">
      <c r="A1565" t="s">
        <v>6595</v>
      </c>
      <c r="B1565">
        <v>233550054</v>
      </c>
      <c r="C1565" t="s">
        <v>6596</v>
      </c>
      <c r="D1565" t="s">
        <v>6597</v>
      </c>
      <c r="E1565" t="s">
        <v>6598</v>
      </c>
      <c r="F1565">
        <v>79254519.159999996</v>
      </c>
      <c r="G1565" t="s">
        <v>531</v>
      </c>
      <c r="H1565">
        <v>159330114</v>
      </c>
      <c r="I1565" t="s">
        <v>532</v>
      </c>
      <c r="J1565" t="s">
        <v>23</v>
      </c>
      <c r="L1565" s="1">
        <v>43432</v>
      </c>
      <c r="M1565" t="s">
        <v>33</v>
      </c>
      <c r="N1565" t="s">
        <v>6599</v>
      </c>
      <c r="O1565" t="s">
        <v>26</v>
      </c>
      <c r="P1565" s="1">
        <v>43768</v>
      </c>
      <c r="Q1565" s="1">
        <v>43768</v>
      </c>
    </row>
    <row r="1566" spans="1:17" x14ac:dyDescent="0.2">
      <c r="A1566" t="s">
        <v>5046</v>
      </c>
      <c r="B1566">
        <v>228223822</v>
      </c>
      <c r="C1566" t="s">
        <v>5047</v>
      </c>
      <c r="D1566" t="s">
        <v>5048</v>
      </c>
      <c r="E1566" t="s">
        <v>5049</v>
      </c>
      <c r="F1566">
        <v>110028171.15211099</v>
      </c>
      <c r="G1566" t="s">
        <v>61</v>
      </c>
      <c r="H1566">
        <v>175206562</v>
      </c>
      <c r="I1566" t="s">
        <v>62</v>
      </c>
      <c r="J1566" t="s">
        <v>23</v>
      </c>
      <c r="L1566" s="1">
        <v>43293</v>
      </c>
      <c r="M1566" t="s">
        <v>33</v>
      </c>
      <c r="N1566" t="s">
        <v>5050</v>
      </c>
      <c r="O1566" t="s">
        <v>26</v>
      </c>
      <c r="P1566" s="1">
        <v>43237</v>
      </c>
      <c r="Q1566" s="1">
        <v>44011</v>
      </c>
    </row>
    <row r="1567" spans="1:17" x14ac:dyDescent="0.2">
      <c r="A1567" t="s">
        <v>3349</v>
      </c>
      <c r="B1567" t="s">
        <v>3350</v>
      </c>
      <c r="C1567" t="s">
        <v>3351</v>
      </c>
      <c r="D1567" t="s">
        <v>3352</v>
      </c>
      <c r="E1567" t="s">
        <v>3353</v>
      </c>
      <c r="F1567">
        <v>83072888.095147297</v>
      </c>
      <c r="G1567" t="s">
        <v>2930</v>
      </c>
      <c r="H1567">
        <v>188120777</v>
      </c>
      <c r="I1567" t="s">
        <v>3354</v>
      </c>
      <c r="J1567" t="s">
        <v>23</v>
      </c>
      <c r="L1567" s="1">
        <v>43206</v>
      </c>
      <c r="M1567" t="s">
        <v>33</v>
      </c>
      <c r="N1567" t="s">
        <v>3355</v>
      </c>
      <c r="O1567" t="s">
        <v>26</v>
      </c>
      <c r="P1567" s="1">
        <v>43863</v>
      </c>
      <c r="Q1567" s="1">
        <v>43863</v>
      </c>
    </row>
    <row r="1568" spans="1:17" x14ac:dyDescent="0.2">
      <c r="A1568" t="s">
        <v>6402</v>
      </c>
      <c r="B1568">
        <v>237980657</v>
      </c>
      <c r="C1568" t="s">
        <v>6403</v>
      </c>
      <c r="D1568" t="s">
        <v>6404</v>
      </c>
      <c r="E1568" t="s">
        <v>6405</v>
      </c>
      <c r="F1568">
        <v>74275763.079999998</v>
      </c>
      <c r="G1568" t="s">
        <v>389</v>
      </c>
      <c r="H1568">
        <v>26403447</v>
      </c>
      <c r="I1568" t="s">
        <v>6406</v>
      </c>
      <c r="J1568" t="s">
        <v>23</v>
      </c>
      <c r="L1568" s="1">
        <v>43413</v>
      </c>
      <c r="M1568" t="s">
        <v>33</v>
      </c>
      <c r="N1568" t="s">
        <v>6407</v>
      </c>
      <c r="O1568" t="s">
        <v>26</v>
      </c>
      <c r="P1568" s="1">
        <v>42297</v>
      </c>
      <c r="Q1568" s="1">
        <v>43728</v>
      </c>
    </row>
    <row r="1569" spans="1:17" x14ac:dyDescent="0.2">
      <c r="A1569" t="s">
        <v>8133</v>
      </c>
      <c r="B1569">
        <v>232657815</v>
      </c>
      <c r="C1569" t="s">
        <v>8134</v>
      </c>
      <c r="D1569" t="s">
        <v>8135</v>
      </c>
      <c r="E1569" t="s">
        <v>8136</v>
      </c>
      <c r="F1569">
        <v>59256753</v>
      </c>
      <c r="G1569" t="s">
        <v>2458</v>
      </c>
      <c r="H1569">
        <v>221333754</v>
      </c>
      <c r="I1569" t="s">
        <v>8137</v>
      </c>
      <c r="J1569" t="s">
        <v>23</v>
      </c>
      <c r="L1569" s="1">
        <v>43439</v>
      </c>
      <c r="M1569" t="s">
        <v>33</v>
      </c>
      <c r="N1569" t="s">
        <v>8138</v>
      </c>
      <c r="O1569" t="s">
        <v>92</v>
      </c>
      <c r="P1569" s="1">
        <v>41900</v>
      </c>
      <c r="Q1569" s="1">
        <v>43445</v>
      </c>
    </row>
    <row r="1570" spans="1:17" x14ac:dyDescent="0.2">
      <c r="A1570" t="s">
        <v>7266</v>
      </c>
      <c r="B1570">
        <v>234188405</v>
      </c>
      <c r="C1570" t="s">
        <v>7267</v>
      </c>
      <c r="D1570" t="s">
        <v>7268</v>
      </c>
      <c r="E1570" t="s">
        <v>7269</v>
      </c>
      <c r="F1570">
        <v>29782090</v>
      </c>
      <c r="G1570" t="s">
        <v>119</v>
      </c>
      <c r="H1570">
        <v>190915757</v>
      </c>
      <c r="I1570" t="s">
        <v>2211</v>
      </c>
      <c r="J1570" t="s">
        <v>23</v>
      </c>
      <c r="L1570" s="1">
        <v>43427</v>
      </c>
      <c r="M1570" t="s">
        <v>33</v>
      </c>
      <c r="N1570" t="s">
        <v>7270</v>
      </c>
      <c r="O1570" t="s">
        <v>26</v>
      </c>
      <c r="P1570" s="1">
        <v>43535</v>
      </c>
      <c r="Q1570" s="1">
        <v>43606</v>
      </c>
    </row>
    <row r="1571" spans="1:17" x14ac:dyDescent="0.2">
      <c r="A1571" t="s">
        <v>1813</v>
      </c>
      <c r="B1571">
        <v>235698172</v>
      </c>
      <c r="C1571" t="s">
        <v>1814</v>
      </c>
      <c r="D1571" t="s">
        <v>1815</v>
      </c>
      <c r="E1571" t="s">
        <v>1816</v>
      </c>
      <c r="F1571">
        <v>118768484.235735</v>
      </c>
      <c r="G1571" t="s">
        <v>1234</v>
      </c>
      <c r="H1571">
        <v>182292592</v>
      </c>
      <c r="I1571" t="s">
        <v>1242</v>
      </c>
      <c r="J1571" t="s">
        <v>23</v>
      </c>
      <c r="L1571" s="1">
        <v>43284</v>
      </c>
      <c r="M1571" t="s">
        <v>33</v>
      </c>
      <c r="N1571" t="s">
        <v>1817</v>
      </c>
      <c r="O1571" t="s">
        <v>26</v>
      </c>
      <c r="P1571" s="1">
        <v>42419</v>
      </c>
      <c r="Q1571" s="1">
        <v>43622</v>
      </c>
    </row>
    <row r="1572" spans="1:17" x14ac:dyDescent="0.2">
      <c r="A1572" t="s">
        <v>4081</v>
      </c>
      <c r="B1572">
        <v>183284925</v>
      </c>
      <c r="C1572" t="s">
        <v>4082</v>
      </c>
      <c r="D1572" t="s">
        <v>4083</v>
      </c>
      <c r="E1572" t="s">
        <v>4084</v>
      </c>
      <c r="F1572" t="s">
        <v>4085</v>
      </c>
      <c r="G1572" t="s">
        <v>46</v>
      </c>
      <c r="H1572">
        <v>28024400</v>
      </c>
      <c r="I1572" t="s">
        <v>231</v>
      </c>
      <c r="J1572" t="s">
        <v>23</v>
      </c>
      <c r="L1572" s="1">
        <v>43270</v>
      </c>
      <c r="M1572" t="s">
        <v>33</v>
      </c>
      <c r="N1572" t="s">
        <v>4086</v>
      </c>
      <c r="O1572" t="s">
        <v>26</v>
      </c>
      <c r="P1572" s="1">
        <v>42027</v>
      </c>
      <c r="Q1572" s="1">
        <v>43497</v>
      </c>
    </row>
    <row r="1573" spans="1:17" x14ac:dyDescent="0.2">
      <c r="A1573" t="s">
        <v>2887</v>
      </c>
      <c r="B1573" t="s">
        <v>2888</v>
      </c>
      <c r="C1573" t="s">
        <v>2889</v>
      </c>
      <c r="D1573" t="s">
        <v>2890</v>
      </c>
      <c r="E1573" t="s">
        <v>2891</v>
      </c>
      <c r="F1573" t="s">
        <v>2892</v>
      </c>
      <c r="G1573" t="s">
        <v>872</v>
      </c>
      <c r="H1573" t="s">
        <v>873</v>
      </c>
      <c r="I1573" t="s">
        <v>1858</v>
      </c>
      <c r="J1573" t="s">
        <v>23</v>
      </c>
      <c r="L1573" s="1">
        <v>43245</v>
      </c>
      <c r="M1573" t="s">
        <v>33</v>
      </c>
      <c r="N1573" t="s">
        <v>2893</v>
      </c>
      <c r="O1573" t="s">
        <v>26</v>
      </c>
      <c r="P1573" s="1">
        <v>43607</v>
      </c>
      <c r="Q1573" s="1">
        <v>43840</v>
      </c>
    </row>
    <row r="1574" spans="1:17" x14ac:dyDescent="0.2">
      <c r="A1574" t="s">
        <v>6786</v>
      </c>
      <c r="B1574">
        <v>232285861</v>
      </c>
      <c r="C1574" t="s">
        <v>6787</v>
      </c>
      <c r="D1574" t="s">
        <v>6788</v>
      </c>
      <c r="E1574" t="s">
        <v>6789</v>
      </c>
      <c r="F1574">
        <v>232340781</v>
      </c>
      <c r="G1574" t="s">
        <v>669</v>
      </c>
      <c r="H1574" t="s">
        <v>670</v>
      </c>
      <c r="I1574" t="s">
        <v>706</v>
      </c>
      <c r="J1574" t="s">
        <v>23</v>
      </c>
      <c r="L1574" s="1">
        <v>43395</v>
      </c>
      <c r="M1574" t="s">
        <v>33</v>
      </c>
      <c r="N1574" t="s">
        <v>6790</v>
      </c>
      <c r="O1574" t="s">
        <v>26</v>
      </c>
      <c r="P1574" s="1">
        <v>43445</v>
      </c>
      <c r="Q1574" s="1">
        <v>43858</v>
      </c>
    </row>
    <row r="1575" spans="1:17" x14ac:dyDescent="0.2">
      <c r="A1575" t="s">
        <v>6997</v>
      </c>
      <c r="B1575">
        <v>232883459</v>
      </c>
      <c r="C1575" t="s">
        <v>6998</v>
      </c>
      <c r="D1575" t="s">
        <v>6999</v>
      </c>
      <c r="E1575" t="s">
        <v>7000</v>
      </c>
      <c r="F1575">
        <v>78812089</v>
      </c>
      <c r="G1575" t="s">
        <v>204</v>
      </c>
      <c r="H1575">
        <v>26388820</v>
      </c>
      <c r="I1575" t="s">
        <v>276</v>
      </c>
      <c r="J1575" t="s">
        <v>23</v>
      </c>
      <c r="L1575" s="1">
        <v>43398</v>
      </c>
      <c r="M1575" t="s">
        <v>33</v>
      </c>
      <c r="N1575" t="s">
        <v>7001</v>
      </c>
      <c r="O1575" t="s">
        <v>26</v>
      </c>
      <c r="P1575" s="1">
        <v>42271</v>
      </c>
      <c r="Q1575" s="1">
        <v>43875</v>
      </c>
    </row>
    <row r="1576" spans="1:17" x14ac:dyDescent="0.2">
      <c r="A1576" t="s">
        <v>7082</v>
      </c>
      <c r="B1576">
        <v>241100844</v>
      </c>
      <c r="C1576" t="s">
        <v>7083</v>
      </c>
      <c r="D1576" t="s">
        <v>7084</v>
      </c>
      <c r="E1576" t="s">
        <v>7085</v>
      </c>
      <c r="F1576" t="s">
        <v>7086</v>
      </c>
      <c r="G1576" t="s">
        <v>2176</v>
      </c>
      <c r="H1576">
        <v>35022116</v>
      </c>
      <c r="I1576" t="s">
        <v>1125</v>
      </c>
      <c r="J1576" t="s">
        <v>23</v>
      </c>
      <c r="L1576" s="1">
        <v>43432</v>
      </c>
      <c r="M1576" t="s">
        <v>33</v>
      </c>
      <c r="N1576" t="s">
        <v>7087</v>
      </c>
      <c r="O1576" t="s">
        <v>26</v>
      </c>
      <c r="P1576" s="1">
        <v>42017</v>
      </c>
      <c r="Q1576" s="1">
        <v>43817</v>
      </c>
    </row>
    <row r="1577" spans="1:17" x14ac:dyDescent="0.2">
      <c r="A1577" t="s">
        <v>6497</v>
      </c>
      <c r="B1577">
        <v>235374989</v>
      </c>
      <c r="C1577" t="s">
        <v>6498</v>
      </c>
      <c r="D1577" t="s">
        <v>6499</v>
      </c>
      <c r="E1577" t="s">
        <v>6500</v>
      </c>
      <c r="F1577">
        <v>33788588</v>
      </c>
      <c r="G1577" t="s">
        <v>204</v>
      </c>
      <c r="H1577">
        <v>26388820</v>
      </c>
      <c r="I1577" t="s">
        <v>289</v>
      </c>
      <c r="J1577" t="s">
        <v>23</v>
      </c>
      <c r="L1577" s="1">
        <v>43432</v>
      </c>
      <c r="M1577" t="s">
        <v>33</v>
      </c>
      <c r="N1577" t="s">
        <v>6501</v>
      </c>
      <c r="O1577" t="s">
        <v>26</v>
      </c>
      <c r="P1577" s="1">
        <v>42908</v>
      </c>
      <c r="Q1577" s="1">
        <v>43747</v>
      </c>
    </row>
    <row r="1578" spans="1:17" x14ac:dyDescent="0.2">
      <c r="A1578" t="s">
        <v>2450</v>
      </c>
      <c r="B1578" t="s">
        <v>2451</v>
      </c>
      <c r="C1578" t="s">
        <v>2452</v>
      </c>
      <c r="D1578" t="s">
        <v>770</v>
      </c>
      <c r="E1578" t="s">
        <v>771</v>
      </c>
      <c r="F1578">
        <v>152471898</v>
      </c>
      <c r="G1578" t="s">
        <v>112</v>
      </c>
      <c r="H1578">
        <v>50228064</v>
      </c>
      <c r="I1578" t="s">
        <v>352</v>
      </c>
      <c r="J1578" t="s">
        <v>23</v>
      </c>
      <c r="L1578" s="1">
        <v>43158</v>
      </c>
      <c r="M1578" t="s">
        <v>33</v>
      </c>
      <c r="N1578" t="s">
        <v>2453</v>
      </c>
      <c r="O1578" t="s">
        <v>26</v>
      </c>
      <c r="P1578" s="1">
        <v>41988</v>
      </c>
      <c r="Q1578" s="1">
        <v>43753</v>
      </c>
    </row>
    <row r="1579" spans="1:17" x14ac:dyDescent="0.2">
      <c r="A1579" t="s">
        <v>2023</v>
      </c>
      <c r="B1579">
        <v>237238381</v>
      </c>
      <c r="C1579" t="s">
        <v>2024</v>
      </c>
      <c r="D1579" t="s">
        <v>2025</v>
      </c>
      <c r="E1579" t="s">
        <v>2026</v>
      </c>
      <c r="F1579">
        <v>74691511.103297099</v>
      </c>
      <c r="G1579" t="s">
        <v>1234</v>
      </c>
      <c r="H1579">
        <v>182292592</v>
      </c>
      <c r="I1579" t="s">
        <v>1626</v>
      </c>
      <c r="J1579" t="s">
        <v>23</v>
      </c>
      <c r="L1579" s="1">
        <v>43357</v>
      </c>
      <c r="M1579" t="s">
        <v>33</v>
      </c>
      <c r="N1579" t="s">
        <v>2027</v>
      </c>
      <c r="O1579" t="s">
        <v>26</v>
      </c>
      <c r="P1579" s="1">
        <v>43347</v>
      </c>
      <c r="Q1579" s="1">
        <v>43669</v>
      </c>
    </row>
    <row r="1580" spans="1:17" x14ac:dyDescent="0.2">
      <c r="A1580" t="s">
        <v>1871</v>
      </c>
      <c r="B1580">
        <v>236535943</v>
      </c>
      <c r="C1580" t="s">
        <v>1872</v>
      </c>
      <c r="D1580" t="s">
        <v>1873</v>
      </c>
      <c r="E1580" t="s">
        <v>1874</v>
      </c>
      <c r="F1580">
        <v>34052887</v>
      </c>
      <c r="G1580" t="s">
        <v>69</v>
      </c>
      <c r="H1580">
        <v>131056549</v>
      </c>
      <c r="I1580" t="s">
        <v>1875</v>
      </c>
      <c r="J1580" t="s">
        <v>23</v>
      </c>
      <c r="L1580" s="1">
        <v>43339</v>
      </c>
      <c r="M1580" t="s">
        <v>24</v>
      </c>
      <c r="N1580" t="s">
        <v>1876</v>
      </c>
      <c r="O1580" t="s">
        <v>26</v>
      </c>
      <c r="P1580" s="1">
        <v>42282</v>
      </c>
      <c r="Q1580" s="1">
        <v>43634</v>
      </c>
    </row>
    <row r="1581" spans="1:17" x14ac:dyDescent="0.2">
      <c r="A1581" t="s">
        <v>3029</v>
      </c>
      <c r="B1581">
        <v>230697496</v>
      </c>
      <c r="C1581" t="s">
        <v>3030</v>
      </c>
      <c r="D1581" t="s">
        <v>3031</v>
      </c>
      <c r="E1581" t="s">
        <v>3032</v>
      </c>
      <c r="F1581">
        <v>92932576</v>
      </c>
      <c r="G1581" t="s">
        <v>2930</v>
      </c>
      <c r="H1581">
        <v>188120777</v>
      </c>
      <c r="I1581" t="s">
        <v>3027</v>
      </c>
      <c r="J1581" t="s">
        <v>23</v>
      </c>
      <c r="L1581" s="1">
        <v>43294</v>
      </c>
      <c r="M1581" t="s">
        <v>24</v>
      </c>
      <c r="N1581" t="s">
        <v>3033</v>
      </c>
      <c r="O1581" t="s">
        <v>26</v>
      </c>
      <c r="P1581" s="1">
        <v>43863</v>
      </c>
      <c r="Q1581" s="1">
        <v>43863</v>
      </c>
    </row>
    <row r="1582" spans="1:17" x14ac:dyDescent="0.2">
      <c r="A1582" t="s">
        <v>2226</v>
      </c>
      <c r="B1582">
        <v>237484528</v>
      </c>
      <c r="C1582" t="s">
        <v>2227</v>
      </c>
      <c r="D1582" t="s">
        <v>2228</v>
      </c>
      <c r="E1582" t="s">
        <v>2229</v>
      </c>
      <c r="F1582">
        <v>74934872</v>
      </c>
      <c r="G1582" t="s">
        <v>1234</v>
      </c>
      <c r="H1582">
        <v>182292592</v>
      </c>
      <c r="I1582" t="s">
        <v>1242</v>
      </c>
      <c r="J1582" t="s">
        <v>23</v>
      </c>
      <c r="L1582" s="1">
        <v>43270</v>
      </c>
      <c r="M1582" t="s">
        <v>24</v>
      </c>
      <c r="N1582" t="s">
        <v>2230</v>
      </c>
      <c r="O1582" t="s">
        <v>26</v>
      </c>
      <c r="P1582" s="1">
        <v>42419</v>
      </c>
      <c r="Q1582" s="1">
        <v>43707</v>
      </c>
    </row>
    <row r="1583" spans="1:17" x14ac:dyDescent="0.2">
      <c r="A1583" t="s">
        <v>5298</v>
      </c>
      <c r="B1583">
        <v>228218764</v>
      </c>
      <c r="C1583" t="s">
        <v>5299</v>
      </c>
      <c r="D1583" t="s">
        <v>5300</v>
      </c>
      <c r="E1583" t="s">
        <v>5301</v>
      </c>
      <c r="F1583">
        <v>133559211</v>
      </c>
      <c r="G1583" t="s">
        <v>5196</v>
      </c>
      <c r="H1583">
        <v>157040569</v>
      </c>
      <c r="I1583" t="s">
        <v>470</v>
      </c>
      <c r="J1583" t="s">
        <v>23</v>
      </c>
      <c r="L1583" s="1">
        <v>43150</v>
      </c>
      <c r="M1583" t="s">
        <v>33</v>
      </c>
      <c r="N1583" t="s">
        <v>5302</v>
      </c>
      <c r="O1583" t="s">
        <v>26</v>
      </c>
      <c r="P1583" s="1">
        <v>43020</v>
      </c>
      <c r="Q1583" s="1">
        <v>44070</v>
      </c>
    </row>
    <row r="1584" spans="1:17" x14ac:dyDescent="0.2">
      <c r="A1584" t="s">
        <v>2377</v>
      </c>
      <c r="B1584">
        <v>234731184</v>
      </c>
      <c r="C1584" t="s">
        <v>2378</v>
      </c>
      <c r="D1584" t="s">
        <v>2379</v>
      </c>
      <c r="E1584" t="s">
        <v>2380</v>
      </c>
      <c r="F1584">
        <v>95574409.158564001</v>
      </c>
      <c r="G1584" t="s">
        <v>172</v>
      </c>
      <c r="H1584">
        <v>200716271</v>
      </c>
      <c r="I1584" t="s">
        <v>173</v>
      </c>
      <c r="J1584" t="s">
        <v>23</v>
      </c>
      <c r="L1584" s="1">
        <v>43363</v>
      </c>
      <c r="M1584" t="s">
        <v>24</v>
      </c>
      <c r="N1584" t="s">
        <v>2381</v>
      </c>
      <c r="O1584" t="s">
        <v>92</v>
      </c>
      <c r="P1584" s="1">
        <v>43396</v>
      </c>
      <c r="Q1584" s="1">
        <v>43739</v>
      </c>
    </row>
    <row r="1585" spans="1:17" x14ac:dyDescent="0.2">
      <c r="A1585" t="s">
        <v>7461</v>
      </c>
      <c r="B1585" t="s">
        <v>7462</v>
      </c>
      <c r="C1585" t="s">
        <v>7463</v>
      </c>
      <c r="D1585" t="s">
        <v>7464</v>
      </c>
      <c r="E1585" t="s">
        <v>7465</v>
      </c>
      <c r="F1585" t="s">
        <v>7466</v>
      </c>
      <c r="G1585" t="s">
        <v>1228</v>
      </c>
      <c r="H1585">
        <v>26404672</v>
      </c>
      <c r="I1585" t="s">
        <v>1125</v>
      </c>
      <c r="J1585" t="s">
        <v>23</v>
      </c>
      <c r="L1585" s="1">
        <v>43417</v>
      </c>
      <c r="M1585" t="s">
        <v>33</v>
      </c>
      <c r="N1585" t="s">
        <v>7467</v>
      </c>
      <c r="O1585" t="s">
        <v>26</v>
      </c>
      <c r="P1585" s="1">
        <v>43889</v>
      </c>
      <c r="Q1585" s="1">
        <v>43889</v>
      </c>
    </row>
    <row r="1586" spans="1:17" x14ac:dyDescent="0.2">
      <c r="A1586" t="s">
        <v>5904</v>
      </c>
      <c r="B1586">
        <v>236009869</v>
      </c>
      <c r="C1586" t="s">
        <v>5905</v>
      </c>
      <c r="D1586" t="s">
        <v>5906</v>
      </c>
      <c r="E1586" t="s">
        <v>5907</v>
      </c>
      <c r="F1586">
        <v>77343980.030000001</v>
      </c>
      <c r="G1586" t="s">
        <v>423</v>
      </c>
      <c r="H1586">
        <v>190456396</v>
      </c>
      <c r="I1586" t="s">
        <v>692</v>
      </c>
      <c r="J1586" t="s">
        <v>23</v>
      </c>
      <c r="L1586" s="1">
        <v>43432</v>
      </c>
      <c r="M1586" t="s">
        <v>33</v>
      </c>
      <c r="N1586" t="s">
        <v>5908</v>
      </c>
      <c r="O1586" t="s">
        <v>26</v>
      </c>
      <c r="P1586" s="1">
        <v>42198</v>
      </c>
      <c r="Q1586" s="1">
        <v>43607</v>
      </c>
    </row>
    <row r="1587" spans="1:17" x14ac:dyDescent="0.2">
      <c r="A1587" t="s">
        <v>1244</v>
      </c>
      <c r="B1587">
        <v>234314893</v>
      </c>
      <c r="C1587" t="s">
        <v>1245</v>
      </c>
      <c r="D1587" t="s">
        <v>1246</v>
      </c>
      <c r="E1587" t="s">
        <v>1247</v>
      </c>
      <c r="F1587">
        <v>81781237.134861797</v>
      </c>
      <c r="G1587" t="s">
        <v>1248</v>
      </c>
      <c r="H1587">
        <v>34634894</v>
      </c>
      <c r="I1587" t="s">
        <v>1249</v>
      </c>
      <c r="J1587" t="s">
        <v>23</v>
      </c>
      <c r="L1587" s="1">
        <v>43284</v>
      </c>
      <c r="M1587" t="s">
        <v>24</v>
      </c>
      <c r="N1587" t="s">
        <v>1250</v>
      </c>
      <c r="O1587" t="s">
        <v>26</v>
      </c>
      <c r="P1587" s="1">
        <v>42376</v>
      </c>
      <c r="Q1587" s="1">
        <v>43573</v>
      </c>
    </row>
    <row r="1588" spans="1:17" x14ac:dyDescent="0.2">
      <c r="A1588" t="s">
        <v>6095</v>
      </c>
      <c r="B1588">
        <v>236288482</v>
      </c>
      <c r="C1588" t="s">
        <v>6096</v>
      </c>
      <c r="D1588" t="s">
        <v>6097</v>
      </c>
      <c r="E1588" t="s">
        <v>6098</v>
      </c>
      <c r="F1588">
        <v>137134665.09999999</v>
      </c>
      <c r="G1588" t="s">
        <v>179</v>
      </c>
      <c r="H1588">
        <v>202743233</v>
      </c>
      <c r="I1588" t="s">
        <v>352</v>
      </c>
      <c r="J1588" t="s">
        <v>23</v>
      </c>
      <c r="L1588" s="1">
        <v>43385</v>
      </c>
      <c r="M1588" t="s">
        <v>24</v>
      </c>
      <c r="N1588" t="s">
        <v>6099</v>
      </c>
      <c r="O1588" t="s">
        <v>26</v>
      </c>
      <c r="P1588" s="1">
        <v>43186</v>
      </c>
      <c r="Q1588" s="1">
        <v>43635</v>
      </c>
    </row>
    <row r="1589" spans="1:17" x14ac:dyDescent="0.2">
      <c r="A1589" t="s">
        <v>757</v>
      </c>
      <c r="B1589">
        <v>190701439</v>
      </c>
      <c r="C1589" t="s">
        <v>758</v>
      </c>
      <c r="D1589" t="s">
        <v>759</v>
      </c>
      <c r="E1589" t="s">
        <v>760</v>
      </c>
      <c r="F1589">
        <v>98307509</v>
      </c>
      <c r="G1589" t="s">
        <v>179</v>
      </c>
      <c r="H1589">
        <v>202743233</v>
      </c>
      <c r="I1589" t="s">
        <v>435</v>
      </c>
      <c r="J1589" t="s">
        <v>23</v>
      </c>
      <c r="L1589" s="1">
        <v>43370</v>
      </c>
      <c r="M1589" t="s">
        <v>24</v>
      </c>
      <c r="N1589" t="s">
        <v>761</v>
      </c>
      <c r="O1589" t="s">
        <v>92</v>
      </c>
      <c r="P1589" s="1">
        <v>42313</v>
      </c>
      <c r="Q1589" s="1">
        <v>43474</v>
      </c>
    </row>
    <row r="1590" spans="1:17" x14ac:dyDescent="0.2">
      <c r="A1590" t="s">
        <v>8854</v>
      </c>
      <c r="B1590">
        <v>236142151</v>
      </c>
      <c r="C1590" t="s">
        <v>8855</v>
      </c>
      <c r="D1590" t="s">
        <v>8856</v>
      </c>
      <c r="E1590" t="s">
        <v>8857</v>
      </c>
      <c r="F1590">
        <v>148677592.09906101</v>
      </c>
      <c r="G1590" t="s">
        <v>2612</v>
      </c>
      <c r="H1590">
        <v>26404478</v>
      </c>
      <c r="I1590" t="s">
        <v>470</v>
      </c>
      <c r="J1590" t="s">
        <v>23</v>
      </c>
      <c r="L1590" s="1">
        <v>43453</v>
      </c>
      <c r="M1590" t="s">
        <v>33</v>
      </c>
      <c r="N1590" t="s">
        <v>8858</v>
      </c>
      <c r="O1590" t="s">
        <v>26</v>
      </c>
      <c r="P1590" s="1">
        <v>43703</v>
      </c>
      <c r="Q1590" s="1">
        <v>43704</v>
      </c>
    </row>
    <row r="1591" spans="1:17" x14ac:dyDescent="0.2">
      <c r="A1591" t="s">
        <v>6635</v>
      </c>
      <c r="B1591">
        <v>235615552</v>
      </c>
      <c r="C1591" t="s">
        <v>6636</v>
      </c>
      <c r="D1591" t="s">
        <v>6637</v>
      </c>
      <c r="E1591" t="s">
        <v>6638</v>
      </c>
      <c r="F1591">
        <v>35325038</v>
      </c>
      <c r="G1591" t="s">
        <v>89</v>
      </c>
      <c r="H1591">
        <v>190906332</v>
      </c>
      <c r="I1591" t="s">
        <v>120</v>
      </c>
      <c r="J1591" t="s">
        <v>23</v>
      </c>
      <c r="L1591" s="1">
        <v>43427</v>
      </c>
      <c r="M1591" t="s">
        <v>33</v>
      </c>
      <c r="N1591" t="s">
        <v>6639</v>
      </c>
      <c r="O1591" t="s">
        <v>26</v>
      </c>
      <c r="P1591" s="1">
        <v>42408</v>
      </c>
      <c r="Q1591" s="1">
        <v>43797</v>
      </c>
    </row>
    <row r="1592" spans="1:17" x14ac:dyDescent="0.2">
      <c r="A1592" t="s">
        <v>10449</v>
      </c>
      <c r="B1592">
        <v>245315748</v>
      </c>
      <c r="C1592" t="s">
        <v>10450</v>
      </c>
      <c r="D1592" t="s">
        <v>4965</v>
      </c>
      <c r="E1592" t="s">
        <v>4966</v>
      </c>
      <c r="F1592">
        <v>57383766</v>
      </c>
      <c r="G1592" t="s">
        <v>119</v>
      </c>
      <c r="H1592">
        <v>190915757</v>
      </c>
      <c r="I1592" t="s">
        <v>838</v>
      </c>
      <c r="J1592" t="s">
        <v>23</v>
      </c>
      <c r="L1592" s="1">
        <v>43448</v>
      </c>
      <c r="M1592" t="s">
        <v>24</v>
      </c>
      <c r="N1592" t="s">
        <v>10451</v>
      </c>
      <c r="O1592" t="s">
        <v>26</v>
      </c>
      <c r="P1592" s="1">
        <v>43720</v>
      </c>
      <c r="Q1592" s="1">
        <v>44012</v>
      </c>
    </row>
    <row r="1593" spans="1:17" x14ac:dyDescent="0.2">
      <c r="A1593" t="s">
        <v>3111</v>
      </c>
      <c r="B1593">
        <v>226856852</v>
      </c>
      <c r="C1593" t="s">
        <v>3112</v>
      </c>
      <c r="D1593" t="s">
        <v>3113</v>
      </c>
      <c r="E1593" t="s">
        <v>3114</v>
      </c>
      <c r="F1593">
        <v>80558909</v>
      </c>
      <c r="G1593" t="s">
        <v>2930</v>
      </c>
      <c r="H1593">
        <v>188120777</v>
      </c>
      <c r="I1593" t="s">
        <v>3027</v>
      </c>
      <c r="J1593" t="s">
        <v>23</v>
      </c>
      <c r="L1593" s="1">
        <v>43199</v>
      </c>
      <c r="M1593" t="s">
        <v>1091</v>
      </c>
      <c r="N1593" t="s">
        <v>3115</v>
      </c>
      <c r="O1593" t="s">
        <v>26</v>
      </c>
      <c r="P1593" s="1">
        <v>43863</v>
      </c>
      <c r="Q1593" s="1">
        <v>43863</v>
      </c>
    </row>
    <row r="1594" spans="1:17" x14ac:dyDescent="0.2">
      <c r="A1594" t="s">
        <v>8517</v>
      </c>
      <c r="B1594">
        <v>235598828</v>
      </c>
      <c r="C1594" t="s">
        <v>8518</v>
      </c>
      <c r="D1594" t="s">
        <v>8519</v>
      </c>
      <c r="E1594" t="s">
        <v>8520</v>
      </c>
      <c r="F1594">
        <v>224683977.09913</v>
      </c>
      <c r="G1594" t="s">
        <v>940</v>
      </c>
      <c r="H1594">
        <v>35375043</v>
      </c>
      <c r="I1594" t="s">
        <v>8459</v>
      </c>
      <c r="J1594" t="s">
        <v>23</v>
      </c>
      <c r="L1594" s="1">
        <v>43448</v>
      </c>
      <c r="M1594" t="s">
        <v>33</v>
      </c>
      <c r="N1594" t="s">
        <v>8521</v>
      </c>
      <c r="O1594" t="s">
        <v>26</v>
      </c>
      <c r="P1594" s="1">
        <v>43591</v>
      </c>
      <c r="Q1594" s="1">
        <v>43591</v>
      </c>
    </row>
    <row r="1595" spans="1:17" x14ac:dyDescent="0.2">
      <c r="A1595" t="s">
        <v>1534</v>
      </c>
      <c r="B1595">
        <v>232524394</v>
      </c>
      <c r="C1595" t="s">
        <v>1535</v>
      </c>
      <c r="D1595" t="s">
        <v>1536</v>
      </c>
      <c r="E1595" t="s">
        <v>1537</v>
      </c>
      <c r="F1595">
        <v>60120932.114528298</v>
      </c>
      <c r="G1595" t="s">
        <v>1443</v>
      </c>
      <c r="H1595">
        <v>26404079</v>
      </c>
      <c r="I1595" t="s">
        <v>1538</v>
      </c>
      <c r="J1595" t="s">
        <v>23</v>
      </c>
      <c r="L1595" s="1">
        <v>43259</v>
      </c>
      <c r="M1595" t="s">
        <v>33</v>
      </c>
      <c r="N1595" t="s">
        <v>1539</v>
      </c>
      <c r="O1595" t="s">
        <v>26</v>
      </c>
      <c r="P1595" s="1">
        <v>42080</v>
      </c>
      <c r="Q1595" s="1">
        <v>43596</v>
      </c>
    </row>
    <row r="1596" spans="1:17" x14ac:dyDescent="0.2">
      <c r="A1596" t="s">
        <v>1741</v>
      </c>
      <c r="B1596">
        <v>235412716</v>
      </c>
      <c r="C1596" t="s">
        <v>1742</v>
      </c>
      <c r="D1596" t="s">
        <v>1743</v>
      </c>
      <c r="E1596" t="s">
        <v>1744</v>
      </c>
      <c r="F1596">
        <v>127971173.194088</v>
      </c>
      <c r="G1596" t="s">
        <v>69</v>
      </c>
      <c r="H1596">
        <v>131056549</v>
      </c>
      <c r="I1596" t="s">
        <v>1745</v>
      </c>
      <c r="J1596" t="s">
        <v>23</v>
      </c>
      <c r="L1596" s="1">
        <v>43273</v>
      </c>
      <c r="M1596" t="s">
        <v>24</v>
      </c>
      <c r="N1596" t="s">
        <v>1746</v>
      </c>
      <c r="O1596" t="s">
        <v>26</v>
      </c>
      <c r="P1596" s="1">
        <v>43607</v>
      </c>
      <c r="Q1596" s="1">
        <v>43578</v>
      </c>
    </row>
    <row r="1597" spans="1:17" x14ac:dyDescent="0.2">
      <c r="A1597" t="s">
        <v>379</v>
      </c>
      <c r="B1597">
        <v>229661904</v>
      </c>
      <c r="C1597" t="s">
        <v>380</v>
      </c>
      <c r="D1597" t="s">
        <v>381</v>
      </c>
      <c r="E1597" t="s">
        <v>382</v>
      </c>
      <c r="F1597" t="s">
        <v>383</v>
      </c>
      <c r="G1597" t="s">
        <v>54</v>
      </c>
      <c r="H1597">
        <v>26403315</v>
      </c>
      <c r="I1597" t="s">
        <v>82</v>
      </c>
      <c r="J1597" t="s">
        <v>23</v>
      </c>
      <c r="L1597" s="1">
        <v>43263</v>
      </c>
      <c r="M1597" t="s">
        <v>33</v>
      </c>
      <c r="N1597" t="s">
        <v>384</v>
      </c>
      <c r="O1597" t="s">
        <v>26</v>
      </c>
      <c r="P1597" s="1">
        <v>41917</v>
      </c>
      <c r="Q1597" s="1">
        <v>43360</v>
      </c>
    </row>
    <row r="1598" spans="1:17" x14ac:dyDescent="0.2">
      <c r="A1598" t="s">
        <v>5989</v>
      </c>
      <c r="B1598">
        <v>236067664</v>
      </c>
      <c r="C1598" t="s">
        <v>5990</v>
      </c>
      <c r="D1598" t="s">
        <v>5991</v>
      </c>
      <c r="E1598" t="s">
        <v>5992</v>
      </c>
      <c r="F1598" t="s">
        <v>5993</v>
      </c>
      <c r="G1598" t="s">
        <v>21</v>
      </c>
      <c r="H1598">
        <v>26570564</v>
      </c>
      <c r="I1598" t="s">
        <v>4865</v>
      </c>
      <c r="J1598" t="s">
        <v>23</v>
      </c>
      <c r="L1598" s="1">
        <v>43398</v>
      </c>
      <c r="M1598" t="s">
        <v>1091</v>
      </c>
      <c r="N1598" t="s">
        <v>5994</v>
      </c>
      <c r="O1598" t="s">
        <v>26</v>
      </c>
      <c r="P1598" s="1">
        <v>43609</v>
      </c>
      <c r="Q1598" s="1">
        <v>43612</v>
      </c>
    </row>
    <row r="1599" spans="1:17" x14ac:dyDescent="0.2">
      <c r="A1599" t="s">
        <v>3173</v>
      </c>
      <c r="B1599">
        <v>231168101</v>
      </c>
      <c r="C1599" t="s">
        <v>3174</v>
      </c>
      <c r="D1599" t="s">
        <v>3160</v>
      </c>
      <c r="E1599" t="s">
        <v>3161</v>
      </c>
      <c r="F1599">
        <v>132357984</v>
      </c>
      <c r="G1599" t="s">
        <v>2930</v>
      </c>
      <c r="H1599">
        <v>188120777</v>
      </c>
      <c r="I1599" t="s">
        <v>3004</v>
      </c>
      <c r="J1599" t="s">
        <v>23</v>
      </c>
      <c r="L1599" s="1">
        <v>43369</v>
      </c>
      <c r="M1599" t="s">
        <v>24</v>
      </c>
      <c r="N1599" t="s">
        <v>3175</v>
      </c>
      <c r="O1599" t="s">
        <v>92</v>
      </c>
      <c r="P1599" s="1">
        <v>43864</v>
      </c>
      <c r="Q1599" s="1">
        <v>43864</v>
      </c>
    </row>
    <row r="1600" spans="1:17" x14ac:dyDescent="0.2">
      <c r="A1600" t="s">
        <v>1317</v>
      </c>
      <c r="B1600">
        <v>230884253</v>
      </c>
      <c r="C1600" t="s">
        <v>1318</v>
      </c>
      <c r="D1600" t="s">
        <v>1319</v>
      </c>
      <c r="E1600" t="s">
        <v>1320</v>
      </c>
      <c r="F1600">
        <v>160161207</v>
      </c>
      <c r="G1600" t="s">
        <v>69</v>
      </c>
      <c r="H1600">
        <v>131056549</v>
      </c>
      <c r="I1600" t="s">
        <v>312</v>
      </c>
      <c r="J1600" t="s">
        <v>23</v>
      </c>
      <c r="L1600" s="1">
        <v>43285</v>
      </c>
      <c r="M1600" t="s">
        <v>33</v>
      </c>
      <c r="N1600" t="s">
        <v>1321</v>
      </c>
      <c r="O1600" t="s">
        <v>26</v>
      </c>
      <c r="P1600" s="1">
        <v>42282</v>
      </c>
      <c r="Q1600" s="1">
        <v>43585</v>
      </c>
    </row>
    <row r="1601" spans="1:17" x14ac:dyDescent="0.2">
      <c r="A1601" t="s">
        <v>4416</v>
      </c>
      <c r="B1601">
        <v>226949443</v>
      </c>
      <c r="C1601" t="s">
        <v>4417</v>
      </c>
      <c r="D1601" t="s">
        <v>4418</v>
      </c>
      <c r="E1601" t="s">
        <v>4419</v>
      </c>
      <c r="F1601">
        <v>115662596.22695</v>
      </c>
      <c r="G1601" t="s">
        <v>4420</v>
      </c>
      <c r="H1601">
        <v>184668794</v>
      </c>
      <c r="I1601" t="s">
        <v>4421</v>
      </c>
      <c r="J1601" t="s">
        <v>23</v>
      </c>
      <c r="L1601" s="1">
        <v>43133</v>
      </c>
      <c r="M1601" t="s">
        <v>24</v>
      </c>
      <c r="N1601" t="s">
        <v>4422</v>
      </c>
      <c r="O1601" t="s">
        <v>26</v>
      </c>
      <c r="P1601" s="1">
        <v>41941</v>
      </c>
      <c r="Q1601" s="1">
        <v>43977</v>
      </c>
    </row>
    <row r="1602" spans="1:17" x14ac:dyDescent="0.2">
      <c r="A1602" t="s">
        <v>3710</v>
      </c>
      <c r="B1602">
        <v>233640142</v>
      </c>
      <c r="C1602" t="s">
        <v>3711</v>
      </c>
      <c r="D1602" t="s">
        <v>3712</v>
      </c>
      <c r="E1602" t="s">
        <v>3713</v>
      </c>
      <c r="F1602">
        <v>85059021</v>
      </c>
      <c r="G1602" t="s">
        <v>119</v>
      </c>
      <c r="H1602">
        <v>190915757</v>
      </c>
      <c r="I1602" t="s">
        <v>1415</v>
      </c>
      <c r="J1602" t="s">
        <v>23</v>
      </c>
      <c r="L1602" s="1">
        <v>43223</v>
      </c>
      <c r="M1602" t="s">
        <v>33</v>
      </c>
      <c r="N1602" t="s">
        <v>3714</v>
      </c>
      <c r="O1602" t="s">
        <v>92</v>
      </c>
      <c r="P1602" s="1">
        <v>43497</v>
      </c>
      <c r="Q1602" s="1">
        <v>43764</v>
      </c>
    </row>
    <row r="1603" spans="1:17" x14ac:dyDescent="0.2">
      <c r="A1603" t="s">
        <v>3322</v>
      </c>
      <c r="B1603" t="s">
        <v>3323</v>
      </c>
      <c r="C1603" t="s">
        <v>3324</v>
      </c>
      <c r="D1603" t="s">
        <v>3325</v>
      </c>
      <c r="E1603" t="s">
        <v>3326</v>
      </c>
      <c r="F1603">
        <v>169733084.16972399</v>
      </c>
      <c r="G1603" t="s">
        <v>2930</v>
      </c>
      <c r="H1603">
        <v>188120777</v>
      </c>
      <c r="I1603" t="s">
        <v>3004</v>
      </c>
      <c r="J1603" t="s">
        <v>23</v>
      </c>
      <c r="L1603" s="1">
        <v>43109</v>
      </c>
      <c r="M1603" t="s">
        <v>1091</v>
      </c>
      <c r="N1603" t="s">
        <v>3327</v>
      </c>
      <c r="O1603" t="s">
        <v>26</v>
      </c>
      <c r="P1603" s="1">
        <v>43863</v>
      </c>
      <c r="Q1603" s="1">
        <v>43863</v>
      </c>
    </row>
    <row r="1604" spans="1:17" x14ac:dyDescent="0.2">
      <c r="A1604" t="s">
        <v>1754</v>
      </c>
      <c r="B1604">
        <v>229837417</v>
      </c>
      <c r="C1604" t="s">
        <v>1755</v>
      </c>
      <c r="D1604" t="s">
        <v>1756</v>
      </c>
      <c r="E1604" t="s">
        <v>1757</v>
      </c>
      <c r="F1604">
        <v>35722525</v>
      </c>
      <c r="G1604" t="s">
        <v>119</v>
      </c>
      <c r="H1604">
        <v>190915757</v>
      </c>
      <c r="I1604" t="s">
        <v>1758</v>
      </c>
      <c r="J1604" t="s">
        <v>23</v>
      </c>
      <c r="L1604" s="1">
        <v>43262</v>
      </c>
      <c r="M1604" t="s">
        <v>33</v>
      </c>
      <c r="N1604" t="s">
        <v>1759</v>
      </c>
      <c r="O1604" t="s">
        <v>26</v>
      </c>
      <c r="P1604" s="1">
        <v>43609</v>
      </c>
      <c r="Q1604" s="1">
        <v>43610</v>
      </c>
    </row>
    <row r="1605" spans="1:17" x14ac:dyDescent="0.2">
      <c r="A1605" t="s">
        <v>3232</v>
      </c>
      <c r="B1605">
        <v>227302397</v>
      </c>
      <c r="C1605" t="s">
        <v>3233</v>
      </c>
      <c r="D1605" t="s">
        <v>3234</v>
      </c>
      <c r="E1605" t="s">
        <v>3235</v>
      </c>
      <c r="F1605">
        <v>33106460</v>
      </c>
      <c r="G1605" t="s">
        <v>204</v>
      </c>
      <c r="H1605">
        <v>26388820</v>
      </c>
      <c r="I1605" t="s">
        <v>205</v>
      </c>
      <c r="J1605" t="s">
        <v>23</v>
      </c>
      <c r="L1605" s="1">
        <v>43196</v>
      </c>
      <c r="M1605" t="s">
        <v>33</v>
      </c>
      <c r="N1605" t="s">
        <v>3236</v>
      </c>
      <c r="O1605" t="s">
        <v>26</v>
      </c>
      <c r="P1605" s="1">
        <v>43146</v>
      </c>
      <c r="Q1605" s="1">
        <v>43875</v>
      </c>
    </row>
    <row r="1606" spans="1:17" x14ac:dyDescent="0.2">
      <c r="A1606" t="s">
        <v>8745</v>
      </c>
      <c r="B1606">
        <v>236163949</v>
      </c>
      <c r="C1606" t="s">
        <v>8746</v>
      </c>
      <c r="D1606" t="s">
        <v>124</v>
      </c>
      <c r="E1606" t="s">
        <v>125</v>
      </c>
      <c r="F1606" t="s">
        <v>126</v>
      </c>
      <c r="G1606" t="s">
        <v>112</v>
      </c>
      <c r="H1606">
        <v>50228064</v>
      </c>
      <c r="I1606" t="s">
        <v>127</v>
      </c>
      <c r="J1606" t="s">
        <v>23</v>
      </c>
      <c r="L1606" s="1">
        <v>43445</v>
      </c>
      <c r="M1606" t="s">
        <v>24</v>
      </c>
      <c r="N1606" t="s">
        <v>8747</v>
      </c>
      <c r="O1606" t="s">
        <v>26</v>
      </c>
      <c r="P1606" s="1">
        <v>42404</v>
      </c>
      <c r="Q1606" s="1">
        <v>43640</v>
      </c>
    </row>
    <row r="1607" spans="1:17" x14ac:dyDescent="0.2">
      <c r="A1607" t="s">
        <v>4158</v>
      </c>
      <c r="B1607">
        <v>189680989</v>
      </c>
      <c r="C1607" t="s">
        <v>4159</v>
      </c>
      <c r="D1607" t="s">
        <v>4160</v>
      </c>
      <c r="E1607" t="s">
        <v>4161</v>
      </c>
      <c r="F1607">
        <v>77249909.175031304</v>
      </c>
      <c r="G1607" t="s">
        <v>46</v>
      </c>
      <c r="H1607">
        <v>28024400</v>
      </c>
      <c r="I1607" t="s">
        <v>231</v>
      </c>
      <c r="J1607" t="s">
        <v>23</v>
      </c>
      <c r="L1607" s="1">
        <v>43368</v>
      </c>
      <c r="M1607" t="s">
        <v>33</v>
      </c>
      <c r="N1607" t="s">
        <v>4162</v>
      </c>
      <c r="O1607" t="s">
        <v>26</v>
      </c>
      <c r="P1607" s="1">
        <v>42328</v>
      </c>
      <c r="Q1607" s="1">
        <v>43448</v>
      </c>
    </row>
    <row r="1608" spans="1:17" x14ac:dyDescent="0.2">
      <c r="A1608" t="s">
        <v>9188</v>
      </c>
      <c r="B1608" t="s">
        <v>9189</v>
      </c>
      <c r="C1608" t="s">
        <v>9190</v>
      </c>
      <c r="D1608" t="s">
        <v>9191</v>
      </c>
      <c r="E1608" t="s">
        <v>9192</v>
      </c>
      <c r="F1608" t="s">
        <v>9193</v>
      </c>
      <c r="G1608" t="s">
        <v>1443</v>
      </c>
      <c r="H1608">
        <v>26404079</v>
      </c>
      <c r="I1608" t="s">
        <v>1520</v>
      </c>
      <c r="J1608" t="s">
        <v>23</v>
      </c>
      <c r="L1608" s="1">
        <v>43441</v>
      </c>
      <c r="M1608" t="s">
        <v>24</v>
      </c>
      <c r="N1608" t="s">
        <v>9194</v>
      </c>
      <c r="O1608" t="s">
        <v>26</v>
      </c>
      <c r="P1608" s="1">
        <v>43556</v>
      </c>
      <c r="Q1608" s="1">
        <v>43746</v>
      </c>
    </row>
    <row r="1609" spans="1:17" x14ac:dyDescent="0.2">
      <c r="A1609" t="s">
        <v>10322</v>
      </c>
      <c r="B1609">
        <v>242968791</v>
      </c>
      <c r="C1609" t="s">
        <v>10323</v>
      </c>
      <c r="D1609" t="s">
        <v>10324</v>
      </c>
      <c r="E1609" t="s">
        <v>10325</v>
      </c>
      <c r="F1609">
        <v>242968783.07896799</v>
      </c>
      <c r="G1609" t="s">
        <v>21</v>
      </c>
      <c r="H1609">
        <v>26570564</v>
      </c>
      <c r="I1609" t="s">
        <v>5762</v>
      </c>
      <c r="J1609" t="s">
        <v>23</v>
      </c>
      <c r="L1609" s="1">
        <v>43452</v>
      </c>
      <c r="M1609" t="s">
        <v>24</v>
      </c>
      <c r="N1609" t="s">
        <v>10326</v>
      </c>
      <c r="O1609" t="s">
        <v>26</v>
      </c>
      <c r="P1609" s="1">
        <v>43906</v>
      </c>
      <c r="Q1609" s="1">
        <v>43982</v>
      </c>
    </row>
    <row r="1610" spans="1:17" x14ac:dyDescent="0.2">
      <c r="A1610" t="s">
        <v>2439</v>
      </c>
      <c r="B1610">
        <v>234843004</v>
      </c>
      <c r="C1610" t="s">
        <v>2440</v>
      </c>
      <c r="D1610" t="s">
        <v>2441</v>
      </c>
      <c r="E1610" t="s">
        <v>2442</v>
      </c>
      <c r="F1610">
        <v>33482349.234842699</v>
      </c>
      <c r="G1610" t="s">
        <v>2032</v>
      </c>
      <c r="H1610">
        <v>26404184</v>
      </c>
      <c r="I1610" t="s">
        <v>2386</v>
      </c>
      <c r="J1610" t="s">
        <v>23</v>
      </c>
      <c r="L1610" s="1">
        <v>43343</v>
      </c>
      <c r="M1610" t="s">
        <v>33</v>
      </c>
      <c r="N1610" t="s">
        <v>2443</v>
      </c>
      <c r="O1610" t="s">
        <v>26</v>
      </c>
      <c r="P1610" s="1">
        <v>43558</v>
      </c>
      <c r="Q1610" s="1">
        <v>43746</v>
      </c>
    </row>
    <row r="1611" spans="1:17" x14ac:dyDescent="0.2">
      <c r="A1611" t="s">
        <v>3986</v>
      </c>
      <c r="B1611" t="s">
        <v>3987</v>
      </c>
      <c r="C1611" t="s">
        <v>3988</v>
      </c>
      <c r="D1611" t="s">
        <v>3989</v>
      </c>
      <c r="E1611" t="s">
        <v>3990</v>
      </c>
      <c r="F1611">
        <v>149376529</v>
      </c>
      <c r="G1611" t="s">
        <v>3972</v>
      </c>
      <c r="H1611" t="s">
        <v>3973</v>
      </c>
      <c r="I1611" t="s">
        <v>3991</v>
      </c>
      <c r="J1611" t="s">
        <v>23</v>
      </c>
      <c r="L1611" s="1">
        <v>43257</v>
      </c>
      <c r="M1611" t="s">
        <v>33</v>
      </c>
      <c r="N1611" t="s">
        <v>3992</v>
      </c>
      <c r="O1611" t="s">
        <v>26</v>
      </c>
      <c r="P1611" s="1">
        <v>43859</v>
      </c>
      <c r="Q1611" s="1">
        <v>43887</v>
      </c>
    </row>
    <row r="1612" spans="1:17" x14ac:dyDescent="0.2">
      <c r="A1612" t="s">
        <v>7936</v>
      </c>
      <c r="B1612">
        <v>245225331</v>
      </c>
      <c r="C1612" t="s">
        <v>7937</v>
      </c>
      <c r="D1612" t="s">
        <v>7938</v>
      </c>
      <c r="E1612" t="s">
        <v>7939</v>
      </c>
      <c r="F1612" t="s">
        <v>7940</v>
      </c>
      <c r="G1612" t="s">
        <v>21</v>
      </c>
      <c r="H1612">
        <v>26570564</v>
      </c>
      <c r="I1612" t="s">
        <v>4865</v>
      </c>
      <c r="J1612" t="s">
        <v>23</v>
      </c>
      <c r="L1612" s="1">
        <v>43413</v>
      </c>
      <c r="M1612" t="s">
        <v>33</v>
      </c>
      <c r="N1612" t="s">
        <v>7941</v>
      </c>
      <c r="O1612" t="s">
        <v>26</v>
      </c>
      <c r="P1612" s="1">
        <v>44007</v>
      </c>
      <c r="Q1612" s="1">
        <v>44008</v>
      </c>
    </row>
    <row r="1613" spans="1:17" x14ac:dyDescent="0.2">
      <c r="A1613" t="s">
        <v>5431</v>
      </c>
      <c r="B1613">
        <v>232795517</v>
      </c>
      <c r="C1613" t="s">
        <v>5432</v>
      </c>
      <c r="D1613" t="s">
        <v>5433</v>
      </c>
      <c r="E1613" t="s">
        <v>5434</v>
      </c>
      <c r="F1613">
        <v>219934754</v>
      </c>
      <c r="G1613" t="s">
        <v>4420</v>
      </c>
      <c r="H1613">
        <v>184668794</v>
      </c>
      <c r="I1613" t="s">
        <v>4475</v>
      </c>
      <c r="J1613" t="s">
        <v>23</v>
      </c>
      <c r="L1613" s="1">
        <v>43223</v>
      </c>
      <c r="M1613" t="s">
        <v>33</v>
      </c>
      <c r="N1613" t="s">
        <v>5435</v>
      </c>
      <c r="O1613" t="s">
        <v>92</v>
      </c>
      <c r="P1613" s="1">
        <v>43969</v>
      </c>
      <c r="Q1613" s="1">
        <v>44076</v>
      </c>
    </row>
    <row r="1614" spans="1:17" x14ac:dyDescent="0.2">
      <c r="A1614" t="s">
        <v>857</v>
      </c>
      <c r="B1614">
        <v>233319700</v>
      </c>
      <c r="C1614" t="s">
        <v>858</v>
      </c>
      <c r="D1614" t="s">
        <v>859</v>
      </c>
      <c r="E1614" t="s">
        <v>860</v>
      </c>
      <c r="F1614">
        <v>77647238.233319998</v>
      </c>
      <c r="G1614" t="s">
        <v>713</v>
      </c>
      <c r="H1614" t="s">
        <v>714</v>
      </c>
      <c r="I1614" t="s">
        <v>62</v>
      </c>
      <c r="J1614" t="s">
        <v>23</v>
      </c>
      <c r="L1614" s="1">
        <v>43255</v>
      </c>
      <c r="M1614" t="s">
        <v>24</v>
      </c>
      <c r="N1614" t="s">
        <v>861</v>
      </c>
      <c r="O1614" t="s">
        <v>26</v>
      </c>
      <c r="P1614" s="1">
        <v>43487</v>
      </c>
      <c r="Q1614" s="1">
        <v>43487</v>
      </c>
    </row>
    <row r="1615" spans="1:17" x14ac:dyDescent="0.2">
      <c r="A1615" t="s">
        <v>1039</v>
      </c>
      <c r="B1615">
        <v>232705445</v>
      </c>
      <c r="C1615" t="s">
        <v>1040</v>
      </c>
      <c r="D1615" t="s">
        <v>1041</v>
      </c>
      <c r="E1615" t="s">
        <v>1042</v>
      </c>
      <c r="F1615">
        <v>73944459.155635893</v>
      </c>
      <c r="G1615" t="s">
        <v>783</v>
      </c>
      <c r="H1615">
        <v>26388766</v>
      </c>
      <c r="I1615" t="s">
        <v>1043</v>
      </c>
      <c r="J1615" t="s">
        <v>23</v>
      </c>
      <c r="L1615" s="1">
        <v>43353</v>
      </c>
      <c r="M1615" t="s">
        <v>33</v>
      </c>
      <c r="N1615" t="s">
        <v>1044</v>
      </c>
      <c r="O1615" t="s">
        <v>26</v>
      </c>
      <c r="P1615" s="1">
        <v>43452</v>
      </c>
      <c r="Q1615" s="1">
        <v>43452</v>
      </c>
    </row>
    <row r="1616" spans="1:17" x14ac:dyDescent="0.2">
      <c r="A1616" t="s">
        <v>6016</v>
      </c>
      <c r="B1616" t="s">
        <v>6017</v>
      </c>
      <c r="C1616" t="s">
        <v>6018</v>
      </c>
      <c r="D1616" t="s">
        <v>6019</v>
      </c>
      <c r="E1616" t="s">
        <v>6020</v>
      </c>
      <c r="F1616">
        <v>77607236</v>
      </c>
      <c r="G1616" t="s">
        <v>783</v>
      </c>
      <c r="H1616">
        <v>26388766</v>
      </c>
      <c r="I1616" t="s">
        <v>1125</v>
      </c>
      <c r="J1616" t="s">
        <v>23</v>
      </c>
      <c r="L1616" s="1">
        <v>43433</v>
      </c>
      <c r="M1616" t="s">
        <v>24</v>
      </c>
      <c r="N1616" t="s">
        <v>6021</v>
      </c>
      <c r="O1616" t="s">
        <v>26</v>
      </c>
      <c r="P1616" s="1">
        <v>43559</v>
      </c>
      <c r="Q1616" s="1">
        <v>43627</v>
      </c>
    </row>
    <row r="1617" spans="1:17" x14ac:dyDescent="0.2">
      <c r="A1617" t="s">
        <v>6398</v>
      </c>
      <c r="B1617">
        <v>236841262</v>
      </c>
      <c r="C1617" t="s">
        <v>6399</v>
      </c>
      <c r="D1617" t="s">
        <v>1906</v>
      </c>
      <c r="E1617" t="s">
        <v>1907</v>
      </c>
      <c r="F1617">
        <v>168812339</v>
      </c>
      <c r="G1617" t="s">
        <v>69</v>
      </c>
      <c r="H1617">
        <v>131056549</v>
      </c>
      <c r="I1617" t="s">
        <v>6400</v>
      </c>
      <c r="J1617" t="s">
        <v>23</v>
      </c>
      <c r="L1617" s="1">
        <v>43423</v>
      </c>
      <c r="M1617" t="s">
        <v>24</v>
      </c>
      <c r="N1617" t="s">
        <v>6401</v>
      </c>
      <c r="O1617" t="s">
        <v>92</v>
      </c>
      <c r="P1617" s="1">
        <v>41740</v>
      </c>
      <c r="Q1617" s="1">
        <v>43649</v>
      </c>
    </row>
    <row r="1618" spans="1:17" x14ac:dyDescent="0.2">
      <c r="A1618" t="s">
        <v>2720</v>
      </c>
      <c r="B1618">
        <v>229903509</v>
      </c>
      <c r="C1618" t="s">
        <v>2721</v>
      </c>
      <c r="D1618" t="s">
        <v>2722</v>
      </c>
      <c r="E1618" t="s">
        <v>2723</v>
      </c>
      <c r="F1618">
        <v>200372750</v>
      </c>
      <c r="G1618" t="s">
        <v>2717</v>
      </c>
      <c r="H1618">
        <v>30138787</v>
      </c>
      <c r="I1618" t="s">
        <v>2724</v>
      </c>
      <c r="J1618" t="s">
        <v>23</v>
      </c>
      <c r="L1618" s="1">
        <v>43236</v>
      </c>
      <c r="M1618" t="s">
        <v>24</v>
      </c>
      <c r="N1618" t="s">
        <v>2725</v>
      </c>
      <c r="O1618" t="s">
        <v>26</v>
      </c>
      <c r="P1618" s="1">
        <v>43383</v>
      </c>
      <c r="Q1618" s="1">
        <v>43820</v>
      </c>
    </row>
    <row r="1619" spans="1:17" x14ac:dyDescent="0.2">
      <c r="A1619" t="s">
        <v>9847</v>
      </c>
      <c r="B1619">
        <v>235602000</v>
      </c>
      <c r="C1619" t="s">
        <v>9848</v>
      </c>
      <c r="D1619" t="s">
        <v>1940</v>
      </c>
      <c r="E1619" t="s">
        <v>1941</v>
      </c>
      <c r="F1619">
        <v>75541815</v>
      </c>
      <c r="G1619" t="s">
        <v>119</v>
      </c>
      <c r="H1619">
        <v>190915757</v>
      </c>
      <c r="I1619" t="s">
        <v>127</v>
      </c>
      <c r="J1619" t="s">
        <v>23</v>
      </c>
      <c r="L1619" s="1">
        <v>43441</v>
      </c>
      <c r="M1619" t="s">
        <v>24</v>
      </c>
      <c r="N1619" t="s">
        <v>9849</v>
      </c>
      <c r="O1619" t="s">
        <v>92</v>
      </c>
      <c r="P1619" s="1">
        <v>43591</v>
      </c>
      <c r="Q1619" s="1">
        <v>43594</v>
      </c>
    </row>
    <row r="1620" spans="1:17" x14ac:dyDescent="0.2">
      <c r="A1620" t="s">
        <v>472</v>
      </c>
      <c r="B1620">
        <v>230618170</v>
      </c>
      <c r="C1620" t="s">
        <v>473</v>
      </c>
      <c r="D1620" t="s">
        <v>474</v>
      </c>
      <c r="E1620" t="s">
        <v>475</v>
      </c>
      <c r="F1620" t="s">
        <v>476</v>
      </c>
      <c r="G1620" t="s">
        <v>133</v>
      </c>
      <c r="H1620">
        <v>26404435</v>
      </c>
      <c r="I1620" t="s">
        <v>47</v>
      </c>
      <c r="J1620" t="s">
        <v>23</v>
      </c>
      <c r="L1620" s="1">
        <v>43364</v>
      </c>
      <c r="M1620" t="s">
        <v>24</v>
      </c>
      <c r="N1620" t="s">
        <v>477</v>
      </c>
      <c r="O1620" t="s">
        <v>26</v>
      </c>
      <c r="P1620" s="1">
        <v>42185</v>
      </c>
      <c r="Q1620" s="1">
        <v>43384</v>
      </c>
    </row>
    <row r="1621" spans="1:17" x14ac:dyDescent="0.2">
      <c r="A1621" t="s">
        <v>6987</v>
      </c>
      <c r="B1621">
        <v>219815860</v>
      </c>
      <c r="C1621" t="s">
        <v>6988</v>
      </c>
      <c r="D1621" t="s">
        <v>6989</v>
      </c>
      <c r="E1621" t="s">
        <v>6990</v>
      </c>
      <c r="F1621">
        <v>98981331</v>
      </c>
      <c r="G1621" t="s">
        <v>204</v>
      </c>
      <c r="H1621">
        <v>26388820</v>
      </c>
      <c r="I1621" t="s">
        <v>205</v>
      </c>
      <c r="J1621" t="s">
        <v>23</v>
      </c>
      <c r="L1621" s="1">
        <v>43434</v>
      </c>
      <c r="M1621" t="s">
        <v>33</v>
      </c>
      <c r="N1621" t="s">
        <v>6991</v>
      </c>
      <c r="O1621" t="s">
        <v>26</v>
      </c>
      <c r="P1621" s="1">
        <v>42346</v>
      </c>
      <c r="Q1621" s="1">
        <v>43875</v>
      </c>
    </row>
    <row r="1622" spans="1:17" x14ac:dyDescent="0.2">
      <c r="A1622" t="s">
        <v>9791</v>
      </c>
      <c r="B1622" t="s">
        <v>9792</v>
      </c>
      <c r="C1622" t="s">
        <v>9793</v>
      </c>
      <c r="D1622" t="s">
        <v>9794</v>
      </c>
      <c r="E1622" t="s">
        <v>9795</v>
      </c>
      <c r="F1622">
        <v>134231848</v>
      </c>
      <c r="G1622" t="s">
        <v>2930</v>
      </c>
      <c r="H1622">
        <v>188120777</v>
      </c>
      <c r="I1622" t="s">
        <v>3520</v>
      </c>
      <c r="J1622" t="s">
        <v>23</v>
      </c>
      <c r="L1622" s="1">
        <v>43445</v>
      </c>
      <c r="M1622" t="s">
        <v>33</v>
      </c>
      <c r="N1622" t="s">
        <v>9796</v>
      </c>
      <c r="O1622" t="s">
        <v>26</v>
      </c>
      <c r="P1622" s="1">
        <v>43863</v>
      </c>
      <c r="Q1622" s="1">
        <v>43863</v>
      </c>
    </row>
    <row r="1623" spans="1:17" x14ac:dyDescent="0.2">
      <c r="A1623" t="s">
        <v>3372</v>
      </c>
      <c r="B1623">
        <v>225751909</v>
      </c>
      <c r="C1623" t="s">
        <v>3373</v>
      </c>
      <c r="D1623" t="s">
        <v>3374</v>
      </c>
      <c r="E1623" t="s">
        <v>3375</v>
      </c>
      <c r="F1623">
        <v>59770856</v>
      </c>
      <c r="G1623" t="s">
        <v>204</v>
      </c>
      <c r="H1623">
        <v>26388820</v>
      </c>
      <c r="I1623" t="s">
        <v>3293</v>
      </c>
      <c r="J1623" t="s">
        <v>23</v>
      </c>
      <c r="L1623" s="1">
        <v>43125</v>
      </c>
      <c r="M1623" t="s">
        <v>33</v>
      </c>
      <c r="N1623" t="s">
        <v>3376</v>
      </c>
      <c r="O1623" t="s">
        <v>26</v>
      </c>
      <c r="P1623" s="1">
        <v>43076</v>
      </c>
      <c r="Q1623" s="1">
        <v>43881</v>
      </c>
    </row>
    <row r="1624" spans="1:17" x14ac:dyDescent="0.2">
      <c r="A1624" t="s">
        <v>7759</v>
      </c>
      <c r="B1624">
        <v>234210605</v>
      </c>
      <c r="C1624" t="s">
        <v>7760</v>
      </c>
      <c r="D1624" t="s">
        <v>7761</v>
      </c>
      <c r="E1624" t="s">
        <v>7762</v>
      </c>
      <c r="F1624">
        <v>88553817</v>
      </c>
      <c r="G1624" t="s">
        <v>4420</v>
      </c>
      <c r="H1624">
        <v>184668794</v>
      </c>
      <c r="I1624" t="s">
        <v>4814</v>
      </c>
      <c r="J1624" t="s">
        <v>23</v>
      </c>
      <c r="L1624" s="1">
        <v>43427</v>
      </c>
      <c r="M1624" t="s">
        <v>24</v>
      </c>
      <c r="N1624" t="s">
        <v>7763</v>
      </c>
      <c r="O1624" t="s">
        <v>26</v>
      </c>
      <c r="P1624" s="1">
        <v>43969</v>
      </c>
      <c r="Q1624" s="1">
        <v>43977</v>
      </c>
    </row>
    <row r="1625" spans="1:17" x14ac:dyDescent="0.2">
      <c r="A1625" t="s">
        <v>8292</v>
      </c>
      <c r="B1625" t="s">
        <v>8293</v>
      </c>
      <c r="C1625" t="s">
        <v>8294</v>
      </c>
      <c r="D1625" t="s">
        <v>8295</v>
      </c>
      <c r="E1625" t="s">
        <v>8296</v>
      </c>
      <c r="F1625">
        <v>60331658.1282667</v>
      </c>
      <c r="G1625" t="s">
        <v>54</v>
      </c>
      <c r="H1625">
        <v>26403315</v>
      </c>
      <c r="I1625" t="s">
        <v>55</v>
      </c>
      <c r="J1625" t="s">
        <v>23</v>
      </c>
      <c r="L1625" s="1">
        <v>43452</v>
      </c>
      <c r="M1625" t="s">
        <v>33</v>
      </c>
      <c r="N1625" t="s">
        <v>8297</v>
      </c>
      <c r="O1625" t="s">
        <v>26</v>
      </c>
      <c r="P1625" s="1">
        <v>42201</v>
      </c>
      <c r="Q1625" s="1">
        <v>43550</v>
      </c>
    </row>
    <row r="1626" spans="1:17" x14ac:dyDescent="0.2">
      <c r="A1626" t="s">
        <v>612</v>
      </c>
      <c r="B1626">
        <v>181318369</v>
      </c>
      <c r="C1626" t="s">
        <v>613</v>
      </c>
      <c r="D1626" t="s">
        <v>614</v>
      </c>
      <c r="E1626" t="s">
        <v>615</v>
      </c>
      <c r="F1626">
        <v>83156461.1290133</v>
      </c>
      <c r="G1626" t="s">
        <v>46</v>
      </c>
      <c r="H1626">
        <v>28024400</v>
      </c>
      <c r="I1626" t="s">
        <v>47</v>
      </c>
      <c r="J1626" t="s">
        <v>23</v>
      </c>
      <c r="L1626" s="1">
        <v>43300</v>
      </c>
      <c r="M1626" t="s">
        <v>33</v>
      </c>
      <c r="N1626" t="s">
        <v>616</v>
      </c>
      <c r="O1626" t="s">
        <v>26</v>
      </c>
      <c r="P1626" s="1">
        <v>41933</v>
      </c>
      <c r="Q1626" s="1">
        <v>43431</v>
      </c>
    </row>
    <row r="1627" spans="1:17" x14ac:dyDescent="0.2">
      <c r="A1627" t="s">
        <v>982</v>
      </c>
      <c r="B1627">
        <v>233765344</v>
      </c>
      <c r="C1627" t="s">
        <v>983</v>
      </c>
      <c r="D1627" t="s">
        <v>984</v>
      </c>
      <c r="E1627" t="s">
        <v>985</v>
      </c>
      <c r="F1627">
        <v>74180843.098049194</v>
      </c>
      <c r="G1627" t="s">
        <v>525</v>
      </c>
      <c r="H1627">
        <v>26403765</v>
      </c>
      <c r="I1627" t="s">
        <v>986</v>
      </c>
      <c r="J1627" t="s">
        <v>23</v>
      </c>
      <c r="L1627" s="1">
        <v>43291</v>
      </c>
      <c r="M1627" t="s">
        <v>33</v>
      </c>
      <c r="N1627" t="s">
        <v>987</v>
      </c>
      <c r="O1627" t="s">
        <v>26</v>
      </c>
      <c r="P1627" s="1">
        <v>43503</v>
      </c>
      <c r="Q1627" s="1">
        <v>43504</v>
      </c>
    </row>
    <row r="1628" spans="1:17" x14ac:dyDescent="0.2">
      <c r="A1628" t="s">
        <v>5080</v>
      </c>
      <c r="B1628">
        <v>224957511</v>
      </c>
      <c r="C1628" t="s">
        <v>5081</v>
      </c>
      <c r="D1628" t="s">
        <v>5082</v>
      </c>
      <c r="E1628" t="s">
        <v>5083</v>
      </c>
      <c r="F1628">
        <v>77493451.081358299</v>
      </c>
      <c r="G1628" t="s">
        <v>61</v>
      </c>
      <c r="H1628">
        <v>175206562</v>
      </c>
      <c r="I1628" t="s">
        <v>638</v>
      </c>
      <c r="J1628" t="s">
        <v>23</v>
      </c>
      <c r="L1628" s="1">
        <v>43130</v>
      </c>
      <c r="M1628" t="s">
        <v>24</v>
      </c>
      <c r="N1628" t="s">
        <v>5084</v>
      </c>
      <c r="O1628" t="s">
        <v>26</v>
      </c>
      <c r="P1628" s="1">
        <v>42012</v>
      </c>
      <c r="Q1628" s="1">
        <v>44035</v>
      </c>
    </row>
    <row r="1629" spans="1:17" x14ac:dyDescent="0.2">
      <c r="A1629" t="s">
        <v>7185</v>
      </c>
      <c r="B1629">
        <v>233911901</v>
      </c>
      <c r="C1629" t="s">
        <v>7186</v>
      </c>
      <c r="D1629" t="s">
        <v>6304</v>
      </c>
      <c r="E1629" t="s">
        <v>6305</v>
      </c>
      <c r="F1629">
        <v>70661731</v>
      </c>
      <c r="G1629" t="s">
        <v>119</v>
      </c>
      <c r="H1629">
        <v>190915757</v>
      </c>
      <c r="I1629" t="s">
        <v>120</v>
      </c>
      <c r="J1629" t="s">
        <v>23</v>
      </c>
      <c r="L1629" s="1">
        <v>43419</v>
      </c>
      <c r="M1629" t="s">
        <v>24</v>
      </c>
      <c r="N1629" t="s">
        <v>7187</v>
      </c>
      <c r="O1629" t="s">
        <v>26</v>
      </c>
      <c r="P1629" s="1">
        <v>43571</v>
      </c>
      <c r="Q1629" s="1">
        <v>43896</v>
      </c>
    </row>
    <row r="1630" spans="1:17" x14ac:dyDescent="0.2">
      <c r="A1630" t="s">
        <v>3675</v>
      </c>
      <c r="B1630">
        <v>231537352</v>
      </c>
      <c r="C1630" t="s">
        <v>3676</v>
      </c>
      <c r="D1630" t="s">
        <v>3677</v>
      </c>
      <c r="E1630" t="s">
        <v>3678</v>
      </c>
      <c r="F1630" t="s">
        <v>3679</v>
      </c>
      <c r="G1630" t="s">
        <v>119</v>
      </c>
      <c r="H1630">
        <v>190915757</v>
      </c>
      <c r="I1630" t="s">
        <v>2211</v>
      </c>
      <c r="J1630" t="s">
        <v>23</v>
      </c>
      <c r="L1630" s="1">
        <v>43306</v>
      </c>
      <c r="M1630" t="s">
        <v>24</v>
      </c>
      <c r="N1630" t="s">
        <v>3680</v>
      </c>
      <c r="O1630" t="s">
        <v>26</v>
      </c>
      <c r="P1630" s="1">
        <v>43413</v>
      </c>
      <c r="Q1630" s="1">
        <v>43635</v>
      </c>
    </row>
    <row r="1631" spans="1:17" x14ac:dyDescent="0.2">
      <c r="A1631" t="s">
        <v>2249</v>
      </c>
      <c r="B1631">
        <v>234645989</v>
      </c>
      <c r="C1631" t="s">
        <v>2250</v>
      </c>
      <c r="D1631" t="s">
        <v>2251</v>
      </c>
      <c r="E1631" t="s">
        <v>2252</v>
      </c>
      <c r="F1631" t="s">
        <v>2253</v>
      </c>
      <c r="G1631" t="s">
        <v>1234</v>
      </c>
      <c r="H1631">
        <v>182292592</v>
      </c>
      <c r="I1631" t="s">
        <v>2254</v>
      </c>
      <c r="J1631" t="s">
        <v>23</v>
      </c>
      <c r="L1631" s="1">
        <v>43112</v>
      </c>
      <c r="M1631" t="s">
        <v>24</v>
      </c>
      <c r="N1631" t="s">
        <v>2255</v>
      </c>
      <c r="O1631" t="s">
        <v>26</v>
      </c>
      <c r="P1631" s="1">
        <v>43531</v>
      </c>
      <c r="Q1631" s="1">
        <v>43660</v>
      </c>
    </row>
    <row r="1632" spans="1:17" x14ac:dyDescent="0.2">
      <c r="A1632" t="s">
        <v>914</v>
      </c>
      <c r="B1632">
        <v>233517928</v>
      </c>
      <c r="C1632" t="s">
        <v>915</v>
      </c>
      <c r="D1632" t="s">
        <v>916</v>
      </c>
      <c r="E1632" t="s">
        <v>917</v>
      </c>
      <c r="F1632">
        <v>95306900.075602293</v>
      </c>
      <c r="G1632" t="s">
        <v>525</v>
      </c>
      <c r="H1632">
        <v>26403765</v>
      </c>
      <c r="I1632" t="s">
        <v>47</v>
      </c>
      <c r="J1632" t="s">
        <v>23</v>
      </c>
      <c r="L1632" s="1">
        <v>43223</v>
      </c>
      <c r="M1632" t="s">
        <v>33</v>
      </c>
      <c r="N1632" t="s">
        <v>918</v>
      </c>
      <c r="O1632" t="s">
        <v>26</v>
      </c>
      <c r="P1632" s="1">
        <v>43493</v>
      </c>
      <c r="Q1632" s="1">
        <v>43497</v>
      </c>
    </row>
    <row r="1633" spans="1:17" x14ac:dyDescent="0.2">
      <c r="A1633" t="s">
        <v>6703</v>
      </c>
      <c r="B1633">
        <v>233093435</v>
      </c>
      <c r="C1633" t="s">
        <v>6704</v>
      </c>
      <c r="D1633" t="s">
        <v>6705</v>
      </c>
      <c r="E1633" t="s">
        <v>6706</v>
      </c>
      <c r="F1633" t="s">
        <v>6707</v>
      </c>
      <c r="G1633" t="s">
        <v>54</v>
      </c>
      <c r="H1633">
        <v>26403315</v>
      </c>
      <c r="I1633" t="s">
        <v>5567</v>
      </c>
      <c r="J1633" t="s">
        <v>23</v>
      </c>
      <c r="L1633" s="1">
        <v>43417</v>
      </c>
      <c r="M1633" t="s">
        <v>33</v>
      </c>
      <c r="N1633" t="s">
        <v>6708</v>
      </c>
      <c r="O1633" t="s">
        <v>26</v>
      </c>
      <c r="P1633" s="1">
        <v>42311</v>
      </c>
      <c r="Q1633" s="1">
        <v>43816</v>
      </c>
    </row>
    <row r="1634" spans="1:17" x14ac:dyDescent="0.2">
      <c r="A1634" t="s">
        <v>2347</v>
      </c>
      <c r="B1634">
        <v>230241735</v>
      </c>
      <c r="C1634" t="s">
        <v>2348</v>
      </c>
      <c r="D1634" t="s">
        <v>2349</v>
      </c>
      <c r="E1634" t="s">
        <v>2350</v>
      </c>
      <c r="F1634">
        <v>162531524.12361401</v>
      </c>
      <c r="G1634" t="s">
        <v>172</v>
      </c>
      <c r="H1634">
        <v>200716271</v>
      </c>
      <c r="I1634" t="s">
        <v>2345</v>
      </c>
      <c r="J1634" t="s">
        <v>23</v>
      </c>
      <c r="L1634" s="1">
        <v>43342</v>
      </c>
      <c r="M1634" t="s">
        <v>24</v>
      </c>
      <c r="N1634" t="s">
        <v>2351</v>
      </c>
      <c r="O1634" t="s">
        <v>26</v>
      </c>
      <c r="P1634" s="1">
        <v>43145</v>
      </c>
      <c r="Q1634" s="1">
        <v>43739</v>
      </c>
    </row>
    <row r="1635" spans="1:17" x14ac:dyDescent="0.2">
      <c r="A1635" t="s">
        <v>1736</v>
      </c>
      <c r="B1635">
        <v>235897248</v>
      </c>
      <c r="C1635" t="s">
        <v>1737</v>
      </c>
      <c r="D1635" t="s">
        <v>1738</v>
      </c>
      <c r="E1635" t="s">
        <v>1739</v>
      </c>
      <c r="F1635">
        <v>95113460.232648</v>
      </c>
      <c r="G1635" t="s">
        <v>1228</v>
      </c>
      <c r="H1635">
        <v>26404672</v>
      </c>
      <c r="I1635" t="s">
        <v>1054</v>
      </c>
      <c r="J1635" t="s">
        <v>23</v>
      </c>
      <c r="L1635" s="1">
        <v>43269</v>
      </c>
      <c r="M1635" t="s">
        <v>24</v>
      </c>
      <c r="N1635" t="s">
        <v>1740</v>
      </c>
      <c r="O1635" t="s">
        <v>92</v>
      </c>
      <c r="P1635" s="1">
        <v>43602</v>
      </c>
      <c r="Q1635" s="1">
        <v>43602</v>
      </c>
    </row>
    <row r="1636" spans="1:17" x14ac:dyDescent="0.2">
      <c r="A1636" t="s">
        <v>1540</v>
      </c>
      <c r="B1636" t="s">
        <v>1541</v>
      </c>
      <c r="C1636" t="s">
        <v>1542</v>
      </c>
      <c r="D1636" t="s">
        <v>1543</v>
      </c>
      <c r="E1636" t="s">
        <v>1544</v>
      </c>
      <c r="F1636" t="s">
        <v>1545</v>
      </c>
      <c r="G1636" t="s">
        <v>1443</v>
      </c>
      <c r="H1636">
        <v>26404079</v>
      </c>
      <c r="I1636" t="s">
        <v>1546</v>
      </c>
      <c r="J1636" t="s">
        <v>23</v>
      </c>
      <c r="L1636" s="1">
        <v>43151</v>
      </c>
      <c r="M1636" t="s">
        <v>33</v>
      </c>
      <c r="N1636" t="s">
        <v>1547</v>
      </c>
      <c r="O1636" t="s">
        <v>26</v>
      </c>
      <c r="P1636" s="1">
        <v>42059</v>
      </c>
      <c r="Q1636" s="1">
        <v>43596</v>
      </c>
    </row>
    <row r="1637" spans="1:17" x14ac:dyDescent="0.2">
      <c r="A1637" t="s">
        <v>333</v>
      </c>
      <c r="B1637">
        <v>229672078</v>
      </c>
      <c r="C1637" t="s">
        <v>334</v>
      </c>
      <c r="D1637" t="s">
        <v>335</v>
      </c>
      <c r="E1637" t="s">
        <v>336</v>
      </c>
      <c r="F1637">
        <v>61098817.074437499</v>
      </c>
      <c r="G1637" t="s">
        <v>69</v>
      </c>
      <c r="H1637">
        <v>131056549</v>
      </c>
      <c r="I1637" t="s">
        <v>337</v>
      </c>
      <c r="J1637" t="s">
        <v>23</v>
      </c>
      <c r="L1637" s="1">
        <v>43255</v>
      </c>
      <c r="M1637" t="s">
        <v>24</v>
      </c>
      <c r="N1637" t="s">
        <v>338</v>
      </c>
      <c r="O1637" t="s">
        <v>26</v>
      </c>
      <c r="P1637" s="1">
        <v>41947</v>
      </c>
      <c r="Q1637" s="1">
        <v>43339</v>
      </c>
    </row>
    <row r="1638" spans="1:17" x14ac:dyDescent="0.2">
      <c r="A1638" t="s">
        <v>2059</v>
      </c>
      <c r="B1638">
        <v>232465061</v>
      </c>
      <c r="C1638" t="s">
        <v>2060</v>
      </c>
      <c r="D1638" t="s">
        <v>2061</v>
      </c>
      <c r="E1638" t="s">
        <v>2062</v>
      </c>
      <c r="F1638">
        <v>60617942.074177198</v>
      </c>
      <c r="G1638" t="s">
        <v>2032</v>
      </c>
      <c r="H1638">
        <v>26404184</v>
      </c>
      <c r="I1638" t="s">
        <v>120</v>
      </c>
      <c r="J1638" t="s">
        <v>23</v>
      </c>
      <c r="L1638" s="1">
        <v>43283</v>
      </c>
      <c r="M1638" t="s">
        <v>24</v>
      </c>
      <c r="N1638" t="s">
        <v>2063</v>
      </c>
      <c r="O1638" t="s">
        <v>26</v>
      </c>
      <c r="P1638" s="1">
        <v>43473</v>
      </c>
      <c r="Q1638" s="1">
        <v>43473</v>
      </c>
    </row>
    <row r="1639" spans="1:17" x14ac:dyDescent="0.2">
      <c r="A1639" t="s">
        <v>2907</v>
      </c>
      <c r="B1639" t="s">
        <v>2908</v>
      </c>
      <c r="C1639" t="s">
        <v>2909</v>
      </c>
      <c r="D1639" t="s">
        <v>2910</v>
      </c>
      <c r="E1639" t="s">
        <v>2911</v>
      </c>
      <c r="F1639" t="s">
        <v>2912</v>
      </c>
      <c r="G1639" t="s">
        <v>2458</v>
      </c>
      <c r="H1639">
        <v>221333754</v>
      </c>
      <c r="I1639" t="s">
        <v>358</v>
      </c>
      <c r="J1639" t="s">
        <v>23</v>
      </c>
      <c r="L1639" s="1">
        <v>43136</v>
      </c>
      <c r="M1639" t="s">
        <v>24</v>
      </c>
      <c r="N1639" t="s">
        <v>2913</v>
      </c>
      <c r="O1639" t="s">
        <v>92</v>
      </c>
      <c r="P1639" s="1">
        <v>43606</v>
      </c>
      <c r="Q1639" s="1">
        <v>43859</v>
      </c>
    </row>
    <row r="1640" spans="1:17" x14ac:dyDescent="0.2">
      <c r="A1640" t="s">
        <v>5805</v>
      </c>
      <c r="B1640">
        <v>235661023</v>
      </c>
      <c r="C1640" t="s">
        <v>5806</v>
      </c>
      <c r="D1640" t="s">
        <v>5807</v>
      </c>
      <c r="E1640" t="s">
        <v>5808</v>
      </c>
      <c r="F1640">
        <v>170497305</v>
      </c>
      <c r="G1640" t="s">
        <v>172</v>
      </c>
      <c r="H1640">
        <v>200716271</v>
      </c>
      <c r="I1640" t="s">
        <v>1304</v>
      </c>
      <c r="J1640" t="s">
        <v>23</v>
      </c>
      <c r="L1640" s="1">
        <v>43411</v>
      </c>
      <c r="M1640" t="s">
        <v>33</v>
      </c>
      <c r="N1640" t="s">
        <v>5809</v>
      </c>
      <c r="O1640" t="s">
        <v>92</v>
      </c>
      <c r="P1640" s="1">
        <v>43145</v>
      </c>
      <c r="Q1640" s="1">
        <v>43594</v>
      </c>
    </row>
    <row r="1641" spans="1:17" x14ac:dyDescent="0.2">
      <c r="A1641" t="s">
        <v>6953</v>
      </c>
      <c r="B1641">
        <v>233487859</v>
      </c>
      <c r="C1641" t="s">
        <v>6954</v>
      </c>
      <c r="D1641" t="s">
        <v>6955</v>
      </c>
      <c r="E1641" t="s">
        <v>6956</v>
      </c>
      <c r="F1641">
        <v>160358280</v>
      </c>
      <c r="G1641" t="s">
        <v>2930</v>
      </c>
      <c r="H1641">
        <v>188120777</v>
      </c>
      <c r="I1641" t="s">
        <v>173</v>
      </c>
      <c r="J1641" t="s">
        <v>23</v>
      </c>
      <c r="L1641" s="1">
        <v>43434</v>
      </c>
      <c r="M1641" t="s">
        <v>24</v>
      </c>
      <c r="N1641" t="s">
        <v>6957</v>
      </c>
      <c r="O1641" t="s">
        <v>26</v>
      </c>
      <c r="P1641" s="1">
        <v>43864</v>
      </c>
      <c r="Q1641" s="1">
        <v>43864</v>
      </c>
    </row>
    <row r="1642" spans="1:17" x14ac:dyDescent="0.2">
      <c r="A1642" t="s">
        <v>8092</v>
      </c>
      <c r="B1642">
        <v>231539207</v>
      </c>
      <c r="C1642" t="s">
        <v>8093</v>
      </c>
      <c r="D1642" t="s">
        <v>8094</v>
      </c>
      <c r="E1642" t="s">
        <v>8095</v>
      </c>
      <c r="F1642">
        <v>59731036</v>
      </c>
      <c r="G1642" t="s">
        <v>5196</v>
      </c>
      <c r="H1642">
        <v>157040569</v>
      </c>
      <c r="I1642" t="s">
        <v>312</v>
      </c>
      <c r="J1642" t="s">
        <v>23</v>
      </c>
      <c r="L1642" s="1">
        <v>43398</v>
      </c>
      <c r="M1642" t="s">
        <v>24</v>
      </c>
      <c r="N1642" t="s">
        <v>8096</v>
      </c>
      <c r="O1642" t="s">
        <v>26</v>
      </c>
      <c r="P1642" s="1">
        <v>43020</v>
      </c>
      <c r="Q1642" s="1">
        <v>44070</v>
      </c>
    </row>
    <row r="1643" spans="1:17" x14ac:dyDescent="0.2">
      <c r="A1643" t="s">
        <v>7119</v>
      </c>
      <c r="B1643">
        <v>230798403</v>
      </c>
      <c r="C1643" t="s">
        <v>7120</v>
      </c>
      <c r="D1643" t="s">
        <v>3307</v>
      </c>
      <c r="E1643" t="s">
        <v>3308</v>
      </c>
      <c r="F1643">
        <v>32000197</v>
      </c>
      <c r="G1643" t="s">
        <v>2930</v>
      </c>
      <c r="H1643">
        <v>188120777</v>
      </c>
      <c r="I1643" t="s">
        <v>1752</v>
      </c>
      <c r="J1643" t="s">
        <v>23</v>
      </c>
      <c r="L1643" s="1">
        <v>43378</v>
      </c>
      <c r="M1643" t="s">
        <v>1091</v>
      </c>
      <c r="N1643" t="s">
        <v>7121</v>
      </c>
      <c r="O1643" t="s">
        <v>92</v>
      </c>
      <c r="P1643" s="1">
        <v>43863</v>
      </c>
      <c r="Q1643" s="1">
        <v>43863</v>
      </c>
    </row>
    <row r="1644" spans="1:17" x14ac:dyDescent="0.2">
      <c r="A1644" t="s">
        <v>3338</v>
      </c>
      <c r="B1644">
        <v>224453491</v>
      </c>
      <c r="C1644" t="s">
        <v>3339</v>
      </c>
      <c r="D1644" t="s">
        <v>3340</v>
      </c>
      <c r="E1644" t="s">
        <v>3341</v>
      </c>
      <c r="F1644">
        <v>162298188.078805</v>
      </c>
      <c r="G1644" t="s">
        <v>2930</v>
      </c>
      <c r="H1644">
        <v>188120777</v>
      </c>
      <c r="I1644" t="s">
        <v>3342</v>
      </c>
      <c r="J1644" t="s">
        <v>23</v>
      </c>
      <c r="L1644" s="1">
        <v>43147</v>
      </c>
      <c r="M1644" t="s">
        <v>24</v>
      </c>
      <c r="N1644" t="s">
        <v>3343</v>
      </c>
      <c r="O1644" t="s">
        <v>26</v>
      </c>
      <c r="P1644" s="1">
        <v>43864</v>
      </c>
      <c r="Q1644" s="1">
        <v>43864</v>
      </c>
    </row>
    <row r="1645" spans="1:17" x14ac:dyDescent="0.2">
      <c r="A1645" t="s">
        <v>8305</v>
      </c>
      <c r="B1645">
        <v>234264721</v>
      </c>
      <c r="C1645" t="s">
        <v>8306</v>
      </c>
      <c r="D1645" t="s">
        <v>5637</v>
      </c>
      <c r="E1645" t="s">
        <v>5638</v>
      </c>
      <c r="F1645">
        <v>69009538</v>
      </c>
      <c r="G1645" t="s">
        <v>423</v>
      </c>
      <c r="H1645">
        <v>190456396</v>
      </c>
      <c r="I1645" t="s">
        <v>743</v>
      </c>
      <c r="J1645" t="s">
        <v>23</v>
      </c>
      <c r="L1645" s="1">
        <v>43438</v>
      </c>
      <c r="M1645" t="s">
        <v>33</v>
      </c>
      <c r="N1645" t="s">
        <v>8307</v>
      </c>
      <c r="O1645" t="s">
        <v>26</v>
      </c>
      <c r="P1645" s="1">
        <v>42276</v>
      </c>
      <c r="Q1645" s="1">
        <v>43555</v>
      </c>
    </row>
    <row r="1646" spans="1:17" x14ac:dyDescent="0.2">
      <c r="A1646" t="s">
        <v>2411</v>
      </c>
      <c r="B1646">
        <v>231686838</v>
      </c>
      <c r="C1646" t="s">
        <v>2412</v>
      </c>
      <c r="D1646" t="s">
        <v>2413</v>
      </c>
      <c r="E1646" t="s">
        <v>2414</v>
      </c>
      <c r="F1646">
        <v>114395519</v>
      </c>
      <c r="G1646" t="s">
        <v>2032</v>
      </c>
      <c r="H1646">
        <v>26404184</v>
      </c>
      <c r="I1646" t="s">
        <v>2386</v>
      </c>
      <c r="J1646" t="s">
        <v>23</v>
      </c>
      <c r="L1646" s="1">
        <v>43182</v>
      </c>
      <c r="M1646" t="s">
        <v>24</v>
      </c>
      <c r="N1646" t="s">
        <v>2415</v>
      </c>
      <c r="O1646" t="s">
        <v>26</v>
      </c>
      <c r="P1646" s="1">
        <v>43473</v>
      </c>
      <c r="Q1646" s="1">
        <v>43746</v>
      </c>
    </row>
    <row r="1647" spans="1:17" x14ac:dyDescent="0.2">
      <c r="A1647" t="s">
        <v>3600</v>
      </c>
      <c r="B1647">
        <v>229069800</v>
      </c>
      <c r="C1647" t="s">
        <v>3601</v>
      </c>
      <c r="D1647" t="s">
        <v>3602</v>
      </c>
      <c r="E1647" t="s">
        <v>3603</v>
      </c>
      <c r="F1647" t="s">
        <v>3604</v>
      </c>
      <c r="G1647" t="s">
        <v>1234</v>
      </c>
      <c r="H1647">
        <v>182292592</v>
      </c>
      <c r="I1647" t="s">
        <v>1626</v>
      </c>
      <c r="J1647" t="s">
        <v>23</v>
      </c>
      <c r="L1647" s="1">
        <v>43118</v>
      </c>
      <c r="M1647" t="s">
        <v>24</v>
      </c>
      <c r="N1647" t="s">
        <v>3605</v>
      </c>
      <c r="O1647" t="s">
        <v>26</v>
      </c>
      <c r="P1647" s="1">
        <v>42419</v>
      </c>
      <c r="Q1647" s="1">
        <v>43897</v>
      </c>
    </row>
    <row r="1648" spans="1:17" x14ac:dyDescent="0.2">
      <c r="A1648" t="s">
        <v>3214</v>
      </c>
      <c r="B1648">
        <v>234459808</v>
      </c>
      <c r="C1648" t="s">
        <v>3215</v>
      </c>
      <c r="D1648" t="s">
        <v>3216</v>
      </c>
      <c r="E1648" t="s">
        <v>3217</v>
      </c>
      <c r="F1648" t="s">
        <v>3218</v>
      </c>
      <c r="G1648" t="s">
        <v>872</v>
      </c>
      <c r="H1648" t="s">
        <v>873</v>
      </c>
      <c r="I1648" t="s">
        <v>435</v>
      </c>
      <c r="J1648" t="s">
        <v>23</v>
      </c>
      <c r="L1648" s="1">
        <v>43200</v>
      </c>
      <c r="M1648" t="s">
        <v>33</v>
      </c>
      <c r="N1648" t="s">
        <v>3219</v>
      </c>
      <c r="O1648" t="s">
        <v>92</v>
      </c>
      <c r="P1648" s="1">
        <v>43132</v>
      </c>
      <c r="Q1648" s="1">
        <v>43869</v>
      </c>
    </row>
    <row r="1649" spans="1:17" x14ac:dyDescent="0.2">
      <c r="A1649" t="s">
        <v>3041</v>
      </c>
      <c r="B1649">
        <v>227511158</v>
      </c>
      <c r="C1649" t="s">
        <v>3042</v>
      </c>
      <c r="D1649" t="s">
        <v>3043</v>
      </c>
      <c r="E1649" t="s">
        <v>3044</v>
      </c>
      <c r="F1649" t="s">
        <v>3045</v>
      </c>
      <c r="G1649" t="s">
        <v>2930</v>
      </c>
      <c r="H1649">
        <v>188120777</v>
      </c>
      <c r="I1649" t="s">
        <v>3046</v>
      </c>
      <c r="J1649" t="s">
        <v>23</v>
      </c>
      <c r="L1649" s="1">
        <v>43231</v>
      </c>
      <c r="M1649" t="s">
        <v>1091</v>
      </c>
      <c r="N1649" t="s">
        <v>3047</v>
      </c>
      <c r="O1649" t="s">
        <v>26</v>
      </c>
      <c r="P1649" s="1">
        <v>43863</v>
      </c>
      <c r="Q1649" s="1">
        <v>43863</v>
      </c>
    </row>
    <row r="1650" spans="1:17" x14ac:dyDescent="0.2">
      <c r="A1650" t="s">
        <v>2261</v>
      </c>
      <c r="B1650">
        <v>233968156</v>
      </c>
      <c r="C1650" t="s">
        <v>2262</v>
      </c>
      <c r="D1650" t="s">
        <v>2263</v>
      </c>
      <c r="E1650" t="s">
        <v>2264</v>
      </c>
      <c r="F1650">
        <v>69266085</v>
      </c>
      <c r="G1650" t="s">
        <v>119</v>
      </c>
      <c r="H1650">
        <v>190915757</v>
      </c>
      <c r="I1650" t="s">
        <v>2265</v>
      </c>
      <c r="J1650" t="s">
        <v>23</v>
      </c>
      <c r="L1650" s="1">
        <v>43138</v>
      </c>
      <c r="M1650" t="s">
        <v>24</v>
      </c>
      <c r="N1650" t="s">
        <v>2266</v>
      </c>
      <c r="O1650" t="s">
        <v>26</v>
      </c>
      <c r="P1650" s="1">
        <v>43508</v>
      </c>
      <c r="Q1650" s="1">
        <v>43721</v>
      </c>
    </row>
    <row r="1651" spans="1:17" x14ac:dyDescent="0.2">
      <c r="A1651" t="s">
        <v>2651</v>
      </c>
      <c r="B1651">
        <v>231681976</v>
      </c>
      <c r="C1651" t="s">
        <v>2652</v>
      </c>
      <c r="D1651" t="s">
        <v>2653</v>
      </c>
      <c r="E1651" t="s">
        <v>2654</v>
      </c>
      <c r="F1651" t="s">
        <v>2655</v>
      </c>
      <c r="G1651" t="s">
        <v>2032</v>
      </c>
      <c r="H1651">
        <v>26404184</v>
      </c>
      <c r="I1651" t="s">
        <v>2386</v>
      </c>
      <c r="J1651" t="s">
        <v>23</v>
      </c>
      <c r="L1651" s="1">
        <v>43172</v>
      </c>
      <c r="M1651" t="s">
        <v>33</v>
      </c>
      <c r="N1651" t="s">
        <v>2656</v>
      </c>
      <c r="O1651" t="s">
        <v>26</v>
      </c>
      <c r="P1651" s="1">
        <v>43473</v>
      </c>
      <c r="Q1651" s="1">
        <v>43798</v>
      </c>
    </row>
    <row r="1652" spans="1:17" x14ac:dyDescent="0.2">
      <c r="A1652" t="s">
        <v>5979</v>
      </c>
      <c r="B1652">
        <v>234640162</v>
      </c>
      <c r="C1652" t="s">
        <v>5980</v>
      </c>
      <c r="D1652" t="s">
        <v>5981</v>
      </c>
      <c r="E1652" t="s">
        <v>5982</v>
      </c>
      <c r="F1652">
        <v>97539686</v>
      </c>
      <c r="G1652" t="s">
        <v>423</v>
      </c>
      <c r="H1652">
        <v>190456396</v>
      </c>
      <c r="I1652" t="s">
        <v>416</v>
      </c>
      <c r="J1652" t="s">
        <v>23</v>
      </c>
      <c r="L1652" s="1">
        <v>43417</v>
      </c>
      <c r="M1652" t="s">
        <v>33</v>
      </c>
      <c r="N1652" t="s">
        <v>5983</v>
      </c>
      <c r="O1652" t="s">
        <v>26</v>
      </c>
      <c r="P1652" s="1">
        <v>43509</v>
      </c>
      <c r="Q1652" s="1">
        <v>43553</v>
      </c>
    </row>
    <row r="1653" spans="1:17" x14ac:dyDescent="0.2">
      <c r="A1653" t="s">
        <v>4032</v>
      </c>
      <c r="B1653">
        <v>227015789</v>
      </c>
      <c r="C1653" t="s">
        <v>4033</v>
      </c>
      <c r="D1653" t="s">
        <v>4034</v>
      </c>
      <c r="E1653" t="s">
        <v>4035</v>
      </c>
      <c r="F1653">
        <v>70434468.227016598</v>
      </c>
      <c r="G1653" t="s">
        <v>119</v>
      </c>
      <c r="H1653">
        <v>190915757</v>
      </c>
      <c r="I1653" t="s">
        <v>113</v>
      </c>
      <c r="J1653" t="s">
        <v>23</v>
      </c>
      <c r="L1653" s="1">
        <v>43195</v>
      </c>
      <c r="M1653" t="s">
        <v>33</v>
      </c>
      <c r="N1653" t="s">
        <v>4036</v>
      </c>
      <c r="O1653" t="s">
        <v>26</v>
      </c>
      <c r="P1653" s="1">
        <v>43244</v>
      </c>
      <c r="Q1653" s="1">
        <v>43244</v>
      </c>
    </row>
    <row r="1654" spans="1:17" x14ac:dyDescent="0.2">
      <c r="A1654" t="s">
        <v>2793</v>
      </c>
      <c r="B1654">
        <v>237219921</v>
      </c>
      <c r="C1654" t="s">
        <v>2794</v>
      </c>
      <c r="D1654" t="s">
        <v>2795</v>
      </c>
      <c r="E1654" t="s">
        <v>2796</v>
      </c>
      <c r="F1654">
        <v>71391754.117556393</v>
      </c>
      <c r="G1654" t="s">
        <v>1234</v>
      </c>
      <c r="H1654">
        <v>182292592</v>
      </c>
      <c r="I1654" t="s">
        <v>1960</v>
      </c>
      <c r="J1654" t="s">
        <v>23</v>
      </c>
      <c r="L1654" s="1">
        <v>43371</v>
      </c>
      <c r="M1654" t="s">
        <v>33</v>
      </c>
      <c r="N1654" t="s">
        <v>2797</v>
      </c>
      <c r="O1654" t="s">
        <v>26</v>
      </c>
      <c r="P1654" s="1">
        <v>42419</v>
      </c>
      <c r="Q1654" s="1">
        <v>43851</v>
      </c>
    </row>
    <row r="1655" spans="1:17" x14ac:dyDescent="0.2">
      <c r="A1655" t="s">
        <v>8455</v>
      </c>
      <c r="B1655">
        <v>235491861</v>
      </c>
      <c r="C1655" t="s">
        <v>8456</v>
      </c>
      <c r="D1655" t="s">
        <v>8457</v>
      </c>
      <c r="E1655" t="s">
        <v>8458</v>
      </c>
      <c r="F1655">
        <v>130715700.120527</v>
      </c>
      <c r="G1655" t="s">
        <v>940</v>
      </c>
      <c r="H1655">
        <v>35375043</v>
      </c>
      <c r="I1655" t="s">
        <v>8459</v>
      </c>
      <c r="J1655" t="s">
        <v>23</v>
      </c>
      <c r="L1655" s="1">
        <v>43440</v>
      </c>
      <c r="M1655" t="s">
        <v>33</v>
      </c>
      <c r="N1655" t="s">
        <v>8460</v>
      </c>
      <c r="O1655" t="s">
        <v>26</v>
      </c>
      <c r="P1655" s="1">
        <v>43584</v>
      </c>
      <c r="Q1655" s="1">
        <v>43584</v>
      </c>
    </row>
    <row r="1656" spans="1:17" x14ac:dyDescent="0.2">
      <c r="A1656" t="s">
        <v>6000</v>
      </c>
      <c r="B1656">
        <v>235915785</v>
      </c>
      <c r="C1656" t="s">
        <v>6001</v>
      </c>
      <c r="D1656" t="s">
        <v>6002</v>
      </c>
      <c r="E1656" t="s">
        <v>6003</v>
      </c>
      <c r="F1656" t="s">
        <v>6004</v>
      </c>
      <c r="G1656" t="s">
        <v>270</v>
      </c>
      <c r="H1656">
        <v>183316401</v>
      </c>
      <c r="I1656" t="s">
        <v>295</v>
      </c>
      <c r="J1656" t="s">
        <v>23</v>
      </c>
      <c r="L1656" s="1">
        <v>43374</v>
      </c>
      <c r="M1656" t="s">
        <v>33</v>
      </c>
      <c r="N1656" t="s">
        <v>6005</v>
      </c>
      <c r="O1656" t="s">
        <v>26</v>
      </c>
      <c r="P1656" s="1">
        <v>42303</v>
      </c>
      <c r="Q1656" s="1">
        <v>43623</v>
      </c>
    </row>
    <row r="1657" spans="1:17" x14ac:dyDescent="0.2">
      <c r="A1657" t="s">
        <v>10100</v>
      </c>
      <c r="B1657">
        <v>242201059</v>
      </c>
      <c r="C1657" t="s">
        <v>10101</v>
      </c>
      <c r="D1657" t="s">
        <v>10102</v>
      </c>
      <c r="E1657" t="s">
        <v>10103</v>
      </c>
      <c r="F1657">
        <v>183608917</v>
      </c>
      <c r="G1657" t="s">
        <v>3972</v>
      </c>
      <c r="H1657" t="s">
        <v>3973</v>
      </c>
      <c r="I1657" t="s">
        <v>10104</v>
      </c>
      <c r="J1657" t="s">
        <v>23</v>
      </c>
      <c r="L1657" s="1">
        <v>43451</v>
      </c>
      <c r="M1657" t="s">
        <v>33</v>
      </c>
      <c r="N1657" t="s">
        <v>10105</v>
      </c>
      <c r="O1657" t="s">
        <v>26</v>
      </c>
      <c r="P1657" s="1">
        <v>42885</v>
      </c>
      <c r="Q1657" s="1">
        <v>43894</v>
      </c>
    </row>
    <row r="1658" spans="1:17" x14ac:dyDescent="0.2">
      <c r="A1658" t="s">
        <v>9867</v>
      </c>
      <c r="B1658">
        <v>241046084</v>
      </c>
      <c r="C1658" t="s">
        <v>9868</v>
      </c>
      <c r="D1658" t="s">
        <v>9869</v>
      </c>
      <c r="E1658" t="s">
        <v>9870</v>
      </c>
      <c r="F1658">
        <v>80618812.145217404</v>
      </c>
      <c r="G1658" t="s">
        <v>2176</v>
      </c>
      <c r="H1658">
        <v>35022116</v>
      </c>
      <c r="I1658" t="s">
        <v>1125</v>
      </c>
      <c r="J1658" t="s">
        <v>23</v>
      </c>
      <c r="L1658" s="1">
        <v>43448</v>
      </c>
      <c r="M1658" t="s">
        <v>24</v>
      </c>
      <c r="N1658" t="s">
        <v>9871</v>
      </c>
      <c r="O1658" t="s">
        <v>92</v>
      </c>
      <c r="P1658" s="1">
        <v>43766</v>
      </c>
      <c r="Q1658" s="1">
        <v>43816</v>
      </c>
    </row>
    <row r="1659" spans="1:17" x14ac:dyDescent="0.2">
      <c r="A1659" t="s">
        <v>505</v>
      </c>
      <c r="B1659">
        <v>229006256</v>
      </c>
      <c r="C1659" t="s">
        <v>506</v>
      </c>
      <c r="D1659" t="s">
        <v>507</v>
      </c>
      <c r="E1659" t="s">
        <v>508</v>
      </c>
      <c r="F1659">
        <v>34832823</v>
      </c>
      <c r="G1659" t="s">
        <v>423</v>
      </c>
      <c r="H1659">
        <v>190456396</v>
      </c>
      <c r="I1659" t="s">
        <v>509</v>
      </c>
      <c r="J1659" t="s">
        <v>23</v>
      </c>
      <c r="L1659" s="1">
        <v>43123</v>
      </c>
      <c r="M1659" t="s">
        <v>24</v>
      </c>
      <c r="N1659" t="s">
        <v>510</v>
      </c>
      <c r="O1659" t="s">
        <v>26</v>
      </c>
      <c r="P1659" s="1">
        <v>41983</v>
      </c>
      <c r="Q1659" s="1">
        <v>43391</v>
      </c>
    </row>
    <row r="1660" spans="1:17" x14ac:dyDescent="0.2">
      <c r="A1660" t="s">
        <v>7223</v>
      </c>
      <c r="B1660">
        <v>234020687</v>
      </c>
      <c r="C1660" t="s">
        <v>7224</v>
      </c>
      <c r="D1660" t="s">
        <v>7225</v>
      </c>
      <c r="E1660" t="s">
        <v>7226</v>
      </c>
      <c r="F1660">
        <v>133291685.09999999</v>
      </c>
      <c r="G1660" t="s">
        <v>89</v>
      </c>
      <c r="H1660">
        <v>190906332</v>
      </c>
      <c r="I1660" t="s">
        <v>706</v>
      </c>
      <c r="J1660" t="s">
        <v>23</v>
      </c>
      <c r="L1660" s="1">
        <v>43388</v>
      </c>
      <c r="M1660" t="s">
        <v>33</v>
      </c>
      <c r="N1660" t="s">
        <v>7227</v>
      </c>
      <c r="O1660" t="s">
        <v>26</v>
      </c>
      <c r="P1660" s="1">
        <v>42417</v>
      </c>
      <c r="Q1660" s="1">
        <v>43510</v>
      </c>
    </row>
    <row r="1661" spans="1:17" x14ac:dyDescent="0.2">
      <c r="A1661" t="s">
        <v>1993</v>
      </c>
      <c r="B1661">
        <v>231079737</v>
      </c>
      <c r="C1661" t="s">
        <v>1994</v>
      </c>
      <c r="D1661" t="s">
        <v>1995</v>
      </c>
      <c r="E1661" t="s">
        <v>1996</v>
      </c>
      <c r="F1661" t="s">
        <v>1997</v>
      </c>
      <c r="G1661" t="s">
        <v>1998</v>
      </c>
      <c r="H1661">
        <v>27964361</v>
      </c>
      <c r="I1661" t="s">
        <v>173</v>
      </c>
      <c r="J1661" t="s">
        <v>23</v>
      </c>
      <c r="L1661" s="1">
        <v>43122</v>
      </c>
      <c r="M1661" t="s">
        <v>24</v>
      </c>
      <c r="N1661" t="s">
        <v>1999</v>
      </c>
      <c r="O1661" t="s">
        <v>26</v>
      </c>
      <c r="P1661" s="1">
        <v>42803</v>
      </c>
      <c r="Q1661" s="1">
        <v>43399</v>
      </c>
    </row>
    <row r="1662" spans="1:17" x14ac:dyDescent="0.2">
      <c r="A1662" t="s">
        <v>7384</v>
      </c>
      <c r="B1662">
        <v>233111506</v>
      </c>
      <c r="C1662" t="s">
        <v>7385</v>
      </c>
      <c r="D1662" t="s">
        <v>7386</v>
      </c>
      <c r="E1662" t="s">
        <v>7387</v>
      </c>
      <c r="F1662">
        <v>78143764.109999999</v>
      </c>
      <c r="G1662" t="s">
        <v>669</v>
      </c>
      <c r="H1662" t="s">
        <v>670</v>
      </c>
      <c r="I1662" t="s">
        <v>113</v>
      </c>
      <c r="J1662" t="s">
        <v>23</v>
      </c>
      <c r="L1662" s="1">
        <v>43392</v>
      </c>
      <c r="M1662" t="s">
        <v>33</v>
      </c>
      <c r="N1662" t="s">
        <v>7388</v>
      </c>
      <c r="O1662" t="s">
        <v>26</v>
      </c>
      <c r="P1662" s="1">
        <v>43567</v>
      </c>
      <c r="Q1662" s="1">
        <v>43902</v>
      </c>
    </row>
    <row r="1663" spans="1:17" x14ac:dyDescent="0.2">
      <c r="A1663" t="s">
        <v>7909</v>
      </c>
      <c r="B1663">
        <v>243304005</v>
      </c>
      <c r="C1663" t="s">
        <v>7910</v>
      </c>
      <c r="D1663" t="s">
        <v>7911</v>
      </c>
      <c r="E1663" t="s">
        <v>7912</v>
      </c>
      <c r="F1663">
        <v>243303432.09999999</v>
      </c>
      <c r="G1663" t="s">
        <v>2458</v>
      </c>
      <c r="H1663">
        <v>221333754</v>
      </c>
      <c r="I1663" t="s">
        <v>7913</v>
      </c>
      <c r="J1663" t="s">
        <v>23</v>
      </c>
      <c r="L1663" s="1">
        <v>43375</v>
      </c>
      <c r="M1663" t="s">
        <v>33</v>
      </c>
      <c r="N1663" t="s">
        <v>7914</v>
      </c>
      <c r="O1663" t="s">
        <v>26</v>
      </c>
      <c r="P1663" s="1">
        <v>43797</v>
      </c>
      <c r="Q1663" s="1">
        <v>43993</v>
      </c>
    </row>
    <row r="1664" spans="1:17" x14ac:dyDescent="0.2">
      <c r="A1664" t="s">
        <v>2772</v>
      </c>
      <c r="B1664">
        <v>240993810</v>
      </c>
      <c r="C1664" t="s">
        <v>2773</v>
      </c>
      <c r="D1664" t="s">
        <v>2774</v>
      </c>
      <c r="E1664" t="s">
        <v>2775</v>
      </c>
      <c r="F1664">
        <v>61557080.180057697</v>
      </c>
      <c r="G1664" t="s">
        <v>1443</v>
      </c>
      <c r="H1664">
        <v>26404079</v>
      </c>
      <c r="I1664" t="s">
        <v>1455</v>
      </c>
      <c r="J1664" t="s">
        <v>23</v>
      </c>
      <c r="L1664" s="1">
        <v>43112</v>
      </c>
      <c r="M1664" t="s">
        <v>24</v>
      </c>
      <c r="N1664" t="s">
        <v>2776</v>
      </c>
      <c r="O1664" t="s">
        <v>26</v>
      </c>
      <c r="P1664" s="1">
        <v>41982</v>
      </c>
      <c r="Q1664" s="1">
        <v>43846</v>
      </c>
    </row>
    <row r="1665" spans="1:17" x14ac:dyDescent="0.2">
      <c r="A1665" t="s">
        <v>4732</v>
      </c>
      <c r="B1665">
        <v>230769381</v>
      </c>
      <c r="C1665" t="s">
        <v>4733</v>
      </c>
      <c r="D1665" t="s">
        <v>4734</v>
      </c>
      <c r="E1665" t="s">
        <v>4735</v>
      </c>
      <c r="F1665">
        <v>123967678.071086</v>
      </c>
      <c r="G1665" t="s">
        <v>4420</v>
      </c>
      <c r="H1665">
        <v>184668794</v>
      </c>
      <c r="I1665" t="s">
        <v>4421</v>
      </c>
      <c r="J1665" t="s">
        <v>23</v>
      </c>
      <c r="L1665" s="1">
        <v>43300</v>
      </c>
      <c r="M1665" t="s">
        <v>33</v>
      </c>
      <c r="N1665" t="s">
        <v>4736</v>
      </c>
      <c r="O1665" t="s">
        <v>26</v>
      </c>
      <c r="P1665" s="1">
        <v>43969</v>
      </c>
      <c r="Q1665" s="1">
        <v>43977</v>
      </c>
    </row>
    <row r="1666" spans="1:17" x14ac:dyDescent="0.2">
      <c r="A1666" t="s">
        <v>3999</v>
      </c>
      <c r="B1666">
        <v>242445845</v>
      </c>
      <c r="C1666" t="s">
        <v>4000</v>
      </c>
      <c r="D1666" t="s">
        <v>4001</v>
      </c>
      <c r="E1666" t="s">
        <v>4002</v>
      </c>
      <c r="F1666">
        <v>132243369</v>
      </c>
      <c r="G1666" t="s">
        <v>2458</v>
      </c>
      <c r="H1666">
        <v>221333754</v>
      </c>
      <c r="I1666" t="s">
        <v>358</v>
      </c>
      <c r="J1666" t="s">
        <v>23</v>
      </c>
      <c r="L1666" s="1">
        <v>43290</v>
      </c>
      <c r="M1666" t="s">
        <v>33</v>
      </c>
      <c r="N1666" t="s">
        <v>4003</v>
      </c>
      <c r="O1666" t="s">
        <v>26</v>
      </c>
      <c r="P1666" s="1">
        <v>43781</v>
      </c>
      <c r="Q1666" s="1">
        <v>43879</v>
      </c>
    </row>
    <row r="1667" spans="1:17" x14ac:dyDescent="0.2">
      <c r="A1667" t="s">
        <v>7835</v>
      </c>
      <c r="B1667">
        <v>244891508</v>
      </c>
      <c r="C1667" t="s">
        <v>7836</v>
      </c>
      <c r="D1667" t="s">
        <v>7837</v>
      </c>
      <c r="E1667" t="s">
        <v>7838</v>
      </c>
      <c r="F1667">
        <v>127253297</v>
      </c>
      <c r="G1667" t="s">
        <v>119</v>
      </c>
      <c r="H1667">
        <v>190915757</v>
      </c>
      <c r="I1667" t="s">
        <v>7839</v>
      </c>
      <c r="J1667" t="s">
        <v>23</v>
      </c>
      <c r="L1667" s="1">
        <v>43382</v>
      </c>
      <c r="M1667" t="s">
        <v>24</v>
      </c>
      <c r="N1667" t="s">
        <v>7840</v>
      </c>
      <c r="O1667" t="s">
        <v>26</v>
      </c>
      <c r="P1667" s="1">
        <v>43990</v>
      </c>
      <c r="Q1667" s="1">
        <v>43990</v>
      </c>
    </row>
    <row r="1668" spans="1:17" x14ac:dyDescent="0.2">
      <c r="A1668" t="s">
        <v>4861</v>
      </c>
      <c r="B1668">
        <v>243275269</v>
      </c>
      <c r="C1668" t="s">
        <v>4862</v>
      </c>
      <c r="D1668" t="s">
        <v>4863</v>
      </c>
      <c r="E1668" t="s">
        <v>4864</v>
      </c>
      <c r="F1668">
        <v>172190398</v>
      </c>
      <c r="G1668" t="s">
        <v>21</v>
      </c>
      <c r="H1668">
        <v>26570564</v>
      </c>
      <c r="I1668" t="s">
        <v>4865</v>
      </c>
      <c r="J1668" t="s">
        <v>23</v>
      </c>
      <c r="L1668" s="1">
        <v>43245</v>
      </c>
      <c r="M1668" t="s">
        <v>24</v>
      </c>
      <c r="N1668" t="s">
        <v>4866</v>
      </c>
      <c r="O1668" t="s">
        <v>26</v>
      </c>
      <c r="P1668" s="1">
        <v>43927</v>
      </c>
      <c r="Q1668" s="1">
        <v>43988</v>
      </c>
    </row>
    <row r="1669" spans="1:17" x14ac:dyDescent="0.2">
      <c r="A1669" t="s">
        <v>3637</v>
      </c>
      <c r="B1669">
        <v>228494435</v>
      </c>
      <c r="C1669" t="s">
        <v>3638</v>
      </c>
      <c r="D1669" t="s">
        <v>3639</v>
      </c>
      <c r="E1669" t="s">
        <v>3640</v>
      </c>
      <c r="F1669" t="s">
        <v>3641</v>
      </c>
      <c r="G1669" t="s">
        <v>172</v>
      </c>
      <c r="H1669">
        <v>200716271</v>
      </c>
      <c r="I1669" t="s">
        <v>2694</v>
      </c>
      <c r="J1669" t="s">
        <v>23</v>
      </c>
      <c r="L1669" s="1">
        <v>43245</v>
      </c>
      <c r="M1669" t="s">
        <v>1091</v>
      </c>
      <c r="N1669" t="s">
        <v>3642</v>
      </c>
      <c r="O1669" t="s">
        <v>26</v>
      </c>
      <c r="P1669" s="1">
        <v>43145</v>
      </c>
      <c r="Q1669" s="1">
        <v>43285</v>
      </c>
    </row>
    <row r="1670" spans="1:17" x14ac:dyDescent="0.2">
      <c r="A1670" t="s">
        <v>8522</v>
      </c>
      <c r="B1670">
        <v>235241733</v>
      </c>
      <c r="C1670" t="s">
        <v>8523</v>
      </c>
      <c r="D1670" t="s">
        <v>8524</v>
      </c>
      <c r="E1670" t="s">
        <v>8525</v>
      </c>
      <c r="F1670">
        <v>74145185.180119395</v>
      </c>
      <c r="G1670" t="s">
        <v>766</v>
      </c>
      <c r="H1670">
        <v>26402971</v>
      </c>
      <c r="I1670" t="s">
        <v>8526</v>
      </c>
      <c r="J1670" t="s">
        <v>23</v>
      </c>
      <c r="L1670" s="1">
        <v>43441</v>
      </c>
      <c r="M1670" t="s">
        <v>33</v>
      </c>
      <c r="N1670" t="s">
        <v>8527</v>
      </c>
      <c r="O1670" t="s">
        <v>26</v>
      </c>
      <c r="P1670" s="1">
        <v>43570</v>
      </c>
      <c r="Q1670" s="1">
        <v>43596</v>
      </c>
    </row>
    <row r="1671" spans="1:17" x14ac:dyDescent="0.2">
      <c r="A1671" t="s">
        <v>786</v>
      </c>
      <c r="B1671">
        <v>230474012</v>
      </c>
      <c r="C1671" t="s">
        <v>787</v>
      </c>
      <c r="D1671" t="s">
        <v>788</v>
      </c>
      <c r="E1671" t="s">
        <v>789</v>
      </c>
      <c r="F1671" t="s">
        <v>790</v>
      </c>
      <c r="G1671" t="s">
        <v>783</v>
      </c>
      <c r="H1671">
        <v>26388766</v>
      </c>
      <c r="I1671" t="s">
        <v>120</v>
      </c>
      <c r="J1671" t="s">
        <v>23</v>
      </c>
      <c r="L1671" s="1">
        <v>43167</v>
      </c>
      <c r="M1671" t="s">
        <v>33</v>
      </c>
      <c r="N1671" t="s">
        <v>791</v>
      </c>
      <c r="O1671" t="s">
        <v>26</v>
      </c>
      <c r="P1671" s="1">
        <v>43374</v>
      </c>
      <c r="Q1671" s="1">
        <v>43374</v>
      </c>
    </row>
    <row r="1672" spans="1:17" x14ac:dyDescent="0.2">
      <c r="A1672" t="s">
        <v>1562</v>
      </c>
      <c r="B1672">
        <v>231718489</v>
      </c>
      <c r="C1672" t="s">
        <v>1563</v>
      </c>
      <c r="D1672" t="s">
        <v>1564</v>
      </c>
      <c r="E1672" t="s">
        <v>1565</v>
      </c>
      <c r="F1672">
        <v>92081304.231718898</v>
      </c>
      <c r="G1672" t="s">
        <v>350</v>
      </c>
      <c r="H1672" t="s">
        <v>351</v>
      </c>
      <c r="I1672" t="s">
        <v>352</v>
      </c>
      <c r="J1672" t="s">
        <v>23</v>
      </c>
      <c r="L1672" s="1">
        <v>43188</v>
      </c>
      <c r="M1672" t="s">
        <v>24</v>
      </c>
      <c r="N1672" t="s">
        <v>1566</v>
      </c>
      <c r="O1672" t="s">
        <v>26</v>
      </c>
      <c r="P1672" s="1">
        <v>42158</v>
      </c>
      <c r="Q1672" s="1">
        <v>43599</v>
      </c>
    </row>
    <row r="1673" spans="1:17" x14ac:dyDescent="0.2">
      <c r="A1673" t="s">
        <v>1098</v>
      </c>
      <c r="B1673">
        <v>234659068</v>
      </c>
      <c r="C1673" t="s">
        <v>1099</v>
      </c>
      <c r="D1673" t="s">
        <v>1100</v>
      </c>
      <c r="E1673" t="s">
        <v>1101</v>
      </c>
      <c r="F1673">
        <v>79507719</v>
      </c>
      <c r="G1673" t="s">
        <v>389</v>
      </c>
      <c r="H1673">
        <v>26403447</v>
      </c>
      <c r="I1673" t="s">
        <v>1102</v>
      </c>
      <c r="J1673" t="s">
        <v>23</v>
      </c>
      <c r="L1673" s="1">
        <v>43248</v>
      </c>
      <c r="M1673" t="s">
        <v>33</v>
      </c>
      <c r="N1673" t="s">
        <v>1103</v>
      </c>
      <c r="O1673" t="s">
        <v>92</v>
      </c>
      <c r="P1673" s="1">
        <v>42283</v>
      </c>
      <c r="Q1673" s="1">
        <v>43542</v>
      </c>
    </row>
    <row r="1674" spans="1:17" x14ac:dyDescent="0.2">
      <c r="A1674" t="s">
        <v>2489</v>
      </c>
      <c r="B1674">
        <v>234126728</v>
      </c>
      <c r="C1674" t="s">
        <v>2490</v>
      </c>
      <c r="D1674" t="s">
        <v>2491</v>
      </c>
      <c r="E1674" t="s">
        <v>2492</v>
      </c>
      <c r="F1674">
        <v>75205122</v>
      </c>
      <c r="G1674" t="s">
        <v>119</v>
      </c>
      <c r="H1674">
        <v>190915757</v>
      </c>
      <c r="I1674" t="s">
        <v>1415</v>
      </c>
      <c r="J1674" t="s">
        <v>23</v>
      </c>
      <c r="L1674" s="1">
        <v>43213</v>
      </c>
      <c r="M1674" t="s">
        <v>33</v>
      </c>
      <c r="N1674" t="s">
        <v>2493</v>
      </c>
      <c r="O1674" t="s">
        <v>26</v>
      </c>
      <c r="P1674" s="1">
        <v>43516</v>
      </c>
      <c r="Q1674" s="1">
        <v>43764</v>
      </c>
    </row>
    <row r="1675" spans="1:17" x14ac:dyDescent="0.2">
      <c r="A1675" t="s">
        <v>672</v>
      </c>
      <c r="B1675">
        <v>230036252</v>
      </c>
      <c r="C1675" t="s">
        <v>673</v>
      </c>
      <c r="D1675" t="s">
        <v>674</v>
      </c>
      <c r="E1675" t="s">
        <v>675</v>
      </c>
      <c r="F1675">
        <v>96660716</v>
      </c>
      <c r="G1675" t="s">
        <v>140</v>
      </c>
      <c r="H1675">
        <v>26403668</v>
      </c>
      <c r="I1675" t="s">
        <v>219</v>
      </c>
      <c r="J1675" t="s">
        <v>23</v>
      </c>
      <c r="L1675" s="1">
        <v>43362</v>
      </c>
      <c r="M1675" t="s">
        <v>33</v>
      </c>
      <c r="N1675" t="s">
        <v>676</v>
      </c>
      <c r="O1675" t="s">
        <v>26</v>
      </c>
      <c r="P1675" s="1">
        <v>43444</v>
      </c>
      <c r="Q1675" s="1">
        <v>43444</v>
      </c>
    </row>
    <row r="1676" spans="1:17" x14ac:dyDescent="0.2">
      <c r="A1676" t="s">
        <v>8715</v>
      </c>
      <c r="B1676">
        <v>235692492</v>
      </c>
      <c r="C1676" t="s">
        <v>8716</v>
      </c>
      <c r="D1676" t="s">
        <v>8717</v>
      </c>
      <c r="E1676" t="s">
        <v>8718</v>
      </c>
      <c r="F1676">
        <v>76288501.176616102</v>
      </c>
      <c r="G1676" t="s">
        <v>112</v>
      </c>
      <c r="H1676">
        <v>50228064</v>
      </c>
      <c r="I1676" t="s">
        <v>113</v>
      </c>
      <c r="J1676" t="s">
        <v>23</v>
      </c>
      <c r="L1676" s="1">
        <v>43445</v>
      </c>
      <c r="M1676" t="s">
        <v>24</v>
      </c>
      <c r="N1676" t="s">
        <v>8719</v>
      </c>
      <c r="O1676" t="s">
        <v>26</v>
      </c>
      <c r="P1676" s="1">
        <v>41960</v>
      </c>
      <c r="Q1676" s="1">
        <v>43627</v>
      </c>
    </row>
    <row r="1677" spans="1:17" x14ac:dyDescent="0.2">
      <c r="A1677" t="s">
        <v>5863</v>
      </c>
      <c r="B1677">
        <v>233630988</v>
      </c>
      <c r="C1677" t="s">
        <v>5864</v>
      </c>
      <c r="D1677" t="s">
        <v>5865</v>
      </c>
      <c r="E1677" t="s">
        <v>5866</v>
      </c>
      <c r="F1677">
        <v>87686716.230000004</v>
      </c>
      <c r="G1677" t="s">
        <v>783</v>
      </c>
      <c r="H1677">
        <v>26388766</v>
      </c>
      <c r="I1677" t="s">
        <v>120</v>
      </c>
      <c r="J1677" t="s">
        <v>23</v>
      </c>
      <c r="L1677" s="1">
        <v>43432</v>
      </c>
      <c r="M1677" t="s">
        <v>33</v>
      </c>
      <c r="N1677" t="s">
        <v>5867</v>
      </c>
      <c r="O1677" t="s">
        <v>26</v>
      </c>
      <c r="P1677" s="1">
        <v>43496</v>
      </c>
      <c r="Q1677" s="1">
        <v>43600</v>
      </c>
    </row>
    <row r="1678" spans="1:17" x14ac:dyDescent="0.2">
      <c r="A1678" t="s">
        <v>5831</v>
      </c>
      <c r="B1678">
        <v>235240850</v>
      </c>
      <c r="C1678" t="s">
        <v>5832</v>
      </c>
      <c r="D1678" t="s">
        <v>5833</v>
      </c>
      <c r="E1678" t="s">
        <v>5834</v>
      </c>
      <c r="F1678">
        <v>114963754.09999999</v>
      </c>
      <c r="G1678" t="s">
        <v>766</v>
      </c>
      <c r="H1678">
        <v>26402971</v>
      </c>
      <c r="I1678" t="s">
        <v>219</v>
      </c>
      <c r="J1678" t="s">
        <v>23</v>
      </c>
      <c r="L1678" s="1">
        <v>43411</v>
      </c>
      <c r="M1678" t="s">
        <v>33</v>
      </c>
      <c r="N1678" t="s">
        <v>5835</v>
      </c>
      <c r="O1678" t="s">
        <v>26</v>
      </c>
      <c r="P1678" s="1">
        <v>43570</v>
      </c>
      <c r="Q1678" s="1">
        <v>43596</v>
      </c>
    </row>
    <row r="1679" spans="1:17" x14ac:dyDescent="0.2">
      <c r="A1679" t="s">
        <v>2641</v>
      </c>
      <c r="B1679">
        <v>233186840</v>
      </c>
      <c r="C1679" t="s">
        <v>2642</v>
      </c>
      <c r="D1679" t="s">
        <v>2643</v>
      </c>
      <c r="E1679" t="s">
        <v>2644</v>
      </c>
      <c r="F1679">
        <v>60404752</v>
      </c>
      <c r="G1679" t="s">
        <v>89</v>
      </c>
      <c r="H1679">
        <v>190906332</v>
      </c>
      <c r="I1679" t="s">
        <v>331</v>
      </c>
      <c r="J1679" t="s">
        <v>23</v>
      </c>
      <c r="L1679" s="1">
        <v>43287</v>
      </c>
      <c r="M1679" t="s">
        <v>24</v>
      </c>
      <c r="N1679" t="s">
        <v>2645</v>
      </c>
      <c r="O1679" t="s">
        <v>26</v>
      </c>
      <c r="P1679" s="1">
        <v>42034</v>
      </c>
      <c r="Q1679" s="1">
        <v>43797</v>
      </c>
    </row>
    <row r="1680" spans="1:17" x14ac:dyDescent="0.2">
      <c r="A1680" t="s">
        <v>3792</v>
      </c>
      <c r="B1680">
        <v>234311754</v>
      </c>
      <c r="C1680" t="s">
        <v>3793</v>
      </c>
      <c r="D1680" t="s">
        <v>3794</v>
      </c>
      <c r="E1680" t="s">
        <v>3795</v>
      </c>
      <c r="F1680">
        <v>109267001</v>
      </c>
      <c r="G1680" t="s">
        <v>119</v>
      </c>
      <c r="H1680">
        <v>190915757</v>
      </c>
      <c r="I1680" t="s">
        <v>198</v>
      </c>
      <c r="J1680" t="s">
        <v>23</v>
      </c>
      <c r="L1680" s="1">
        <v>43257</v>
      </c>
      <c r="M1680" t="s">
        <v>33</v>
      </c>
      <c r="N1680" t="s">
        <v>3796</v>
      </c>
      <c r="O1680" t="s">
        <v>26</v>
      </c>
      <c r="P1680" s="1">
        <v>43535</v>
      </c>
      <c r="Q1680" s="1">
        <v>43603</v>
      </c>
    </row>
    <row r="1681" spans="1:17" x14ac:dyDescent="0.2">
      <c r="A1681" t="s">
        <v>8669</v>
      </c>
      <c r="B1681">
        <v>236002996</v>
      </c>
      <c r="C1681" t="s">
        <v>8670</v>
      </c>
      <c r="D1681" t="s">
        <v>8671</v>
      </c>
      <c r="E1681" t="s">
        <v>8672</v>
      </c>
      <c r="F1681">
        <v>168060809</v>
      </c>
      <c r="G1681" t="s">
        <v>446</v>
      </c>
      <c r="H1681">
        <v>26403021</v>
      </c>
      <c r="I1681" t="s">
        <v>8673</v>
      </c>
      <c r="J1681" t="s">
        <v>23</v>
      </c>
      <c r="L1681" s="1">
        <v>43452</v>
      </c>
      <c r="M1681" t="s">
        <v>33</v>
      </c>
      <c r="N1681" t="s">
        <v>8674</v>
      </c>
      <c r="O1681" t="s">
        <v>92</v>
      </c>
      <c r="P1681" s="1">
        <v>42298</v>
      </c>
      <c r="Q1681" s="1">
        <v>43608</v>
      </c>
    </row>
    <row r="1682" spans="1:17" x14ac:dyDescent="0.2">
      <c r="A1682" t="s">
        <v>2371</v>
      </c>
      <c r="B1682" t="s">
        <v>2372</v>
      </c>
      <c r="C1682" t="s">
        <v>2373</v>
      </c>
      <c r="D1682" t="s">
        <v>2374</v>
      </c>
      <c r="E1682" t="s">
        <v>2375</v>
      </c>
      <c r="F1682">
        <v>33420645.2303188</v>
      </c>
      <c r="G1682" t="s">
        <v>172</v>
      </c>
      <c r="H1682">
        <v>200716271</v>
      </c>
      <c r="I1682" t="s">
        <v>219</v>
      </c>
      <c r="J1682" t="s">
        <v>23</v>
      </c>
      <c r="L1682" s="1">
        <v>43274</v>
      </c>
      <c r="M1682" t="s">
        <v>33</v>
      </c>
      <c r="N1682" t="s">
        <v>2376</v>
      </c>
      <c r="O1682" t="s">
        <v>26</v>
      </c>
      <c r="P1682" s="1">
        <v>43364</v>
      </c>
      <c r="Q1682" s="1">
        <v>43739</v>
      </c>
    </row>
    <row r="1683" spans="1:17" x14ac:dyDescent="0.2">
      <c r="A1683" t="s">
        <v>1312</v>
      </c>
      <c r="B1683">
        <v>234692111</v>
      </c>
      <c r="C1683" t="s">
        <v>1313</v>
      </c>
      <c r="D1683" t="s">
        <v>1314</v>
      </c>
      <c r="E1683" t="s">
        <v>1315</v>
      </c>
      <c r="F1683">
        <v>134102487.19337</v>
      </c>
      <c r="G1683" t="s">
        <v>872</v>
      </c>
      <c r="H1683" t="s">
        <v>873</v>
      </c>
      <c r="I1683" t="s">
        <v>1209</v>
      </c>
      <c r="J1683" t="s">
        <v>23</v>
      </c>
      <c r="L1683" s="1">
        <v>43203</v>
      </c>
      <c r="M1683" t="s">
        <v>489</v>
      </c>
      <c r="N1683" t="s">
        <v>1316</v>
      </c>
      <c r="O1683" t="s">
        <v>92</v>
      </c>
      <c r="P1683" s="1">
        <v>43131</v>
      </c>
      <c r="Q1683" s="1">
        <v>43585</v>
      </c>
    </row>
    <row r="1684" spans="1:17" x14ac:dyDescent="0.2">
      <c r="A1684" t="s">
        <v>6462</v>
      </c>
      <c r="B1684">
        <v>238429008</v>
      </c>
      <c r="C1684" t="s">
        <v>6463</v>
      </c>
      <c r="D1684" t="s">
        <v>6464</v>
      </c>
      <c r="E1684" t="s">
        <v>6465</v>
      </c>
      <c r="F1684" t="s">
        <v>6466</v>
      </c>
      <c r="G1684" t="s">
        <v>389</v>
      </c>
      <c r="H1684">
        <v>26403447</v>
      </c>
      <c r="I1684" t="s">
        <v>6467</v>
      </c>
      <c r="J1684" t="s">
        <v>23</v>
      </c>
      <c r="L1684" s="1">
        <v>43403</v>
      </c>
      <c r="M1684" t="s">
        <v>33</v>
      </c>
      <c r="N1684" t="s">
        <v>6468</v>
      </c>
      <c r="O1684" t="s">
        <v>92</v>
      </c>
      <c r="P1684" s="1">
        <v>42438</v>
      </c>
      <c r="Q1684" s="1">
        <v>43741</v>
      </c>
    </row>
    <row r="1685" spans="1:17" x14ac:dyDescent="0.2">
      <c r="A1685" t="s">
        <v>9912</v>
      </c>
      <c r="B1685">
        <v>242645895</v>
      </c>
      <c r="C1685" t="s">
        <v>9913</v>
      </c>
      <c r="D1685" t="s">
        <v>9914</v>
      </c>
      <c r="E1685" t="s">
        <v>9915</v>
      </c>
      <c r="F1685" t="s">
        <v>9916</v>
      </c>
      <c r="G1685" t="s">
        <v>1228</v>
      </c>
      <c r="H1685">
        <v>26404672</v>
      </c>
      <c r="I1685" t="s">
        <v>470</v>
      </c>
      <c r="J1685" t="s">
        <v>23</v>
      </c>
      <c r="L1685" s="1">
        <v>43445</v>
      </c>
      <c r="M1685" t="s">
        <v>33</v>
      </c>
      <c r="N1685" t="s">
        <v>9917</v>
      </c>
      <c r="O1685" t="s">
        <v>26</v>
      </c>
      <c r="P1685" s="1">
        <v>43887</v>
      </c>
      <c r="Q1685" s="1">
        <v>43887</v>
      </c>
    </row>
    <row r="1686" spans="1:17" x14ac:dyDescent="0.2">
      <c r="A1686" t="s">
        <v>10620</v>
      </c>
      <c r="B1686">
        <v>234962569</v>
      </c>
      <c r="C1686" t="s">
        <v>10621</v>
      </c>
      <c r="D1686" t="s">
        <v>10622</v>
      </c>
      <c r="E1686" t="s">
        <v>10623</v>
      </c>
      <c r="F1686">
        <v>86166883.137915507</v>
      </c>
      <c r="G1686" t="s">
        <v>5196</v>
      </c>
      <c r="H1686">
        <v>157040569</v>
      </c>
      <c r="I1686" t="s">
        <v>5374</v>
      </c>
      <c r="J1686" t="s">
        <v>23</v>
      </c>
      <c r="L1686" s="1">
        <v>43441</v>
      </c>
      <c r="M1686" t="s">
        <v>24</v>
      </c>
      <c r="N1686" t="s">
        <v>10624</v>
      </c>
      <c r="O1686" t="s">
        <v>26</v>
      </c>
      <c r="P1686" s="1">
        <v>42920</v>
      </c>
      <c r="Q1686" s="1">
        <v>44070</v>
      </c>
    </row>
    <row r="1687" spans="1:17" x14ac:dyDescent="0.2">
      <c r="A1687" t="s">
        <v>9543</v>
      </c>
      <c r="B1687">
        <v>236300814</v>
      </c>
      <c r="C1687" t="s">
        <v>9544</v>
      </c>
      <c r="D1687" t="s">
        <v>8616</v>
      </c>
      <c r="E1687" t="s">
        <v>8617</v>
      </c>
      <c r="F1687">
        <v>195015126</v>
      </c>
      <c r="G1687" t="s">
        <v>423</v>
      </c>
      <c r="H1687">
        <v>190456396</v>
      </c>
      <c r="I1687" t="s">
        <v>8618</v>
      </c>
      <c r="J1687" t="s">
        <v>23</v>
      </c>
      <c r="L1687" s="1">
        <v>43445</v>
      </c>
      <c r="M1687" t="s">
        <v>24</v>
      </c>
      <c r="N1687" t="s">
        <v>9545</v>
      </c>
      <c r="O1687" t="s">
        <v>26</v>
      </c>
      <c r="P1687" s="1">
        <v>42207</v>
      </c>
      <c r="Q1687" s="1">
        <v>43792</v>
      </c>
    </row>
    <row r="1688" spans="1:17" x14ac:dyDescent="0.2">
      <c r="A1688" t="s">
        <v>9562</v>
      </c>
      <c r="B1688">
        <v>233965971</v>
      </c>
      <c r="C1688" t="s">
        <v>9563</v>
      </c>
      <c r="D1688" t="s">
        <v>9564</v>
      </c>
      <c r="E1688" t="s">
        <v>9565</v>
      </c>
      <c r="F1688">
        <v>169233758</v>
      </c>
      <c r="G1688" t="s">
        <v>2930</v>
      </c>
      <c r="H1688">
        <v>188120777</v>
      </c>
      <c r="I1688" t="s">
        <v>3046</v>
      </c>
      <c r="J1688" t="s">
        <v>23</v>
      </c>
      <c r="L1688" s="1">
        <v>43448</v>
      </c>
      <c r="M1688" t="s">
        <v>24</v>
      </c>
      <c r="N1688" t="s">
        <v>9566</v>
      </c>
      <c r="O1688" t="s">
        <v>92</v>
      </c>
      <c r="P1688" s="1">
        <v>43863</v>
      </c>
      <c r="Q1688" s="1">
        <v>43875</v>
      </c>
    </row>
    <row r="1689" spans="1:17" x14ac:dyDescent="0.2">
      <c r="A1689" t="s">
        <v>4037</v>
      </c>
      <c r="B1689">
        <v>232367884</v>
      </c>
      <c r="C1689" t="s">
        <v>4038</v>
      </c>
      <c r="D1689" t="s">
        <v>4039</v>
      </c>
      <c r="E1689" t="s">
        <v>4040</v>
      </c>
      <c r="F1689">
        <v>139521690</v>
      </c>
      <c r="G1689" t="s">
        <v>423</v>
      </c>
      <c r="H1689">
        <v>190456396</v>
      </c>
      <c r="I1689" t="s">
        <v>604</v>
      </c>
      <c r="J1689" t="s">
        <v>23</v>
      </c>
      <c r="L1689" s="1">
        <v>43119</v>
      </c>
      <c r="M1689" t="s">
        <v>24</v>
      </c>
      <c r="N1689" t="s">
        <v>4041</v>
      </c>
      <c r="O1689" t="s">
        <v>26</v>
      </c>
      <c r="P1689" s="1">
        <v>41955</v>
      </c>
      <c r="Q1689" s="1">
        <v>43924</v>
      </c>
    </row>
    <row r="1690" spans="1:17" x14ac:dyDescent="0.2">
      <c r="A1690" t="s">
        <v>875</v>
      </c>
      <c r="B1690">
        <v>190703245</v>
      </c>
      <c r="C1690" t="s">
        <v>876</v>
      </c>
      <c r="D1690" t="s">
        <v>877</v>
      </c>
      <c r="E1690" t="s">
        <v>878</v>
      </c>
      <c r="F1690">
        <v>69557764.223634005</v>
      </c>
      <c r="G1690" t="s">
        <v>179</v>
      </c>
      <c r="H1690">
        <v>202743233</v>
      </c>
      <c r="I1690" t="s">
        <v>879</v>
      </c>
      <c r="J1690" t="s">
        <v>23</v>
      </c>
      <c r="L1690" s="1">
        <v>43357</v>
      </c>
      <c r="M1690" t="s">
        <v>24</v>
      </c>
      <c r="N1690" t="s">
        <v>880</v>
      </c>
      <c r="O1690" t="s">
        <v>26</v>
      </c>
      <c r="P1690" s="1">
        <v>43482</v>
      </c>
      <c r="Q1690" s="1">
        <v>43489</v>
      </c>
    </row>
    <row r="1691" spans="1:17" x14ac:dyDescent="0.2">
      <c r="A1691" t="s">
        <v>5686</v>
      </c>
      <c r="B1691">
        <v>234758988</v>
      </c>
      <c r="C1691" t="s">
        <v>5687</v>
      </c>
      <c r="D1691" t="s">
        <v>5688</v>
      </c>
      <c r="E1691" t="s">
        <v>5689</v>
      </c>
      <c r="F1691">
        <v>77085035</v>
      </c>
      <c r="G1691" t="s">
        <v>270</v>
      </c>
      <c r="H1691">
        <v>183316401</v>
      </c>
      <c r="I1691" t="s">
        <v>62</v>
      </c>
      <c r="J1691" t="s">
        <v>23</v>
      </c>
      <c r="L1691" s="1">
        <v>43374</v>
      </c>
      <c r="M1691" t="s">
        <v>24</v>
      </c>
      <c r="N1691" t="s">
        <v>5690</v>
      </c>
      <c r="O1691" t="s">
        <v>26</v>
      </c>
      <c r="P1691" s="1">
        <v>42788</v>
      </c>
      <c r="Q1691" s="1">
        <v>43546</v>
      </c>
    </row>
    <row r="1692" spans="1:17" x14ac:dyDescent="0.2">
      <c r="A1692" t="s">
        <v>7852</v>
      </c>
      <c r="B1692">
        <v>235832456</v>
      </c>
      <c r="C1692" t="s">
        <v>7853</v>
      </c>
      <c r="D1692" t="s">
        <v>7854</v>
      </c>
      <c r="E1692" t="s">
        <v>7855</v>
      </c>
      <c r="F1692">
        <v>67277349.030000001</v>
      </c>
      <c r="G1692" t="s">
        <v>4420</v>
      </c>
      <c r="H1692">
        <v>184668794</v>
      </c>
      <c r="I1692" t="s">
        <v>173</v>
      </c>
      <c r="J1692" t="s">
        <v>23</v>
      </c>
      <c r="L1692" s="1">
        <v>43433</v>
      </c>
      <c r="M1692" t="s">
        <v>33</v>
      </c>
      <c r="N1692" t="s">
        <v>7856</v>
      </c>
      <c r="O1692" t="s">
        <v>26</v>
      </c>
      <c r="P1692" s="1">
        <v>43969</v>
      </c>
      <c r="Q1692" s="1">
        <v>43977</v>
      </c>
    </row>
    <row r="1693" spans="1:17" x14ac:dyDescent="0.2">
      <c r="A1693" t="s">
        <v>2130</v>
      </c>
      <c r="B1693">
        <v>234312092</v>
      </c>
      <c r="C1693" t="s">
        <v>2131</v>
      </c>
      <c r="D1693" t="s">
        <v>2132</v>
      </c>
      <c r="E1693" t="s">
        <v>2133</v>
      </c>
      <c r="F1693">
        <v>84562900</v>
      </c>
      <c r="G1693" t="s">
        <v>119</v>
      </c>
      <c r="H1693">
        <v>190915757</v>
      </c>
      <c r="I1693" t="s">
        <v>127</v>
      </c>
      <c r="J1693" t="s">
        <v>23</v>
      </c>
      <c r="L1693" s="1">
        <v>43292</v>
      </c>
      <c r="M1693" t="s">
        <v>24</v>
      </c>
      <c r="N1693" t="s">
        <v>2134</v>
      </c>
      <c r="O1693" t="s">
        <v>26</v>
      </c>
      <c r="P1693" s="1">
        <v>43535</v>
      </c>
      <c r="Q1693" s="1">
        <v>43538</v>
      </c>
    </row>
    <row r="1694" spans="1:17" x14ac:dyDescent="0.2">
      <c r="A1694" t="s">
        <v>2382</v>
      </c>
      <c r="B1694">
        <v>231613725</v>
      </c>
      <c r="C1694" t="s">
        <v>2383</v>
      </c>
      <c r="D1694" t="s">
        <v>2384</v>
      </c>
      <c r="E1694" t="s">
        <v>2385</v>
      </c>
      <c r="F1694">
        <v>165070412.12303001</v>
      </c>
      <c r="G1694" t="s">
        <v>2032</v>
      </c>
      <c r="H1694">
        <v>26404184</v>
      </c>
      <c r="I1694" t="s">
        <v>2386</v>
      </c>
      <c r="J1694" t="s">
        <v>23</v>
      </c>
      <c r="L1694" s="1">
        <v>43152</v>
      </c>
      <c r="M1694" t="s">
        <v>24</v>
      </c>
      <c r="N1694" t="s">
        <v>2387</v>
      </c>
      <c r="O1694" t="s">
        <v>26</v>
      </c>
      <c r="P1694" s="1">
        <v>43473</v>
      </c>
      <c r="Q1694" s="1">
        <v>43746</v>
      </c>
    </row>
    <row r="1695" spans="1:17" x14ac:dyDescent="0.2">
      <c r="A1695" t="s">
        <v>7395</v>
      </c>
      <c r="B1695">
        <v>240534751</v>
      </c>
      <c r="C1695" t="s">
        <v>7396</v>
      </c>
      <c r="D1695" t="s">
        <v>7397</v>
      </c>
      <c r="E1695" t="s">
        <v>7398</v>
      </c>
      <c r="F1695">
        <v>78021812</v>
      </c>
      <c r="G1695" t="s">
        <v>179</v>
      </c>
      <c r="H1695">
        <v>202743233</v>
      </c>
      <c r="I1695" t="s">
        <v>2672</v>
      </c>
      <c r="J1695" t="s">
        <v>23</v>
      </c>
      <c r="L1695" s="1">
        <v>43388</v>
      </c>
      <c r="M1695" t="s">
        <v>33</v>
      </c>
      <c r="N1695" t="s">
        <v>7399</v>
      </c>
      <c r="O1695" t="s">
        <v>92</v>
      </c>
      <c r="P1695" s="1">
        <v>43186</v>
      </c>
      <c r="Q1695" s="1">
        <v>43908</v>
      </c>
    </row>
    <row r="1696" spans="1:17" x14ac:dyDescent="0.2">
      <c r="A1696" t="s">
        <v>5222</v>
      </c>
      <c r="B1696">
        <v>236954067</v>
      </c>
      <c r="C1696" t="s">
        <v>5223</v>
      </c>
      <c r="D1696" t="s">
        <v>5224</v>
      </c>
      <c r="E1696" t="s">
        <v>5225</v>
      </c>
      <c r="F1696" t="s">
        <v>5226</v>
      </c>
      <c r="G1696" t="s">
        <v>5196</v>
      </c>
      <c r="H1696">
        <v>157040569</v>
      </c>
      <c r="I1696" t="s">
        <v>470</v>
      </c>
      <c r="J1696" t="s">
        <v>23</v>
      </c>
      <c r="L1696" s="1">
        <v>43258</v>
      </c>
      <c r="M1696" t="s">
        <v>24</v>
      </c>
      <c r="N1696" t="s">
        <v>5227</v>
      </c>
      <c r="O1696" t="s">
        <v>26</v>
      </c>
      <c r="P1696" s="1">
        <v>42236</v>
      </c>
      <c r="Q1696" s="1">
        <v>44070</v>
      </c>
    </row>
    <row r="1697" spans="1:17" x14ac:dyDescent="0.2">
      <c r="A1697" t="s">
        <v>8545</v>
      </c>
      <c r="B1697">
        <v>235466700</v>
      </c>
      <c r="C1697" t="s">
        <v>8546</v>
      </c>
      <c r="D1697" t="s">
        <v>8547</v>
      </c>
      <c r="E1697" t="s">
        <v>8548</v>
      </c>
      <c r="F1697">
        <v>74123637</v>
      </c>
      <c r="G1697" t="s">
        <v>350</v>
      </c>
      <c r="H1697" t="s">
        <v>351</v>
      </c>
      <c r="I1697" t="s">
        <v>1360</v>
      </c>
      <c r="J1697" t="s">
        <v>23</v>
      </c>
      <c r="L1697" s="1">
        <v>43439</v>
      </c>
      <c r="M1697" t="s">
        <v>24</v>
      </c>
      <c r="N1697" t="s">
        <v>8549</v>
      </c>
      <c r="O1697" t="s">
        <v>26</v>
      </c>
      <c r="P1697" s="1">
        <v>43119</v>
      </c>
      <c r="Q1697" s="1">
        <v>43599</v>
      </c>
    </row>
    <row r="1698" spans="1:17" x14ac:dyDescent="0.2">
      <c r="A1698" t="s">
        <v>4176</v>
      </c>
      <c r="B1698">
        <v>234112727</v>
      </c>
      <c r="C1698" t="s">
        <v>4177</v>
      </c>
      <c r="D1698" t="s">
        <v>4178</v>
      </c>
      <c r="E1698" t="s">
        <v>4179</v>
      </c>
      <c r="F1698">
        <v>234112824.067406</v>
      </c>
      <c r="G1698" t="s">
        <v>1255</v>
      </c>
      <c r="H1698">
        <v>117553956</v>
      </c>
      <c r="I1698" t="s">
        <v>435</v>
      </c>
      <c r="J1698" t="s">
        <v>23</v>
      </c>
      <c r="L1698" s="1">
        <v>43213</v>
      </c>
      <c r="M1698" t="s">
        <v>24</v>
      </c>
      <c r="N1698" t="s">
        <v>4180</v>
      </c>
      <c r="O1698" t="s">
        <v>92</v>
      </c>
      <c r="P1698" s="1">
        <v>43056</v>
      </c>
      <c r="Q1698" s="1">
        <v>43894</v>
      </c>
    </row>
    <row r="1699" spans="1:17" x14ac:dyDescent="0.2">
      <c r="A1699" t="s">
        <v>3813</v>
      </c>
      <c r="B1699">
        <v>234698969</v>
      </c>
      <c r="C1699" t="s">
        <v>3814</v>
      </c>
      <c r="D1699" t="s">
        <v>3815</v>
      </c>
      <c r="E1699" t="s">
        <v>3816</v>
      </c>
      <c r="F1699" t="s">
        <v>3817</v>
      </c>
      <c r="G1699" t="s">
        <v>1228</v>
      </c>
      <c r="H1699">
        <v>26404672</v>
      </c>
      <c r="I1699" t="s">
        <v>3818</v>
      </c>
      <c r="J1699" t="s">
        <v>23</v>
      </c>
      <c r="L1699" s="1">
        <v>43132</v>
      </c>
      <c r="M1699" t="s">
        <v>24</v>
      </c>
      <c r="N1699" t="s">
        <v>3819</v>
      </c>
      <c r="O1699" t="s">
        <v>26</v>
      </c>
      <c r="P1699" s="1">
        <v>43544</v>
      </c>
      <c r="Q1699" s="1">
        <v>43895</v>
      </c>
    </row>
    <row r="1700" spans="1:17" x14ac:dyDescent="0.2">
      <c r="A1700" t="s">
        <v>4170</v>
      </c>
      <c r="B1700">
        <v>233109994</v>
      </c>
      <c r="C1700" t="s">
        <v>4171</v>
      </c>
      <c r="D1700" t="s">
        <v>4172</v>
      </c>
      <c r="E1700" t="s">
        <v>4173</v>
      </c>
      <c r="F1700">
        <v>33707774.061437599</v>
      </c>
      <c r="G1700" t="s">
        <v>89</v>
      </c>
      <c r="H1700">
        <v>190906332</v>
      </c>
      <c r="I1700" t="s">
        <v>4174</v>
      </c>
      <c r="J1700" t="s">
        <v>23</v>
      </c>
      <c r="L1700" s="1">
        <v>43237</v>
      </c>
      <c r="M1700" t="s">
        <v>24</v>
      </c>
      <c r="N1700" t="s">
        <v>4175</v>
      </c>
      <c r="O1700" t="s">
        <v>26</v>
      </c>
      <c r="P1700" s="1">
        <v>42129</v>
      </c>
      <c r="Q1700" s="1">
        <v>43797</v>
      </c>
    </row>
    <row r="1701" spans="1:17" x14ac:dyDescent="0.2">
      <c r="A1701" t="s">
        <v>8699</v>
      </c>
      <c r="B1701">
        <v>236238973</v>
      </c>
      <c r="C1701" t="s">
        <v>8700</v>
      </c>
      <c r="D1701" t="s">
        <v>8701</v>
      </c>
      <c r="E1701" t="s">
        <v>8702</v>
      </c>
      <c r="F1701">
        <v>159789079</v>
      </c>
      <c r="G1701" t="s">
        <v>1234</v>
      </c>
      <c r="H1701">
        <v>182292592</v>
      </c>
      <c r="I1701" t="s">
        <v>2764</v>
      </c>
      <c r="J1701" t="s">
        <v>23</v>
      </c>
      <c r="L1701" s="1">
        <v>43451</v>
      </c>
      <c r="M1701" t="s">
        <v>33</v>
      </c>
      <c r="N1701" t="s">
        <v>8703</v>
      </c>
      <c r="O1701" t="s">
        <v>26</v>
      </c>
      <c r="P1701" s="1">
        <v>42822</v>
      </c>
      <c r="Q1701" s="1">
        <v>43622</v>
      </c>
    </row>
    <row r="1702" spans="1:17" x14ac:dyDescent="0.2">
      <c r="A1702" t="s">
        <v>7071</v>
      </c>
      <c r="B1702">
        <v>240563956</v>
      </c>
      <c r="C1702" t="s">
        <v>7072</v>
      </c>
      <c r="D1702" t="s">
        <v>7073</v>
      </c>
      <c r="E1702" t="s">
        <v>7074</v>
      </c>
      <c r="F1702" t="s">
        <v>7075</v>
      </c>
      <c r="G1702" t="s">
        <v>872</v>
      </c>
      <c r="H1702" t="s">
        <v>873</v>
      </c>
      <c r="I1702" t="s">
        <v>1858</v>
      </c>
      <c r="J1702" t="s">
        <v>23</v>
      </c>
      <c r="L1702" s="1">
        <v>43423</v>
      </c>
      <c r="M1702" t="s">
        <v>33</v>
      </c>
      <c r="N1702" t="s">
        <v>7076</v>
      </c>
      <c r="O1702" t="s">
        <v>26</v>
      </c>
      <c r="P1702" s="1">
        <v>43349</v>
      </c>
      <c r="Q1702" s="1">
        <v>43882</v>
      </c>
    </row>
    <row r="1703" spans="1:17" x14ac:dyDescent="0.2">
      <c r="A1703" t="s">
        <v>2674</v>
      </c>
      <c r="B1703">
        <v>234687851</v>
      </c>
      <c r="C1703" t="s">
        <v>2675</v>
      </c>
      <c r="D1703" t="s">
        <v>2676</v>
      </c>
      <c r="E1703" t="s">
        <v>2677</v>
      </c>
      <c r="F1703">
        <v>79566626.158114001</v>
      </c>
      <c r="G1703" t="s">
        <v>2176</v>
      </c>
      <c r="H1703">
        <v>35022116</v>
      </c>
      <c r="I1703" t="s">
        <v>1125</v>
      </c>
      <c r="J1703" t="s">
        <v>23</v>
      </c>
      <c r="L1703" s="1">
        <v>43355</v>
      </c>
      <c r="M1703" t="s">
        <v>33</v>
      </c>
      <c r="N1703" t="s">
        <v>2678</v>
      </c>
      <c r="O1703" t="s">
        <v>92</v>
      </c>
      <c r="P1703" s="1">
        <v>43536</v>
      </c>
      <c r="Q1703" s="1">
        <v>43809</v>
      </c>
    </row>
    <row r="1704" spans="1:17" x14ac:dyDescent="0.2">
      <c r="A1704" t="s">
        <v>244</v>
      </c>
      <c r="B1704">
        <v>224612506</v>
      </c>
      <c r="C1704" t="s">
        <v>245</v>
      </c>
      <c r="D1704" t="s">
        <v>246</v>
      </c>
      <c r="E1704" t="s">
        <v>247</v>
      </c>
      <c r="F1704">
        <v>144280442</v>
      </c>
      <c r="G1704" t="s">
        <v>248</v>
      </c>
      <c r="H1704">
        <v>26402920</v>
      </c>
      <c r="I1704" t="s">
        <v>231</v>
      </c>
      <c r="J1704" t="s">
        <v>23</v>
      </c>
      <c r="L1704" s="1">
        <v>43116</v>
      </c>
      <c r="M1704" t="s">
        <v>33</v>
      </c>
      <c r="N1704" t="s">
        <v>249</v>
      </c>
      <c r="O1704" t="s">
        <v>26</v>
      </c>
      <c r="P1704" s="1">
        <v>41507</v>
      </c>
      <c r="Q1704" s="1">
        <v>43294</v>
      </c>
    </row>
    <row r="1705" spans="1:17" x14ac:dyDescent="0.2">
      <c r="A1705" t="s">
        <v>227</v>
      </c>
      <c r="B1705">
        <v>182453138</v>
      </c>
      <c r="C1705" t="s">
        <v>228</v>
      </c>
      <c r="D1705" t="s">
        <v>229</v>
      </c>
      <c r="E1705" t="s">
        <v>230</v>
      </c>
      <c r="F1705">
        <v>176908358.087735</v>
      </c>
      <c r="G1705" t="s">
        <v>46</v>
      </c>
      <c r="H1705">
        <v>28024400</v>
      </c>
      <c r="I1705" t="s">
        <v>231</v>
      </c>
      <c r="J1705" t="s">
        <v>23</v>
      </c>
      <c r="L1705" s="1">
        <v>43189</v>
      </c>
      <c r="M1705" t="s">
        <v>33</v>
      </c>
      <c r="N1705" t="s">
        <v>232</v>
      </c>
      <c r="O1705" t="s">
        <v>26</v>
      </c>
      <c r="P1705" s="1">
        <v>41989</v>
      </c>
      <c r="Q1705" s="1">
        <v>43291</v>
      </c>
    </row>
    <row r="1706" spans="1:17" x14ac:dyDescent="0.2">
      <c r="A1706" t="s">
        <v>8180</v>
      </c>
      <c r="B1706">
        <v>233761616</v>
      </c>
      <c r="C1706" t="s">
        <v>8181</v>
      </c>
      <c r="D1706" t="s">
        <v>8182</v>
      </c>
      <c r="E1706" t="s">
        <v>8183</v>
      </c>
      <c r="F1706" t="s">
        <v>8184</v>
      </c>
      <c r="G1706" t="s">
        <v>54</v>
      </c>
      <c r="H1706">
        <v>26403315</v>
      </c>
      <c r="I1706" t="s">
        <v>55</v>
      </c>
      <c r="J1706" t="s">
        <v>23</v>
      </c>
      <c r="L1706" s="1">
        <v>43455</v>
      </c>
      <c r="M1706" t="s">
        <v>33</v>
      </c>
      <c r="N1706" t="s">
        <v>8185</v>
      </c>
      <c r="O1706" t="s">
        <v>26</v>
      </c>
      <c r="P1706" s="1">
        <v>41911</v>
      </c>
      <c r="Q1706" s="1">
        <v>43502</v>
      </c>
    </row>
    <row r="1707" spans="1:17" x14ac:dyDescent="0.2">
      <c r="A1707" t="s">
        <v>4048</v>
      </c>
      <c r="B1707">
        <v>232864756</v>
      </c>
      <c r="C1707" t="s">
        <v>4049</v>
      </c>
      <c r="D1707" t="s">
        <v>4050</v>
      </c>
      <c r="E1707" t="s">
        <v>4051</v>
      </c>
      <c r="F1707" t="s">
        <v>4052</v>
      </c>
      <c r="G1707" t="s">
        <v>2930</v>
      </c>
      <c r="H1707">
        <v>188120777</v>
      </c>
      <c r="I1707" t="s">
        <v>312</v>
      </c>
      <c r="J1707" t="s">
        <v>23</v>
      </c>
      <c r="L1707" s="1">
        <v>43272</v>
      </c>
      <c r="M1707" t="s">
        <v>33</v>
      </c>
      <c r="N1707" t="s">
        <v>4053</v>
      </c>
      <c r="O1707" t="s">
        <v>26</v>
      </c>
      <c r="P1707" s="1">
        <v>43863</v>
      </c>
      <c r="Q1707" s="1">
        <v>43925</v>
      </c>
    </row>
    <row r="1708" spans="1:17" x14ac:dyDescent="0.2">
      <c r="A1708" t="s">
        <v>3237</v>
      </c>
      <c r="B1708" t="s">
        <v>3238</v>
      </c>
      <c r="C1708" t="s">
        <v>3239</v>
      </c>
      <c r="D1708" t="s">
        <v>3240</v>
      </c>
      <c r="E1708" t="s">
        <v>3241</v>
      </c>
      <c r="F1708">
        <v>122284445.074167</v>
      </c>
      <c r="G1708" t="s">
        <v>1228</v>
      </c>
      <c r="H1708">
        <v>26404672</v>
      </c>
      <c r="I1708" t="s">
        <v>1626</v>
      </c>
      <c r="J1708" t="s">
        <v>23</v>
      </c>
      <c r="L1708" s="1">
        <v>43129</v>
      </c>
      <c r="M1708" t="s">
        <v>33</v>
      </c>
      <c r="N1708" t="s">
        <v>3242</v>
      </c>
      <c r="O1708" t="s">
        <v>26</v>
      </c>
      <c r="P1708" s="1">
        <v>43532</v>
      </c>
      <c r="Q1708" s="1">
        <v>43875</v>
      </c>
    </row>
    <row r="1709" spans="1:17" x14ac:dyDescent="0.2">
      <c r="A1709" t="s">
        <v>8903</v>
      </c>
      <c r="B1709">
        <v>237497980</v>
      </c>
      <c r="C1709" t="s">
        <v>8904</v>
      </c>
      <c r="D1709" t="s">
        <v>8905</v>
      </c>
      <c r="E1709" t="s">
        <v>8906</v>
      </c>
      <c r="F1709">
        <v>157583716.16353101</v>
      </c>
      <c r="G1709" t="s">
        <v>531</v>
      </c>
      <c r="H1709">
        <v>159330114</v>
      </c>
      <c r="I1709" t="s">
        <v>532</v>
      </c>
      <c r="J1709" t="s">
        <v>23</v>
      </c>
      <c r="L1709" s="1">
        <v>43448</v>
      </c>
      <c r="M1709" t="s">
        <v>33</v>
      </c>
      <c r="N1709" t="s">
        <v>8907</v>
      </c>
      <c r="O1709" t="s">
        <v>26</v>
      </c>
      <c r="P1709" s="1">
        <v>43699</v>
      </c>
      <c r="Q1709" s="1">
        <v>43699</v>
      </c>
    </row>
    <row r="1710" spans="1:17" x14ac:dyDescent="0.2">
      <c r="A1710" t="s">
        <v>1110</v>
      </c>
      <c r="B1710">
        <v>234358505</v>
      </c>
      <c r="C1710" t="s">
        <v>1111</v>
      </c>
      <c r="D1710" t="s">
        <v>1112</v>
      </c>
      <c r="E1710" t="s">
        <v>1113</v>
      </c>
      <c r="F1710">
        <v>142917753</v>
      </c>
      <c r="G1710" t="s">
        <v>301</v>
      </c>
      <c r="H1710">
        <v>196200032</v>
      </c>
      <c r="I1710" t="s">
        <v>113</v>
      </c>
      <c r="J1710" t="s">
        <v>23</v>
      </c>
      <c r="L1710" s="1">
        <v>43287</v>
      </c>
      <c r="M1710" t="s">
        <v>33</v>
      </c>
      <c r="N1710" t="s">
        <v>1114</v>
      </c>
      <c r="O1710" t="s">
        <v>26</v>
      </c>
      <c r="P1710" s="1">
        <v>42902</v>
      </c>
      <c r="Q1710" s="1">
        <v>43528</v>
      </c>
    </row>
    <row r="1711" spans="1:17" x14ac:dyDescent="0.2">
      <c r="A1711" t="s">
        <v>2788</v>
      </c>
      <c r="B1711">
        <v>236058797</v>
      </c>
      <c r="C1711" t="s">
        <v>2789</v>
      </c>
      <c r="D1711" t="s">
        <v>2790</v>
      </c>
      <c r="E1711" t="s">
        <v>2791</v>
      </c>
      <c r="F1711">
        <v>74691511</v>
      </c>
      <c r="G1711" t="s">
        <v>1234</v>
      </c>
      <c r="H1711">
        <v>182292592</v>
      </c>
      <c r="I1711" t="s">
        <v>1626</v>
      </c>
      <c r="J1711" t="s">
        <v>23</v>
      </c>
      <c r="L1711" s="1">
        <v>43257</v>
      </c>
      <c r="M1711" t="s">
        <v>33</v>
      </c>
      <c r="N1711" t="s">
        <v>2792</v>
      </c>
      <c r="O1711" t="s">
        <v>92</v>
      </c>
      <c r="P1711" s="1">
        <v>42419</v>
      </c>
      <c r="Q1711" s="1">
        <v>43851</v>
      </c>
    </row>
    <row r="1712" spans="1:17" x14ac:dyDescent="0.2">
      <c r="A1712" t="s">
        <v>454</v>
      </c>
      <c r="B1712">
        <v>230436803</v>
      </c>
      <c r="C1712" t="s">
        <v>455</v>
      </c>
      <c r="D1712" t="s">
        <v>456</v>
      </c>
      <c r="E1712" t="s">
        <v>457</v>
      </c>
      <c r="F1712" t="s">
        <v>458</v>
      </c>
      <c r="G1712" t="s">
        <v>389</v>
      </c>
      <c r="H1712">
        <v>26403447</v>
      </c>
      <c r="I1712" t="s">
        <v>344</v>
      </c>
      <c r="J1712" t="s">
        <v>23</v>
      </c>
      <c r="L1712" s="1">
        <v>43210</v>
      </c>
      <c r="M1712" t="s">
        <v>24</v>
      </c>
      <c r="N1712" t="s">
        <v>459</v>
      </c>
      <c r="O1712" t="s">
        <v>26</v>
      </c>
      <c r="P1712" s="1">
        <v>42052</v>
      </c>
      <c r="Q1712" s="1">
        <v>43370</v>
      </c>
    </row>
    <row r="1713" spans="1:17" x14ac:dyDescent="0.2">
      <c r="A1713" t="s">
        <v>3839</v>
      </c>
      <c r="B1713">
        <v>237598841</v>
      </c>
      <c r="C1713" t="s">
        <v>3840</v>
      </c>
      <c r="D1713" t="s">
        <v>3841</v>
      </c>
      <c r="E1713" t="s">
        <v>3842</v>
      </c>
      <c r="F1713">
        <v>85625906</v>
      </c>
      <c r="G1713" t="s">
        <v>1228</v>
      </c>
      <c r="H1713">
        <v>26404672</v>
      </c>
      <c r="I1713" t="s">
        <v>120</v>
      </c>
      <c r="J1713" t="s">
        <v>23</v>
      </c>
      <c r="L1713" s="1">
        <v>43363</v>
      </c>
      <c r="M1713" t="s">
        <v>24</v>
      </c>
      <c r="N1713" t="s">
        <v>3843</v>
      </c>
      <c r="O1713" t="s">
        <v>92</v>
      </c>
      <c r="P1713" s="1">
        <v>43711</v>
      </c>
      <c r="Q1713" s="1">
        <v>43711</v>
      </c>
    </row>
    <row r="1714" spans="1:17" x14ac:dyDescent="0.2">
      <c r="A1714" t="s">
        <v>924</v>
      </c>
      <c r="B1714">
        <v>182453324</v>
      </c>
      <c r="C1714" t="s">
        <v>925</v>
      </c>
      <c r="D1714" t="s">
        <v>926</v>
      </c>
      <c r="E1714" t="s">
        <v>927</v>
      </c>
      <c r="F1714" t="s">
        <v>928</v>
      </c>
      <c r="G1714" t="s">
        <v>46</v>
      </c>
      <c r="H1714">
        <v>28024400</v>
      </c>
      <c r="I1714" t="s">
        <v>706</v>
      </c>
      <c r="J1714" t="s">
        <v>23</v>
      </c>
      <c r="L1714" s="1">
        <v>43355</v>
      </c>
      <c r="M1714" t="s">
        <v>33</v>
      </c>
      <c r="N1714" t="s">
        <v>929</v>
      </c>
      <c r="O1714" t="s">
        <v>26</v>
      </c>
      <c r="P1714" s="1">
        <v>41989</v>
      </c>
      <c r="Q1714" s="1">
        <v>43501</v>
      </c>
    </row>
    <row r="1715" spans="1:17" x14ac:dyDescent="0.2">
      <c r="A1715" t="s">
        <v>9449</v>
      </c>
      <c r="B1715">
        <v>233300287</v>
      </c>
      <c r="C1715" t="s">
        <v>9450</v>
      </c>
      <c r="D1715" t="s">
        <v>9451</v>
      </c>
      <c r="E1715" t="s">
        <v>9452</v>
      </c>
      <c r="F1715">
        <v>156876183</v>
      </c>
      <c r="G1715" t="s">
        <v>2930</v>
      </c>
      <c r="H1715">
        <v>188120777</v>
      </c>
      <c r="I1715" t="s">
        <v>3039</v>
      </c>
      <c r="J1715" t="s">
        <v>23</v>
      </c>
      <c r="L1715" s="1">
        <v>43447</v>
      </c>
      <c r="M1715" t="s">
        <v>24</v>
      </c>
      <c r="N1715" t="s">
        <v>9453</v>
      </c>
      <c r="O1715" t="s">
        <v>26</v>
      </c>
      <c r="P1715" s="1">
        <v>43863</v>
      </c>
      <c r="Q1715" s="1">
        <v>43863</v>
      </c>
    </row>
    <row r="1716" spans="1:17" x14ac:dyDescent="0.2">
      <c r="A1716" t="s">
        <v>4844</v>
      </c>
      <c r="B1716">
        <v>225833298</v>
      </c>
      <c r="C1716" t="s">
        <v>4845</v>
      </c>
      <c r="D1716" t="s">
        <v>4846</v>
      </c>
      <c r="E1716" t="s">
        <v>4847</v>
      </c>
      <c r="F1716">
        <v>76908631.160468996</v>
      </c>
      <c r="G1716" t="s">
        <v>2930</v>
      </c>
      <c r="H1716">
        <v>188120777</v>
      </c>
      <c r="I1716" t="s">
        <v>2211</v>
      </c>
      <c r="J1716" t="s">
        <v>23</v>
      </c>
      <c r="L1716" s="1">
        <v>43171</v>
      </c>
      <c r="M1716" t="s">
        <v>1091</v>
      </c>
      <c r="N1716" t="s">
        <v>4848</v>
      </c>
      <c r="O1716" t="s">
        <v>26</v>
      </c>
      <c r="P1716" s="1">
        <v>43863</v>
      </c>
      <c r="Q1716" s="1">
        <v>43863</v>
      </c>
    </row>
    <row r="1717" spans="1:17" x14ac:dyDescent="0.2">
      <c r="A1717" t="s">
        <v>3807</v>
      </c>
      <c r="B1717">
        <v>234619902</v>
      </c>
      <c r="C1717" t="s">
        <v>3808</v>
      </c>
      <c r="D1717" t="s">
        <v>3809</v>
      </c>
      <c r="E1717" t="s">
        <v>3810</v>
      </c>
      <c r="F1717">
        <v>69335095</v>
      </c>
      <c r="G1717" t="s">
        <v>119</v>
      </c>
      <c r="H1717">
        <v>190915757</v>
      </c>
      <c r="I1717" t="s">
        <v>3811</v>
      </c>
      <c r="J1717" t="s">
        <v>23</v>
      </c>
      <c r="L1717" s="1">
        <v>43151</v>
      </c>
      <c r="M1717" t="s">
        <v>24</v>
      </c>
      <c r="N1717" t="s">
        <v>3812</v>
      </c>
      <c r="O1717" t="s">
        <v>26</v>
      </c>
      <c r="P1717" s="1">
        <v>43538</v>
      </c>
      <c r="Q1717" s="1">
        <v>43602</v>
      </c>
    </row>
    <row r="1718" spans="1:17" x14ac:dyDescent="0.2">
      <c r="A1718" t="s">
        <v>4519</v>
      </c>
      <c r="B1718">
        <v>229646360</v>
      </c>
      <c r="C1718" t="s">
        <v>4520</v>
      </c>
      <c r="D1718" t="s">
        <v>4521</v>
      </c>
      <c r="E1718" t="s">
        <v>4522</v>
      </c>
      <c r="F1718">
        <v>33275327</v>
      </c>
      <c r="G1718" t="s">
        <v>4420</v>
      </c>
      <c r="H1718">
        <v>184668794</v>
      </c>
      <c r="I1718" t="s">
        <v>173</v>
      </c>
      <c r="J1718" t="s">
        <v>23</v>
      </c>
      <c r="L1718" s="1">
        <v>43147</v>
      </c>
      <c r="M1718" t="s">
        <v>24</v>
      </c>
      <c r="N1718" t="s">
        <v>4523</v>
      </c>
      <c r="O1718" t="s">
        <v>26</v>
      </c>
      <c r="P1718" s="1">
        <v>43968</v>
      </c>
      <c r="Q1718" s="1">
        <v>43977</v>
      </c>
    </row>
    <row r="1719" spans="1:17" x14ac:dyDescent="0.2">
      <c r="A1719" t="s">
        <v>6111</v>
      </c>
      <c r="B1719" t="s">
        <v>6112</v>
      </c>
      <c r="C1719" t="s">
        <v>6113</v>
      </c>
      <c r="D1719" t="s">
        <v>6114</v>
      </c>
      <c r="E1719" t="s">
        <v>6115</v>
      </c>
      <c r="F1719">
        <v>32045174</v>
      </c>
      <c r="G1719" t="s">
        <v>119</v>
      </c>
      <c r="H1719">
        <v>190915757</v>
      </c>
      <c r="I1719" t="s">
        <v>127</v>
      </c>
      <c r="J1719" t="s">
        <v>23</v>
      </c>
      <c r="L1719" s="1">
        <v>43419</v>
      </c>
      <c r="M1719" t="s">
        <v>33</v>
      </c>
      <c r="N1719" t="s">
        <v>6116</v>
      </c>
      <c r="O1719" t="s">
        <v>26</v>
      </c>
      <c r="P1719" s="1">
        <v>43521</v>
      </c>
      <c r="Q1719" s="1">
        <v>43535</v>
      </c>
    </row>
    <row r="1720" spans="1:17" x14ac:dyDescent="0.2">
      <c r="A1720" t="s">
        <v>10370</v>
      </c>
      <c r="B1720">
        <v>235603651</v>
      </c>
      <c r="C1720" t="s">
        <v>10371</v>
      </c>
      <c r="D1720" t="s">
        <v>10372</v>
      </c>
      <c r="E1720" t="s">
        <v>10373</v>
      </c>
      <c r="F1720">
        <v>169176541.11920199</v>
      </c>
      <c r="G1720" t="s">
        <v>1443</v>
      </c>
      <c r="H1720">
        <v>26404079</v>
      </c>
      <c r="I1720" t="s">
        <v>7862</v>
      </c>
      <c r="J1720" t="s">
        <v>23</v>
      </c>
      <c r="L1720" s="1">
        <v>43451</v>
      </c>
      <c r="M1720" t="s">
        <v>24</v>
      </c>
      <c r="N1720" t="s">
        <v>10374</v>
      </c>
      <c r="O1720" t="s">
        <v>26</v>
      </c>
      <c r="P1720" s="1">
        <v>42063</v>
      </c>
      <c r="Q1720" s="1">
        <v>43746</v>
      </c>
    </row>
    <row r="1721" spans="1:17" x14ac:dyDescent="0.2">
      <c r="A1721" t="s">
        <v>4329</v>
      </c>
      <c r="B1721">
        <v>234217499</v>
      </c>
      <c r="C1721" t="s">
        <v>4330</v>
      </c>
      <c r="D1721" t="s">
        <v>4331</v>
      </c>
      <c r="E1721" t="s">
        <v>4332</v>
      </c>
      <c r="F1721">
        <v>109223195.160441</v>
      </c>
      <c r="G1721" t="s">
        <v>4191</v>
      </c>
      <c r="H1721" t="s">
        <v>4192</v>
      </c>
      <c r="I1721" t="s">
        <v>4193</v>
      </c>
      <c r="J1721" t="s">
        <v>23</v>
      </c>
      <c r="L1721" s="1">
        <v>43149</v>
      </c>
      <c r="M1721" t="s">
        <v>33</v>
      </c>
      <c r="N1721" t="s">
        <v>4333</v>
      </c>
      <c r="O1721" t="s">
        <v>26</v>
      </c>
      <c r="P1721" s="1">
        <v>43438</v>
      </c>
      <c r="Q1721" s="1">
        <v>43969</v>
      </c>
    </row>
    <row r="1722" spans="1:17" x14ac:dyDescent="0.2">
      <c r="A1722" t="s">
        <v>574</v>
      </c>
      <c r="B1722" t="s">
        <v>575</v>
      </c>
      <c r="C1722" t="s">
        <v>576</v>
      </c>
      <c r="D1722" t="s">
        <v>577</v>
      </c>
      <c r="E1722" t="s">
        <v>578</v>
      </c>
      <c r="F1722">
        <v>204170826</v>
      </c>
      <c r="G1722" t="s">
        <v>119</v>
      </c>
      <c r="H1722">
        <v>190915757</v>
      </c>
      <c r="I1722" t="s">
        <v>120</v>
      </c>
      <c r="J1722" t="s">
        <v>23</v>
      </c>
      <c r="L1722" s="1">
        <v>43269</v>
      </c>
      <c r="M1722" t="s">
        <v>33</v>
      </c>
      <c r="N1722" t="s">
        <v>579</v>
      </c>
      <c r="O1722" t="s">
        <v>26</v>
      </c>
      <c r="P1722" s="1">
        <v>43419</v>
      </c>
      <c r="Q1722" s="1">
        <v>43419</v>
      </c>
    </row>
    <row r="1723" spans="1:17" x14ac:dyDescent="0.2">
      <c r="A1723" t="s">
        <v>7747</v>
      </c>
      <c r="B1723">
        <v>235301434</v>
      </c>
      <c r="C1723" t="s">
        <v>7748</v>
      </c>
      <c r="D1723" t="s">
        <v>4648</v>
      </c>
      <c r="E1723" t="s">
        <v>4649</v>
      </c>
      <c r="F1723">
        <v>96268980</v>
      </c>
      <c r="G1723" t="s">
        <v>4420</v>
      </c>
      <c r="H1723">
        <v>184668794</v>
      </c>
      <c r="I1723" t="s">
        <v>4475</v>
      </c>
      <c r="J1723" t="s">
        <v>23</v>
      </c>
      <c r="L1723" s="1">
        <v>43419</v>
      </c>
      <c r="M1723" t="s">
        <v>33</v>
      </c>
      <c r="N1723" t="s">
        <v>7749</v>
      </c>
      <c r="O1723" t="s">
        <v>26</v>
      </c>
      <c r="P1723" s="1">
        <v>43969</v>
      </c>
      <c r="Q1723" s="1">
        <v>43977</v>
      </c>
    </row>
    <row r="1724" spans="1:17" x14ac:dyDescent="0.2">
      <c r="A1724" t="s">
        <v>8694</v>
      </c>
      <c r="B1724">
        <v>235903639</v>
      </c>
      <c r="C1724" t="s">
        <v>8695</v>
      </c>
      <c r="D1724" t="s">
        <v>8696</v>
      </c>
      <c r="E1724" t="s">
        <v>8697</v>
      </c>
      <c r="F1724">
        <v>78968291.189234793</v>
      </c>
      <c r="G1724" t="s">
        <v>21</v>
      </c>
      <c r="H1724">
        <v>26570564</v>
      </c>
      <c r="I1724" t="s">
        <v>5762</v>
      </c>
      <c r="J1724" t="s">
        <v>23</v>
      </c>
      <c r="L1724" s="1">
        <v>43451</v>
      </c>
      <c r="M1724" t="s">
        <v>24</v>
      </c>
      <c r="N1724" t="s">
        <v>8698</v>
      </c>
      <c r="O1724" t="s">
        <v>26</v>
      </c>
      <c r="P1724" s="1">
        <v>43604</v>
      </c>
      <c r="Q1724" s="1">
        <v>43606</v>
      </c>
    </row>
    <row r="1725" spans="1:17" x14ac:dyDescent="0.2">
      <c r="A1725" t="s">
        <v>1702</v>
      </c>
      <c r="B1725">
        <v>234888512</v>
      </c>
      <c r="C1725" t="s">
        <v>1703</v>
      </c>
      <c r="D1725" t="s">
        <v>1704</v>
      </c>
      <c r="E1725" t="s">
        <v>1705</v>
      </c>
      <c r="F1725">
        <v>147354285</v>
      </c>
      <c r="G1725" t="s">
        <v>766</v>
      </c>
      <c r="H1725">
        <v>26402971</v>
      </c>
      <c r="I1725" t="s">
        <v>1706</v>
      </c>
      <c r="J1725" t="s">
        <v>23</v>
      </c>
      <c r="L1725" s="1">
        <v>43150</v>
      </c>
      <c r="M1725" t="s">
        <v>33</v>
      </c>
      <c r="N1725" t="s">
        <v>1707</v>
      </c>
      <c r="O1725" t="s">
        <v>26</v>
      </c>
      <c r="P1725" s="1">
        <v>43552</v>
      </c>
      <c r="Q1725" s="1">
        <v>43594</v>
      </c>
    </row>
    <row r="1726" spans="1:17" x14ac:dyDescent="0.2">
      <c r="A1726" t="s">
        <v>3071</v>
      </c>
      <c r="B1726">
        <v>224689495</v>
      </c>
      <c r="C1726" t="s">
        <v>3072</v>
      </c>
      <c r="D1726" t="s">
        <v>3073</v>
      </c>
      <c r="E1726" t="s">
        <v>3074</v>
      </c>
      <c r="F1726">
        <v>188449825</v>
      </c>
      <c r="G1726" t="s">
        <v>2930</v>
      </c>
      <c r="H1726">
        <v>188120777</v>
      </c>
      <c r="I1726" t="s">
        <v>173</v>
      </c>
      <c r="J1726" t="s">
        <v>23</v>
      </c>
      <c r="L1726" s="1">
        <v>43129</v>
      </c>
      <c r="M1726" t="s">
        <v>1091</v>
      </c>
      <c r="N1726" t="s">
        <v>3075</v>
      </c>
      <c r="O1726" t="s">
        <v>92</v>
      </c>
      <c r="P1726" s="1">
        <v>43863</v>
      </c>
      <c r="Q1726" s="1">
        <v>43863</v>
      </c>
    </row>
    <row r="1727" spans="1:17" x14ac:dyDescent="0.2">
      <c r="A1727" t="s">
        <v>6442</v>
      </c>
      <c r="B1727">
        <v>238297438</v>
      </c>
      <c r="C1727" t="s">
        <v>6443</v>
      </c>
      <c r="D1727" t="s">
        <v>6444</v>
      </c>
      <c r="E1727" t="s">
        <v>6445</v>
      </c>
      <c r="F1727" t="s">
        <v>6446</v>
      </c>
      <c r="G1727" t="s">
        <v>389</v>
      </c>
      <c r="H1727">
        <v>26403447</v>
      </c>
      <c r="I1727" t="s">
        <v>435</v>
      </c>
      <c r="J1727" t="s">
        <v>23</v>
      </c>
      <c r="L1727" s="1">
        <v>43410</v>
      </c>
      <c r="M1727" t="s">
        <v>33</v>
      </c>
      <c r="N1727" t="s">
        <v>6447</v>
      </c>
      <c r="O1727" t="s">
        <v>26</v>
      </c>
      <c r="P1727" s="1">
        <v>42537</v>
      </c>
      <c r="Q1727" s="1">
        <v>43735</v>
      </c>
    </row>
    <row r="1728" spans="1:17" x14ac:dyDescent="0.2">
      <c r="A1728" t="s">
        <v>9733</v>
      </c>
      <c r="B1728" t="s">
        <v>9734</v>
      </c>
      <c r="C1728" t="s">
        <v>9735</v>
      </c>
      <c r="D1728" t="s">
        <v>9736</v>
      </c>
      <c r="E1728" t="s">
        <v>9737</v>
      </c>
      <c r="F1728">
        <v>84080116</v>
      </c>
      <c r="G1728" t="s">
        <v>119</v>
      </c>
      <c r="H1728">
        <v>190915757</v>
      </c>
      <c r="I1728" t="s">
        <v>173</v>
      </c>
      <c r="J1728" t="s">
        <v>23</v>
      </c>
      <c r="L1728" s="1">
        <v>43447</v>
      </c>
      <c r="M1728" t="s">
        <v>24</v>
      </c>
      <c r="N1728" t="s">
        <v>9738</v>
      </c>
      <c r="O1728" t="s">
        <v>26</v>
      </c>
      <c r="P1728" s="1">
        <v>43591</v>
      </c>
      <c r="Q1728" s="1">
        <v>43606</v>
      </c>
    </row>
    <row r="1729" spans="1:17" x14ac:dyDescent="0.2">
      <c r="A1729" t="s">
        <v>9484</v>
      </c>
      <c r="B1729">
        <v>233966137</v>
      </c>
      <c r="C1729" t="s">
        <v>9485</v>
      </c>
      <c r="D1729" t="s">
        <v>3092</v>
      </c>
      <c r="E1729" t="s">
        <v>3093</v>
      </c>
      <c r="F1729">
        <v>110219546</v>
      </c>
      <c r="G1729" t="s">
        <v>2930</v>
      </c>
      <c r="H1729">
        <v>188120777</v>
      </c>
      <c r="I1729" t="s">
        <v>173</v>
      </c>
      <c r="J1729" t="s">
        <v>23</v>
      </c>
      <c r="L1729" s="1">
        <v>43446</v>
      </c>
      <c r="M1729" t="s">
        <v>33</v>
      </c>
      <c r="N1729" t="s">
        <v>9486</v>
      </c>
      <c r="O1729" t="s">
        <v>26</v>
      </c>
      <c r="P1729" s="1">
        <v>43863</v>
      </c>
      <c r="Q1729" s="1">
        <v>43863</v>
      </c>
    </row>
    <row r="1730" spans="1:17" x14ac:dyDescent="0.2">
      <c r="A1730" t="s">
        <v>3142</v>
      </c>
      <c r="B1730">
        <v>229038409</v>
      </c>
      <c r="C1730" t="s">
        <v>3143</v>
      </c>
      <c r="D1730" t="s">
        <v>3144</v>
      </c>
      <c r="E1730" t="s">
        <v>3145</v>
      </c>
      <c r="F1730">
        <v>89431790.182555899</v>
      </c>
      <c r="G1730" t="s">
        <v>2930</v>
      </c>
      <c r="H1730">
        <v>188120777</v>
      </c>
      <c r="I1730" t="s">
        <v>3146</v>
      </c>
      <c r="J1730" t="s">
        <v>23</v>
      </c>
      <c r="L1730" s="1">
        <v>43293</v>
      </c>
      <c r="M1730" t="s">
        <v>24</v>
      </c>
      <c r="N1730" t="s">
        <v>3147</v>
      </c>
      <c r="O1730" t="s">
        <v>26</v>
      </c>
      <c r="P1730" s="1">
        <v>43863</v>
      </c>
      <c r="Q1730" s="1">
        <v>43863</v>
      </c>
    </row>
    <row r="1731" spans="1:17" x14ac:dyDescent="0.2">
      <c r="A1731" t="s">
        <v>2547</v>
      </c>
      <c r="B1731">
        <v>232359008</v>
      </c>
      <c r="C1731" t="s">
        <v>2548</v>
      </c>
      <c r="D1731" t="s">
        <v>2549</v>
      </c>
      <c r="E1731" t="s">
        <v>2550</v>
      </c>
      <c r="F1731">
        <v>35716290</v>
      </c>
      <c r="G1731" t="s">
        <v>669</v>
      </c>
      <c r="H1731" t="s">
        <v>670</v>
      </c>
      <c r="I1731" t="s">
        <v>992</v>
      </c>
      <c r="J1731" t="s">
        <v>23</v>
      </c>
      <c r="L1731" s="1">
        <v>43278</v>
      </c>
      <c r="M1731" t="s">
        <v>24</v>
      </c>
      <c r="N1731" t="s">
        <v>2551</v>
      </c>
      <c r="O1731" t="s">
        <v>26</v>
      </c>
      <c r="P1731" s="1">
        <v>43445</v>
      </c>
      <c r="Q1731" s="1">
        <v>43770</v>
      </c>
    </row>
    <row r="1732" spans="1:17" x14ac:dyDescent="0.2">
      <c r="A1732" t="s">
        <v>5608</v>
      </c>
      <c r="B1732">
        <v>188112782</v>
      </c>
      <c r="C1732" t="s">
        <v>5609</v>
      </c>
      <c r="D1732" t="s">
        <v>5610</v>
      </c>
      <c r="E1732" t="s">
        <v>5611</v>
      </c>
      <c r="F1732">
        <v>74495097.109999999</v>
      </c>
      <c r="G1732" t="s">
        <v>46</v>
      </c>
      <c r="H1732">
        <v>28024400</v>
      </c>
      <c r="I1732" t="s">
        <v>5612</v>
      </c>
      <c r="J1732" t="s">
        <v>23</v>
      </c>
      <c r="L1732" s="1">
        <v>43434</v>
      </c>
      <c r="M1732" t="s">
        <v>33</v>
      </c>
      <c r="N1732" t="s">
        <v>5613</v>
      </c>
      <c r="O1732" t="s">
        <v>26</v>
      </c>
      <c r="P1732" s="1">
        <v>42254</v>
      </c>
      <c r="Q1732" s="1">
        <v>43515</v>
      </c>
    </row>
    <row r="1733" spans="1:17" x14ac:dyDescent="0.2">
      <c r="A1733" t="s">
        <v>7103</v>
      </c>
      <c r="B1733">
        <v>233574379</v>
      </c>
      <c r="C1733" t="s">
        <v>7104</v>
      </c>
      <c r="D1733" t="s">
        <v>7105</v>
      </c>
      <c r="E1733" t="s">
        <v>7106</v>
      </c>
      <c r="F1733">
        <v>136809952.09999999</v>
      </c>
      <c r="G1733" t="s">
        <v>2930</v>
      </c>
      <c r="H1733">
        <v>188120777</v>
      </c>
      <c r="I1733" t="s">
        <v>3984</v>
      </c>
      <c r="J1733" t="s">
        <v>23</v>
      </c>
      <c r="L1733" s="1">
        <v>43377</v>
      </c>
      <c r="M1733" t="s">
        <v>1091</v>
      </c>
      <c r="N1733" t="s">
        <v>7107</v>
      </c>
      <c r="O1733" t="s">
        <v>26</v>
      </c>
      <c r="P1733" s="1">
        <v>43863</v>
      </c>
      <c r="Q1733" s="1">
        <v>43863</v>
      </c>
    </row>
    <row r="1734" spans="1:17" x14ac:dyDescent="0.2">
      <c r="A1734" t="s">
        <v>10239</v>
      </c>
      <c r="B1734">
        <v>236461877</v>
      </c>
      <c r="C1734" t="s">
        <v>10240</v>
      </c>
      <c r="D1734" t="s">
        <v>10241</v>
      </c>
      <c r="E1734" t="s">
        <v>10242</v>
      </c>
      <c r="F1734">
        <v>104503181</v>
      </c>
      <c r="G1734" t="s">
        <v>4420</v>
      </c>
      <c r="H1734">
        <v>184668794</v>
      </c>
      <c r="I1734" t="s">
        <v>4621</v>
      </c>
      <c r="J1734" t="s">
        <v>23</v>
      </c>
      <c r="L1734" s="1">
        <v>43453</v>
      </c>
      <c r="M1734" t="s">
        <v>33</v>
      </c>
      <c r="N1734" t="s">
        <v>10243</v>
      </c>
      <c r="O1734" t="s">
        <v>26</v>
      </c>
      <c r="P1734" s="1">
        <v>43969</v>
      </c>
      <c r="Q1734" s="1">
        <v>43977</v>
      </c>
    </row>
    <row r="1735" spans="1:17" x14ac:dyDescent="0.2">
      <c r="A1735" t="s">
        <v>9850</v>
      </c>
      <c r="B1735">
        <v>235597090</v>
      </c>
      <c r="C1735" t="s">
        <v>9851</v>
      </c>
      <c r="D1735" t="s">
        <v>9852</v>
      </c>
      <c r="E1735" t="s">
        <v>9853</v>
      </c>
      <c r="F1735">
        <v>81232055</v>
      </c>
      <c r="G1735" t="s">
        <v>119</v>
      </c>
      <c r="H1735">
        <v>190915757</v>
      </c>
      <c r="I1735" t="s">
        <v>1415</v>
      </c>
      <c r="J1735" t="s">
        <v>23</v>
      </c>
      <c r="L1735" s="1">
        <v>43445</v>
      </c>
      <c r="M1735" t="s">
        <v>24</v>
      </c>
      <c r="N1735" t="s">
        <v>9854</v>
      </c>
      <c r="O1735" t="s">
        <v>26</v>
      </c>
      <c r="P1735" s="1">
        <v>43591</v>
      </c>
      <c r="Q1735" s="1">
        <v>43721</v>
      </c>
    </row>
    <row r="1736" spans="1:17" x14ac:dyDescent="0.2">
      <c r="A1736" t="s">
        <v>1257</v>
      </c>
      <c r="B1736">
        <v>230927750</v>
      </c>
      <c r="C1736" t="s">
        <v>1258</v>
      </c>
      <c r="D1736" t="s">
        <v>1259</v>
      </c>
      <c r="E1736" t="s">
        <v>1260</v>
      </c>
      <c r="F1736" t="s">
        <v>1261</v>
      </c>
      <c r="G1736" t="s">
        <v>1234</v>
      </c>
      <c r="H1736">
        <v>182292592</v>
      </c>
      <c r="I1736" t="s">
        <v>1262</v>
      </c>
      <c r="J1736" t="s">
        <v>23</v>
      </c>
      <c r="L1736" s="1">
        <v>43236</v>
      </c>
      <c r="M1736" t="s">
        <v>24</v>
      </c>
      <c r="N1736" t="s">
        <v>1263</v>
      </c>
      <c r="O1736" t="s">
        <v>26</v>
      </c>
      <c r="P1736" s="1">
        <v>42419</v>
      </c>
      <c r="Q1736" s="1">
        <v>43581</v>
      </c>
    </row>
    <row r="1737" spans="1:17" x14ac:dyDescent="0.2">
      <c r="A1737" t="s">
        <v>3188</v>
      </c>
      <c r="B1737">
        <v>234061804</v>
      </c>
      <c r="C1737" t="s">
        <v>3189</v>
      </c>
      <c r="D1737" t="s">
        <v>3190</v>
      </c>
      <c r="E1737" t="s">
        <v>3191</v>
      </c>
      <c r="F1737">
        <v>151215618.12184501</v>
      </c>
      <c r="G1737" t="s">
        <v>2930</v>
      </c>
      <c r="H1737">
        <v>188120777</v>
      </c>
      <c r="I1737" t="s">
        <v>3004</v>
      </c>
      <c r="J1737" t="s">
        <v>23</v>
      </c>
      <c r="L1737" s="1">
        <v>43287</v>
      </c>
      <c r="M1737" t="s">
        <v>24</v>
      </c>
      <c r="N1737" t="s">
        <v>3192</v>
      </c>
      <c r="O1737" t="s">
        <v>26</v>
      </c>
      <c r="P1737" s="1">
        <v>43864</v>
      </c>
      <c r="Q1737" s="1">
        <v>43864</v>
      </c>
    </row>
    <row r="1738" spans="1:17" x14ac:dyDescent="0.2">
      <c r="A1738" t="s">
        <v>3720</v>
      </c>
      <c r="B1738">
        <v>233834362</v>
      </c>
      <c r="C1738" t="s">
        <v>3721</v>
      </c>
      <c r="D1738" t="s">
        <v>3722</v>
      </c>
      <c r="E1738" t="s">
        <v>3723</v>
      </c>
      <c r="F1738" t="s">
        <v>3724</v>
      </c>
      <c r="G1738" t="s">
        <v>119</v>
      </c>
      <c r="H1738">
        <v>190915757</v>
      </c>
      <c r="I1738" t="s">
        <v>173</v>
      </c>
      <c r="J1738" t="s">
        <v>23</v>
      </c>
      <c r="L1738" s="1">
        <v>43293</v>
      </c>
      <c r="M1738" t="s">
        <v>33</v>
      </c>
      <c r="N1738" t="s">
        <v>3725</v>
      </c>
      <c r="O1738" t="s">
        <v>26</v>
      </c>
      <c r="P1738" s="1">
        <v>43503</v>
      </c>
      <c r="Q1738" s="1">
        <v>43606</v>
      </c>
    </row>
    <row r="1739" spans="1:17" x14ac:dyDescent="0.2">
      <c r="A1739" t="s">
        <v>9837</v>
      </c>
      <c r="B1739" t="s">
        <v>9838</v>
      </c>
      <c r="C1739" t="s">
        <v>9839</v>
      </c>
      <c r="D1739" t="s">
        <v>9840</v>
      </c>
      <c r="E1739" t="s">
        <v>9841</v>
      </c>
      <c r="F1739">
        <v>156351994.09272</v>
      </c>
      <c r="G1739" t="s">
        <v>783</v>
      </c>
      <c r="H1739">
        <v>26388766</v>
      </c>
      <c r="I1739" t="s">
        <v>9842</v>
      </c>
      <c r="J1739" t="s">
        <v>23</v>
      </c>
      <c r="L1739" s="1">
        <v>43438</v>
      </c>
      <c r="M1739" t="s">
        <v>24</v>
      </c>
      <c r="N1739" t="s">
        <v>9843</v>
      </c>
      <c r="O1739" t="s">
        <v>26</v>
      </c>
      <c r="P1739" s="1">
        <v>43558</v>
      </c>
      <c r="Q1739" s="1">
        <v>43599</v>
      </c>
    </row>
    <row r="1740" spans="1:17" x14ac:dyDescent="0.2">
      <c r="A1740" t="s">
        <v>1655</v>
      </c>
      <c r="B1740">
        <v>227051645</v>
      </c>
      <c r="C1740" t="s">
        <v>1656</v>
      </c>
      <c r="D1740" t="s">
        <v>1657</v>
      </c>
      <c r="E1740" t="s">
        <v>1658</v>
      </c>
      <c r="F1740">
        <v>159658853</v>
      </c>
      <c r="G1740" t="s">
        <v>119</v>
      </c>
      <c r="H1740">
        <v>190915757</v>
      </c>
      <c r="I1740" t="s">
        <v>173</v>
      </c>
      <c r="J1740" t="s">
        <v>23</v>
      </c>
      <c r="L1740" s="1">
        <v>43195</v>
      </c>
      <c r="M1740" t="s">
        <v>24</v>
      </c>
      <c r="N1740" t="s">
        <v>1659</v>
      </c>
      <c r="O1740" t="s">
        <v>26</v>
      </c>
      <c r="P1740" s="1">
        <v>42414</v>
      </c>
      <c r="Q1740" s="1">
        <v>43602</v>
      </c>
    </row>
    <row r="1741" spans="1:17" x14ac:dyDescent="0.2">
      <c r="A1741" t="s">
        <v>6078</v>
      </c>
      <c r="B1741">
        <v>236469355</v>
      </c>
      <c r="C1741" t="s">
        <v>6079</v>
      </c>
      <c r="D1741" t="s">
        <v>6080</v>
      </c>
      <c r="E1741" t="s">
        <v>6081</v>
      </c>
      <c r="F1741" t="s">
        <v>6082</v>
      </c>
      <c r="G1741" t="s">
        <v>270</v>
      </c>
      <c r="H1741">
        <v>183316401</v>
      </c>
      <c r="I1741" t="s">
        <v>5768</v>
      </c>
      <c r="J1741" t="s">
        <v>23</v>
      </c>
      <c r="L1741" s="1">
        <v>43427</v>
      </c>
      <c r="M1741" t="s">
        <v>33</v>
      </c>
      <c r="N1741" t="s">
        <v>6083</v>
      </c>
      <c r="O1741" t="s">
        <v>26</v>
      </c>
      <c r="P1741" s="1">
        <v>42303</v>
      </c>
      <c r="Q1741" s="1">
        <v>43633</v>
      </c>
    </row>
    <row r="1742" spans="1:17" x14ac:dyDescent="0.2">
      <c r="A1742" t="s">
        <v>5575</v>
      </c>
      <c r="B1742">
        <v>233111603</v>
      </c>
      <c r="C1742" t="s">
        <v>5576</v>
      </c>
      <c r="D1742" t="s">
        <v>5577</v>
      </c>
      <c r="E1742" t="s">
        <v>5578</v>
      </c>
      <c r="F1742">
        <v>177982136</v>
      </c>
      <c r="G1742" t="s">
        <v>1005</v>
      </c>
      <c r="H1742">
        <v>30969379</v>
      </c>
      <c r="I1742" t="s">
        <v>5579</v>
      </c>
      <c r="J1742" t="s">
        <v>23</v>
      </c>
      <c r="L1742" s="1">
        <v>43385</v>
      </c>
      <c r="M1742" t="s">
        <v>24</v>
      </c>
      <c r="N1742" t="s">
        <v>5580</v>
      </c>
      <c r="O1742" t="s">
        <v>26</v>
      </c>
      <c r="P1742" s="1">
        <v>42355</v>
      </c>
      <c r="Q1742" s="1">
        <v>43496</v>
      </c>
    </row>
    <row r="1743" spans="1:17" x14ac:dyDescent="0.2">
      <c r="A1743" t="s">
        <v>8222</v>
      </c>
      <c r="B1743">
        <v>234116129</v>
      </c>
      <c r="C1743" t="s">
        <v>8223</v>
      </c>
      <c r="D1743" t="s">
        <v>8224</v>
      </c>
      <c r="E1743" t="s">
        <v>8225</v>
      </c>
      <c r="F1743">
        <v>56736622.234115101</v>
      </c>
      <c r="G1743" t="s">
        <v>525</v>
      </c>
      <c r="H1743">
        <v>26403765</v>
      </c>
      <c r="I1743" t="s">
        <v>8226</v>
      </c>
      <c r="J1743" t="s">
        <v>23</v>
      </c>
      <c r="L1743" s="1">
        <v>43454</v>
      </c>
      <c r="M1743" t="s">
        <v>24</v>
      </c>
      <c r="N1743" t="s">
        <v>8227</v>
      </c>
      <c r="O1743" t="s">
        <v>26</v>
      </c>
      <c r="P1743" s="1">
        <v>43515</v>
      </c>
      <c r="Q1743" s="1">
        <v>43516</v>
      </c>
    </row>
    <row r="1744" spans="1:17" x14ac:dyDescent="0.2">
      <c r="A1744" t="s">
        <v>6590</v>
      </c>
      <c r="B1744">
        <v>240856686</v>
      </c>
      <c r="C1744" t="s">
        <v>6591</v>
      </c>
      <c r="D1744" t="s">
        <v>6592</v>
      </c>
      <c r="E1744" t="s">
        <v>6593</v>
      </c>
      <c r="F1744">
        <v>121189678.09999999</v>
      </c>
      <c r="G1744" t="s">
        <v>2596</v>
      </c>
      <c r="H1744">
        <v>177263660</v>
      </c>
      <c r="I1744" t="s">
        <v>352</v>
      </c>
      <c r="J1744" t="s">
        <v>23</v>
      </c>
      <c r="L1744" s="1">
        <v>43417</v>
      </c>
      <c r="M1744" t="s">
        <v>33</v>
      </c>
      <c r="N1744" t="s">
        <v>6594</v>
      </c>
      <c r="O1744" t="s">
        <v>26</v>
      </c>
      <c r="P1744" s="1">
        <v>43734</v>
      </c>
      <c r="Q1744" s="1">
        <v>43789</v>
      </c>
    </row>
    <row r="1745" spans="1:17" x14ac:dyDescent="0.2">
      <c r="A1745" t="s">
        <v>2483</v>
      </c>
      <c r="B1745">
        <v>230661807</v>
      </c>
      <c r="C1745" t="s">
        <v>2484</v>
      </c>
      <c r="D1745" t="s">
        <v>2485</v>
      </c>
      <c r="E1745" t="s">
        <v>2486</v>
      </c>
      <c r="F1745">
        <v>33597626</v>
      </c>
      <c r="G1745" t="s">
        <v>119</v>
      </c>
      <c r="H1745">
        <v>190915757</v>
      </c>
      <c r="I1745" t="s">
        <v>2487</v>
      </c>
      <c r="J1745" t="s">
        <v>23</v>
      </c>
      <c r="L1745" s="1">
        <v>43180</v>
      </c>
      <c r="M1745" t="s">
        <v>24</v>
      </c>
      <c r="N1745" t="s">
        <v>2488</v>
      </c>
      <c r="O1745" t="s">
        <v>26</v>
      </c>
      <c r="P1745" s="1">
        <v>41940</v>
      </c>
      <c r="Q1745" s="1">
        <v>43764</v>
      </c>
    </row>
    <row r="1746" spans="1:17" x14ac:dyDescent="0.2">
      <c r="A1746" t="s">
        <v>2161</v>
      </c>
      <c r="B1746">
        <v>234161779</v>
      </c>
      <c r="C1746" t="s">
        <v>2162</v>
      </c>
      <c r="D1746" t="s">
        <v>2163</v>
      </c>
      <c r="E1746" t="s">
        <v>2164</v>
      </c>
      <c r="F1746">
        <v>162112378</v>
      </c>
      <c r="G1746" t="s">
        <v>119</v>
      </c>
      <c r="H1746">
        <v>190915757</v>
      </c>
      <c r="I1746" t="s">
        <v>219</v>
      </c>
      <c r="J1746" t="s">
        <v>23</v>
      </c>
      <c r="L1746" s="1">
        <v>43140</v>
      </c>
      <c r="M1746" t="s">
        <v>33</v>
      </c>
      <c r="N1746" t="s">
        <v>2165</v>
      </c>
      <c r="O1746" t="s">
        <v>26</v>
      </c>
      <c r="P1746" s="1">
        <v>43517</v>
      </c>
      <c r="Q1746" s="1">
        <v>43535</v>
      </c>
    </row>
    <row r="1747" spans="1:17" x14ac:dyDescent="0.2">
      <c r="A1747" t="s">
        <v>9332</v>
      </c>
      <c r="B1747">
        <v>77604636</v>
      </c>
      <c r="C1747" t="s">
        <v>9333</v>
      </c>
      <c r="D1747" t="s">
        <v>9334</v>
      </c>
      <c r="E1747" t="s">
        <v>9335</v>
      </c>
      <c r="F1747" t="s">
        <v>9336</v>
      </c>
      <c r="G1747" t="s">
        <v>119</v>
      </c>
      <c r="H1747">
        <v>190915757</v>
      </c>
      <c r="I1747" t="s">
        <v>810</v>
      </c>
      <c r="J1747" t="s">
        <v>23</v>
      </c>
      <c r="L1747" s="1">
        <v>43455</v>
      </c>
      <c r="M1747" t="s">
        <v>33</v>
      </c>
      <c r="N1747" t="s">
        <v>9337</v>
      </c>
      <c r="O1747" t="s">
        <v>92</v>
      </c>
      <c r="P1747" s="1">
        <v>43173</v>
      </c>
      <c r="Q1747" s="1">
        <v>43854</v>
      </c>
    </row>
    <row r="1748" spans="1:17" x14ac:dyDescent="0.2">
      <c r="A1748" t="s">
        <v>9582</v>
      </c>
      <c r="B1748">
        <v>241293820</v>
      </c>
      <c r="C1748" t="s">
        <v>9583</v>
      </c>
      <c r="D1748" t="s">
        <v>9584</v>
      </c>
      <c r="E1748" t="s">
        <v>9585</v>
      </c>
      <c r="F1748">
        <v>90428412.061636701</v>
      </c>
      <c r="G1748" t="s">
        <v>1228</v>
      </c>
      <c r="H1748">
        <v>26404672</v>
      </c>
      <c r="I1748" t="s">
        <v>532</v>
      </c>
      <c r="J1748" t="s">
        <v>23</v>
      </c>
      <c r="L1748" s="1">
        <v>43444</v>
      </c>
      <c r="M1748" t="s">
        <v>33</v>
      </c>
      <c r="N1748" t="s">
        <v>9586</v>
      </c>
      <c r="O1748" t="s">
        <v>26</v>
      </c>
      <c r="P1748" s="1">
        <v>43803</v>
      </c>
      <c r="Q1748" s="1">
        <v>43876</v>
      </c>
    </row>
    <row r="1749" spans="1:17" x14ac:dyDescent="0.2">
      <c r="A1749" t="s">
        <v>9314</v>
      </c>
      <c r="B1749">
        <v>237236184</v>
      </c>
      <c r="C1749" t="s">
        <v>9315</v>
      </c>
      <c r="D1749" t="s">
        <v>9316</v>
      </c>
      <c r="E1749" t="s">
        <v>9317</v>
      </c>
      <c r="F1749">
        <v>79547184.167994305</v>
      </c>
      <c r="G1749" t="s">
        <v>1234</v>
      </c>
      <c r="H1749">
        <v>182292592</v>
      </c>
      <c r="I1749" t="s">
        <v>9318</v>
      </c>
      <c r="J1749" t="s">
        <v>23</v>
      </c>
      <c r="L1749" s="1">
        <v>43452</v>
      </c>
      <c r="M1749" t="s">
        <v>33</v>
      </c>
      <c r="N1749" t="s">
        <v>9319</v>
      </c>
      <c r="O1749" t="s">
        <v>26</v>
      </c>
      <c r="P1749" s="1">
        <v>42419</v>
      </c>
      <c r="Q1749" s="1">
        <v>43851</v>
      </c>
    </row>
    <row r="1750" spans="1:17" x14ac:dyDescent="0.2">
      <c r="A1750" t="s">
        <v>3472</v>
      </c>
      <c r="B1750" t="s">
        <v>3473</v>
      </c>
      <c r="C1750" t="s">
        <v>3474</v>
      </c>
      <c r="D1750" t="s">
        <v>3475</v>
      </c>
      <c r="E1750" t="s">
        <v>3476</v>
      </c>
      <c r="F1750">
        <v>76064433.170002103</v>
      </c>
      <c r="G1750" t="s">
        <v>61</v>
      </c>
      <c r="H1750">
        <v>175206562</v>
      </c>
      <c r="I1750" t="s">
        <v>464</v>
      </c>
      <c r="J1750" t="s">
        <v>23</v>
      </c>
      <c r="L1750" s="1">
        <v>43294</v>
      </c>
      <c r="M1750" t="s">
        <v>33</v>
      </c>
      <c r="N1750" t="s">
        <v>3477</v>
      </c>
      <c r="O1750" t="s">
        <v>26</v>
      </c>
      <c r="P1750" s="1">
        <v>43237</v>
      </c>
      <c r="Q1750" s="1">
        <v>43885</v>
      </c>
    </row>
    <row r="1751" spans="1:17" x14ac:dyDescent="0.2">
      <c r="A1751" t="s">
        <v>5729</v>
      </c>
      <c r="B1751">
        <v>234959010</v>
      </c>
      <c r="C1751" t="s">
        <v>5730</v>
      </c>
      <c r="D1751" t="s">
        <v>5731</v>
      </c>
      <c r="E1751" t="s">
        <v>5732</v>
      </c>
      <c r="F1751">
        <v>107779064</v>
      </c>
      <c r="G1751" t="s">
        <v>270</v>
      </c>
      <c r="H1751">
        <v>183316401</v>
      </c>
      <c r="I1751" t="s">
        <v>62</v>
      </c>
      <c r="J1751" t="s">
        <v>23</v>
      </c>
      <c r="L1751" s="1">
        <v>43431</v>
      </c>
      <c r="M1751" t="s">
        <v>24</v>
      </c>
      <c r="N1751" t="s">
        <v>5733</v>
      </c>
      <c r="O1751" t="s">
        <v>26</v>
      </c>
      <c r="P1751" s="1">
        <v>43440</v>
      </c>
      <c r="Q1751" s="1">
        <v>43566</v>
      </c>
    </row>
    <row r="1752" spans="1:17" x14ac:dyDescent="0.2">
      <c r="A1752" t="s">
        <v>4580</v>
      </c>
      <c r="B1752">
        <v>229890148</v>
      </c>
      <c r="C1752" t="s">
        <v>4581</v>
      </c>
      <c r="D1752" t="s">
        <v>4582</v>
      </c>
      <c r="E1752" t="s">
        <v>4583</v>
      </c>
      <c r="F1752" t="s">
        <v>4584</v>
      </c>
      <c r="G1752" t="s">
        <v>4420</v>
      </c>
      <c r="H1752">
        <v>184668794</v>
      </c>
      <c r="I1752" t="s">
        <v>173</v>
      </c>
      <c r="J1752" t="s">
        <v>23</v>
      </c>
      <c r="L1752" s="1">
        <v>43171</v>
      </c>
      <c r="M1752" t="s">
        <v>33</v>
      </c>
      <c r="N1752" t="s">
        <v>4585</v>
      </c>
      <c r="O1752" t="s">
        <v>26</v>
      </c>
      <c r="P1752" s="1">
        <v>43969</v>
      </c>
      <c r="Q1752" s="1">
        <v>43977</v>
      </c>
    </row>
    <row r="1753" spans="1:17" x14ac:dyDescent="0.2">
      <c r="A1753" t="s">
        <v>7977</v>
      </c>
      <c r="B1753">
        <v>235850071</v>
      </c>
      <c r="C1753" t="s">
        <v>7978</v>
      </c>
      <c r="D1753" t="s">
        <v>7979</v>
      </c>
      <c r="E1753" t="s">
        <v>7980</v>
      </c>
      <c r="F1753" t="s">
        <v>7981</v>
      </c>
      <c r="G1753" t="s">
        <v>4420</v>
      </c>
      <c r="H1753">
        <v>184668794</v>
      </c>
      <c r="I1753" t="s">
        <v>4446</v>
      </c>
      <c r="J1753" t="s">
        <v>23</v>
      </c>
      <c r="L1753" s="1">
        <v>43381</v>
      </c>
      <c r="M1753" t="s">
        <v>33</v>
      </c>
      <c r="N1753" t="s">
        <v>7982</v>
      </c>
      <c r="O1753" t="s">
        <v>26</v>
      </c>
      <c r="P1753" s="1">
        <v>43969</v>
      </c>
      <c r="Q1753" s="1">
        <v>44035</v>
      </c>
    </row>
    <row r="1754" spans="1:17" x14ac:dyDescent="0.2">
      <c r="A1754" t="s">
        <v>8608</v>
      </c>
      <c r="B1754">
        <v>188968458</v>
      </c>
      <c r="C1754" t="s">
        <v>8609</v>
      </c>
      <c r="D1754" t="s">
        <v>8610</v>
      </c>
      <c r="E1754" t="s">
        <v>8611</v>
      </c>
      <c r="F1754">
        <v>161992129</v>
      </c>
      <c r="G1754" t="s">
        <v>140</v>
      </c>
      <c r="H1754">
        <v>26403668</v>
      </c>
      <c r="I1754" t="s">
        <v>8612</v>
      </c>
      <c r="J1754" t="s">
        <v>23</v>
      </c>
      <c r="L1754" s="1">
        <v>43441</v>
      </c>
      <c r="M1754" t="s">
        <v>33</v>
      </c>
      <c r="N1754" t="s">
        <v>8613</v>
      </c>
      <c r="O1754" t="s">
        <v>26</v>
      </c>
      <c r="P1754" s="1">
        <v>43601</v>
      </c>
      <c r="Q1754" s="1">
        <v>43601</v>
      </c>
    </row>
    <row r="1755" spans="1:17" x14ac:dyDescent="0.2">
      <c r="A1755" t="s">
        <v>7378</v>
      </c>
      <c r="B1755">
        <v>235421367</v>
      </c>
      <c r="C1755" t="s">
        <v>7379</v>
      </c>
      <c r="D1755" t="s">
        <v>7380</v>
      </c>
      <c r="E1755" t="s">
        <v>7381</v>
      </c>
      <c r="F1755" t="s">
        <v>7382</v>
      </c>
      <c r="G1755" t="s">
        <v>172</v>
      </c>
      <c r="H1755">
        <v>200716271</v>
      </c>
      <c r="I1755" t="s">
        <v>1304</v>
      </c>
      <c r="J1755" t="s">
        <v>23</v>
      </c>
      <c r="L1755" s="1">
        <v>43395</v>
      </c>
      <c r="M1755" t="s">
        <v>33</v>
      </c>
      <c r="N1755" t="s">
        <v>7383</v>
      </c>
      <c r="O1755" t="s">
        <v>26</v>
      </c>
      <c r="P1755" s="1">
        <v>43579</v>
      </c>
      <c r="Q1755" s="1">
        <v>43773</v>
      </c>
    </row>
    <row r="1756" spans="1:17" x14ac:dyDescent="0.2">
      <c r="A1756" t="s">
        <v>6802</v>
      </c>
      <c r="B1756">
        <v>236285475</v>
      </c>
      <c r="C1756" t="s">
        <v>6803</v>
      </c>
      <c r="D1756" t="s">
        <v>6804</v>
      </c>
      <c r="E1756" t="s">
        <v>6805</v>
      </c>
      <c r="F1756">
        <v>77713796</v>
      </c>
      <c r="G1756" t="s">
        <v>872</v>
      </c>
      <c r="H1756" t="s">
        <v>873</v>
      </c>
      <c r="I1756" t="s">
        <v>1752</v>
      </c>
      <c r="J1756" t="s">
        <v>23</v>
      </c>
      <c r="L1756" s="1">
        <v>43395</v>
      </c>
      <c r="M1756" t="s">
        <v>33</v>
      </c>
      <c r="N1756" t="s">
        <v>6806</v>
      </c>
      <c r="O1756" t="s">
        <v>26</v>
      </c>
      <c r="P1756" s="1">
        <v>42326</v>
      </c>
      <c r="Q1756" s="1">
        <v>43840</v>
      </c>
    </row>
    <row r="1757" spans="1:17" x14ac:dyDescent="0.2">
      <c r="A1757" t="s">
        <v>8149</v>
      </c>
      <c r="B1757">
        <v>233114165</v>
      </c>
      <c r="C1757" t="s">
        <v>8150</v>
      </c>
      <c r="D1757" t="s">
        <v>8151</v>
      </c>
      <c r="E1757" t="s">
        <v>8152</v>
      </c>
      <c r="F1757">
        <v>77693612</v>
      </c>
      <c r="G1757" t="s">
        <v>669</v>
      </c>
      <c r="H1757" t="s">
        <v>670</v>
      </c>
      <c r="I1757" t="s">
        <v>47</v>
      </c>
      <c r="J1757" t="s">
        <v>23</v>
      </c>
      <c r="L1757" s="1">
        <v>43437</v>
      </c>
      <c r="M1757" t="s">
        <v>33</v>
      </c>
      <c r="N1757" t="s">
        <v>8153</v>
      </c>
      <c r="O1757" t="s">
        <v>26</v>
      </c>
      <c r="P1757" s="1">
        <v>43490</v>
      </c>
      <c r="Q1757" s="1">
        <v>43490</v>
      </c>
    </row>
    <row r="1758" spans="1:17" x14ac:dyDescent="0.2">
      <c r="A1758" t="s">
        <v>2433</v>
      </c>
      <c r="B1758">
        <v>233770232</v>
      </c>
      <c r="C1758" t="s">
        <v>2434</v>
      </c>
      <c r="D1758" t="s">
        <v>2435</v>
      </c>
      <c r="E1758" t="s">
        <v>2436</v>
      </c>
      <c r="F1758" t="s">
        <v>2437</v>
      </c>
      <c r="G1758" t="s">
        <v>2032</v>
      </c>
      <c r="H1758">
        <v>26404184</v>
      </c>
      <c r="I1758" t="s">
        <v>2386</v>
      </c>
      <c r="J1758" t="s">
        <v>23</v>
      </c>
      <c r="L1758" s="1">
        <v>43236</v>
      </c>
      <c r="M1758" t="s">
        <v>33</v>
      </c>
      <c r="N1758" t="s">
        <v>2438</v>
      </c>
      <c r="O1758" t="s">
        <v>26</v>
      </c>
      <c r="P1758" s="1">
        <v>43511</v>
      </c>
      <c r="Q1758" s="1">
        <v>43746</v>
      </c>
    </row>
    <row r="1759" spans="1:17" x14ac:dyDescent="0.2">
      <c r="A1759" t="s">
        <v>7841</v>
      </c>
      <c r="B1759">
        <v>233626999</v>
      </c>
      <c r="C1759" t="s">
        <v>7842</v>
      </c>
      <c r="D1759" t="s">
        <v>7843</v>
      </c>
      <c r="E1759" t="s">
        <v>7844</v>
      </c>
      <c r="F1759">
        <v>89432002.230000004</v>
      </c>
      <c r="G1759" t="s">
        <v>783</v>
      </c>
      <c r="H1759">
        <v>26388766</v>
      </c>
      <c r="I1759" t="s">
        <v>7845</v>
      </c>
      <c r="J1759" t="s">
        <v>23</v>
      </c>
      <c r="L1759" s="1">
        <v>43385</v>
      </c>
      <c r="M1759" t="s">
        <v>33</v>
      </c>
      <c r="N1759" t="s">
        <v>7846</v>
      </c>
      <c r="O1759" t="s">
        <v>26</v>
      </c>
      <c r="P1759" s="1">
        <v>43496</v>
      </c>
      <c r="Q1759" s="1">
        <v>43599</v>
      </c>
    </row>
    <row r="1760" spans="1:17" x14ac:dyDescent="0.2">
      <c r="A1760" t="s">
        <v>5051</v>
      </c>
      <c r="B1760">
        <v>245185062</v>
      </c>
      <c r="C1760" t="s">
        <v>5052</v>
      </c>
      <c r="D1760" t="s">
        <v>5053</v>
      </c>
      <c r="E1760" t="s">
        <v>5054</v>
      </c>
      <c r="F1760">
        <v>33782296</v>
      </c>
      <c r="G1760" t="s">
        <v>119</v>
      </c>
      <c r="H1760">
        <v>190915757</v>
      </c>
      <c r="I1760" t="s">
        <v>289</v>
      </c>
      <c r="J1760" t="s">
        <v>23</v>
      </c>
      <c r="L1760" s="1">
        <v>43285</v>
      </c>
      <c r="M1760" t="s">
        <v>33</v>
      </c>
      <c r="N1760" t="s">
        <v>5055</v>
      </c>
      <c r="O1760" t="s">
        <v>26</v>
      </c>
      <c r="P1760" s="1">
        <v>44006</v>
      </c>
      <c r="Q1760" s="1">
        <v>44006</v>
      </c>
    </row>
    <row r="1761" spans="1:17" x14ac:dyDescent="0.2">
      <c r="A1761" t="s">
        <v>5309</v>
      </c>
      <c r="B1761">
        <v>230869769</v>
      </c>
      <c r="C1761" t="s">
        <v>5310</v>
      </c>
      <c r="D1761" t="s">
        <v>5311</v>
      </c>
      <c r="E1761" t="s">
        <v>5312</v>
      </c>
      <c r="F1761">
        <v>109373154.109373</v>
      </c>
      <c r="G1761" t="s">
        <v>5196</v>
      </c>
      <c r="H1761">
        <v>157040569</v>
      </c>
      <c r="I1761" t="s">
        <v>1304</v>
      </c>
      <c r="J1761" t="s">
        <v>23</v>
      </c>
      <c r="L1761" s="1">
        <v>43144</v>
      </c>
      <c r="M1761" t="s">
        <v>33</v>
      </c>
      <c r="N1761" t="s">
        <v>5313</v>
      </c>
      <c r="O1761" t="s">
        <v>26</v>
      </c>
      <c r="P1761" s="1">
        <v>43020</v>
      </c>
      <c r="Q1761" s="1">
        <v>44070</v>
      </c>
    </row>
    <row r="1762" spans="1:17" x14ac:dyDescent="0.2">
      <c r="A1762" t="s">
        <v>2135</v>
      </c>
      <c r="B1762">
        <v>234313684</v>
      </c>
      <c r="C1762" t="s">
        <v>2136</v>
      </c>
      <c r="D1762" t="s">
        <v>2137</v>
      </c>
      <c r="E1762" t="s">
        <v>2138</v>
      </c>
      <c r="F1762">
        <v>98324888.164550796</v>
      </c>
      <c r="G1762" t="s">
        <v>119</v>
      </c>
      <c r="H1762">
        <v>190915757</v>
      </c>
      <c r="I1762" t="s">
        <v>2139</v>
      </c>
      <c r="J1762" t="s">
        <v>23</v>
      </c>
      <c r="L1762" s="1">
        <v>43273</v>
      </c>
      <c r="M1762" t="s">
        <v>33</v>
      </c>
      <c r="N1762" t="s">
        <v>2140</v>
      </c>
      <c r="O1762" t="s">
        <v>92</v>
      </c>
      <c r="P1762" s="1">
        <v>43535</v>
      </c>
      <c r="Q1762" s="1">
        <v>43538</v>
      </c>
    </row>
    <row r="1763" spans="1:17" x14ac:dyDescent="0.2">
      <c r="A1763" t="s">
        <v>426</v>
      </c>
      <c r="B1763">
        <v>230329268</v>
      </c>
      <c r="C1763" t="s">
        <v>427</v>
      </c>
      <c r="D1763" t="s">
        <v>428</v>
      </c>
      <c r="E1763" t="s">
        <v>429</v>
      </c>
      <c r="F1763">
        <v>76613631.137932107</v>
      </c>
      <c r="G1763" t="s">
        <v>389</v>
      </c>
      <c r="H1763">
        <v>26403447</v>
      </c>
      <c r="I1763" t="s">
        <v>231</v>
      </c>
      <c r="J1763" t="s">
        <v>23</v>
      </c>
      <c r="L1763" s="1">
        <v>43175</v>
      </c>
      <c r="M1763" t="s">
        <v>33</v>
      </c>
      <c r="N1763" t="s">
        <v>430</v>
      </c>
      <c r="O1763" t="s">
        <v>26</v>
      </c>
      <c r="P1763" s="1">
        <v>42047</v>
      </c>
      <c r="Q1763" s="1">
        <v>43367</v>
      </c>
    </row>
    <row r="1764" spans="1:17" x14ac:dyDescent="0.2">
      <c r="A1764" t="s">
        <v>9723</v>
      </c>
      <c r="B1764">
        <v>233946128</v>
      </c>
      <c r="C1764" t="s">
        <v>9724</v>
      </c>
      <c r="D1764" t="s">
        <v>9725</v>
      </c>
      <c r="E1764" t="s">
        <v>9726</v>
      </c>
      <c r="F1764">
        <v>144246317</v>
      </c>
      <c r="G1764" t="s">
        <v>119</v>
      </c>
      <c r="H1764">
        <v>190915757</v>
      </c>
      <c r="I1764" t="s">
        <v>173</v>
      </c>
      <c r="J1764" t="s">
        <v>23</v>
      </c>
      <c r="L1764" s="1">
        <v>43440</v>
      </c>
      <c r="M1764" t="s">
        <v>33</v>
      </c>
      <c r="N1764" t="s">
        <v>9727</v>
      </c>
      <c r="O1764" t="s">
        <v>26</v>
      </c>
      <c r="P1764" s="1">
        <v>43508</v>
      </c>
      <c r="Q1764" s="1">
        <v>43532</v>
      </c>
    </row>
    <row r="1765" spans="1:17" x14ac:dyDescent="0.2">
      <c r="A1765" t="s">
        <v>8015</v>
      </c>
      <c r="B1765">
        <v>248290770</v>
      </c>
      <c r="C1765" t="s">
        <v>8016</v>
      </c>
      <c r="D1765" t="s">
        <v>8017</v>
      </c>
      <c r="E1765" t="s">
        <v>8018</v>
      </c>
      <c r="F1765" t="s">
        <v>8019</v>
      </c>
      <c r="G1765" t="s">
        <v>2458</v>
      </c>
      <c r="H1765">
        <v>221333754</v>
      </c>
      <c r="I1765" t="s">
        <v>198</v>
      </c>
      <c r="J1765" t="s">
        <v>23</v>
      </c>
      <c r="L1765" s="1">
        <v>43427</v>
      </c>
      <c r="M1765" t="s">
        <v>33</v>
      </c>
      <c r="N1765" t="s">
        <v>8020</v>
      </c>
      <c r="O1765" t="s">
        <v>26</v>
      </c>
      <c r="P1765" s="1">
        <v>43817</v>
      </c>
      <c r="Q1765" s="1">
        <v>44071</v>
      </c>
    </row>
    <row r="1766" spans="1:17" x14ac:dyDescent="0.2">
      <c r="A1766" t="s">
        <v>10605</v>
      </c>
      <c r="B1766">
        <v>234890509</v>
      </c>
      <c r="C1766" t="s">
        <v>10606</v>
      </c>
      <c r="D1766" t="s">
        <v>10607</v>
      </c>
      <c r="E1766" t="s">
        <v>10608</v>
      </c>
      <c r="F1766">
        <v>92116191.057614893</v>
      </c>
      <c r="G1766" t="s">
        <v>5196</v>
      </c>
      <c r="H1766">
        <v>157040569</v>
      </c>
      <c r="I1766" t="s">
        <v>5256</v>
      </c>
      <c r="J1766" t="s">
        <v>23</v>
      </c>
      <c r="L1766" s="1">
        <v>43445</v>
      </c>
      <c r="M1766" t="s">
        <v>24</v>
      </c>
      <c r="N1766" t="s">
        <v>10609</v>
      </c>
      <c r="O1766" t="s">
        <v>26</v>
      </c>
      <c r="P1766" s="1">
        <v>42920</v>
      </c>
      <c r="Q1766" s="1">
        <v>44070</v>
      </c>
    </row>
    <row r="1767" spans="1:17" x14ac:dyDescent="0.2">
      <c r="A1767" t="s">
        <v>4429</v>
      </c>
      <c r="B1767" t="s">
        <v>4430</v>
      </c>
      <c r="C1767" t="s">
        <v>4431</v>
      </c>
      <c r="D1767" t="s">
        <v>4432</v>
      </c>
      <c r="E1767" t="s">
        <v>4433</v>
      </c>
      <c r="F1767">
        <v>112594271.151913</v>
      </c>
      <c r="G1767" t="s">
        <v>4420</v>
      </c>
      <c r="H1767">
        <v>184668794</v>
      </c>
      <c r="I1767" t="s">
        <v>4434</v>
      </c>
      <c r="J1767" t="s">
        <v>23</v>
      </c>
      <c r="L1767" s="1">
        <v>43146</v>
      </c>
      <c r="M1767" t="s">
        <v>33</v>
      </c>
      <c r="N1767" t="s">
        <v>4435</v>
      </c>
      <c r="O1767" t="s">
        <v>92</v>
      </c>
      <c r="P1767" s="1">
        <v>43243</v>
      </c>
      <c r="Q1767" s="1">
        <v>43977</v>
      </c>
    </row>
    <row r="1768" spans="1:17" x14ac:dyDescent="0.2">
      <c r="A1768" t="s">
        <v>7794</v>
      </c>
      <c r="B1768">
        <v>244401314</v>
      </c>
      <c r="C1768" t="s">
        <v>7795</v>
      </c>
      <c r="D1768" t="s">
        <v>7796</v>
      </c>
      <c r="E1768" t="s">
        <v>7797</v>
      </c>
      <c r="F1768">
        <v>75014459</v>
      </c>
      <c r="G1768" t="s">
        <v>4413</v>
      </c>
      <c r="H1768">
        <v>184443237</v>
      </c>
      <c r="I1768" t="s">
        <v>4414</v>
      </c>
      <c r="J1768" t="s">
        <v>23</v>
      </c>
      <c r="L1768" s="1">
        <v>43398</v>
      </c>
      <c r="M1768" t="s">
        <v>24</v>
      </c>
      <c r="N1768" t="s">
        <v>7798</v>
      </c>
      <c r="O1768" t="s">
        <v>26</v>
      </c>
      <c r="P1768" s="1">
        <v>43978</v>
      </c>
      <c r="Q1768" s="1">
        <v>43978</v>
      </c>
    </row>
    <row r="1769" spans="1:17" x14ac:dyDescent="0.2">
      <c r="A1769" t="s">
        <v>5386</v>
      </c>
      <c r="B1769" t="s">
        <v>5387</v>
      </c>
      <c r="C1769" t="s">
        <v>5388</v>
      </c>
      <c r="D1769" t="s">
        <v>5389</v>
      </c>
      <c r="E1769" t="s">
        <v>5390</v>
      </c>
      <c r="F1769">
        <v>69067554.1309634</v>
      </c>
      <c r="G1769" t="s">
        <v>5196</v>
      </c>
      <c r="H1769">
        <v>157040569</v>
      </c>
      <c r="I1769" t="s">
        <v>1304</v>
      </c>
      <c r="J1769" t="s">
        <v>23</v>
      </c>
      <c r="L1769" s="1">
        <v>43133</v>
      </c>
      <c r="M1769" t="s">
        <v>33</v>
      </c>
      <c r="N1769" t="s">
        <v>5391</v>
      </c>
      <c r="O1769" t="s">
        <v>92</v>
      </c>
      <c r="P1769" s="1">
        <v>43020</v>
      </c>
      <c r="Q1769" s="1">
        <v>44070</v>
      </c>
    </row>
    <row r="1770" spans="1:17" x14ac:dyDescent="0.2">
      <c r="A1770" t="s">
        <v>10289</v>
      </c>
      <c r="B1770">
        <v>236800442</v>
      </c>
      <c r="C1770" t="s">
        <v>10290</v>
      </c>
      <c r="D1770" t="s">
        <v>10291</v>
      </c>
      <c r="E1770" t="s">
        <v>10292</v>
      </c>
      <c r="F1770">
        <v>107944227</v>
      </c>
      <c r="G1770" t="s">
        <v>4420</v>
      </c>
      <c r="H1770">
        <v>184668794</v>
      </c>
      <c r="I1770" t="s">
        <v>4475</v>
      </c>
      <c r="J1770" t="s">
        <v>23</v>
      </c>
      <c r="L1770" s="1">
        <v>43454</v>
      </c>
      <c r="M1770" t="s">
        <v>24</v>
      </c>
      <c r="N1770" t="s">
        <v>10293</v>
      </c>
      <c r="O1770" t="s">
        <v>26</v>
      </c>
      <c r="P1770" s="1">
        <v>43969</v>
      </c>
      <c r="Q1770" s="1">
        <v>43977</v>
      </c>
    </row>
    <row r="1771" spans="1:17" x14ac:dyDescent="0.2">
      <c r="A1771" t="s">
        <v>7358</v>
      </c>
      <c r="B1771">
        <v>234722436</v>
      </c>
      <c r="C1771" t="s">
        <v>7359</v>
      </c>
      <c r="D1771" t="s">
        <v>7360</v>
      </c>
      <c r="E1771" t="s">
        <v>7361</v>
      </c>
      <c r="F1771">
        <v>81489269</v>
      </c>
      <c r="G1771" t="s">
        <v>119</v>
      </c>
      <c r="H1771">
        <v>190915757</v>
      </c>
      <c r="I1771" t="s">
        <v>3686</v>
      </c>
      <c r="J1771" t="s">
        <v>23</v>
      </c>
      <c r="L1771" s="1">
        <v>43432</v>
      </c>
      <c r="M1771" t="s">
        <v>33</v>
      </c>
      <c r="N1771" t="s">
        <v>7362</v>
      </c>
      <c r="O1771" t="s">
        <v>26</v>
      </c>
      <c r="P1771" s="1">
        <v>43494</v>
      </c>
      <c r="Q1771" s="1">
        <v>43592</v>
      </c>
    </row>
    <row r="1772" spans="1:17" x14ac:dyDescent="0.2">
      <c r="A1772" t="s">
        <v>8908</v>
      </c>
      <c r="B1772">
        <v>237518171</v>
      </c>
      <c r="C1772" t="s">
        <v>8909</v>
      </c>
      <c r="D1772" t="s">
        <v>8910</v>
      </c>
      <c r="E1772" t="s">
        <v>8911</v>
      </c>
      <c r="F1772">
        <v>69362092</v>
      </c>
      <c r="G1772" t="s">
        <v>531</v>
      </c>
      <c r="H1772">
        <v>159330114</v>
      </c>
      <c r="I1772" t="s">
        <v>1758</v>
      </c>
      <c r="J1772" t="s">
        <v>23</v>
      </c>
      <c r="L1772" s="1">
        <v>43453</v>
      </c>
      <c r="M1772" t="s">
        <v>33</v>
      </c>
      <c r="N1772" t="s">
        <v>8912</v>
      </c>
      <c r="O1772" t="s">
        <v>26</v>
      </c>
      <c r="P1772" s="1">
        <v>43700</v>
      </c>
      <c r="Q1772" s="1">
        <v>43700</v>
      </c>
    </row>
    <row r="1773" spans="1:17" x14ac:dyDescent="0.2">
      <c r="A1773" t="s">
        <v>1132</v>
      </c>
      <c r="B1773">
        <v>229664687</v>
      </c>
      <c r="C1773" t="s">
        <v>1133</v>
      </c>
      <c r="D1773" t="s">
        <v>1134</v>
      </c>
      <c r="E1773" t="s">
        <v>1135</v>
      </c>
      <c r="F1773">
        <v>80801404.077368706</v>
      </c>
      <c r="G1773" t="s">
        <v>940</v>
      </c>
      <c r="H1773">
        <v>35375043</v>
      </c>
      <c r="I1773" t="s">
        <v>120</v>
      </c>
      <c r="J1773" t="s">
        <v>23</v>
      </c>
      <c r="L1773" s="1">
        <v>43115</v>
      </c>
      <c r="M1773" t="s">
        <v>33</v>
      </c>
      <c r="N1773" t="s">
        <v>1136</v>
      </c>
      <c r="O1773" t="s">
        <v>26</v>
      </c>
      <c r="P1773" s="1">
        <v>43343</v>
      </c>
      <c r="Q1773" s="1">
        <v>43550</v>
      </c>
    </row>
    <row r="1774" spans="1:17" x14ac:dyDescent="0.2">
      <c r="A1774" t="s">
        <v>1972</v>
      </c>
      <c r="B1774">
        <v>236818430</v>
      </c>
      <c r="C1774" t="s">
        <v>1973</v>
      </c>
      <c r="D1774" t="s">
        <v>1974</v>
      </c>
      <c r="E1774" t="s">
        <v>1975</v>
      </c>
      <c r="F1774">
        <v>73966142.146526799</v>
      </c>
      <c r="G1774" t="s">
        <v>531</v>
      </c>
      <c r="H1774">
        <v>159330114</v>
      </c>
      <c r="I1774" t="s">
        <v>358</v>
      </c>
      <c r="J1774" t="s">
        <v>23</v>
      </c>
      <c r="L1774" s="1">
        <v>43293</v>
      </c>
      <c r="M1774" t="s">
        <v>33</v>
      </c>
      <c r="N1774" t="s">
        <v>1976</v>
      </c>
      <c r="O1774" t="s">
        <v>26</v>
      </c>
      <c r="P1774" s="1">
        <v>43649</v>
      </c>
      <c r="Q1774" s="1">
        <v>43649</v>
      </c>
    </row>
    <row r="1775" spans="1:17" x14ac:dyDescent="0.2">
      <c r="A1775" t="s">
        <v>8739</v>
      </c>
      <c r="B1775">
        <v>236286234</v>
      </c>
      <c r="C1775" t="s">
        <v>8740</v>
      </c>
      <c r="D1775" t="s">
        <v>8741</v>
      </c>
      <c r="E1775" t="s">
        <v>8742</v>
      </c>
      <c r="F1775">
        <v>121200221</v>
      </c>
      <c r="G1775" t="s">
        <v>713</v>
      </c>
      <c r="H1775" t="s">
        <v>714</v>
      </c>
      <c r="I1775" t="s">
        <v>8743</v>
      </c>
      <c r="J1775" t="s">
        <v>23</v>
      </c>
      <c r="L1775" s="1">
        <v>43452</v>
      </c>
      <c r="M1775" t="s">
        <v>33</v>
      </c>
      <c r="N1775" t="s">
        <v>8744</v>
      </c>
      <c r="O1775" t="s">
        <v>26</v>
      </c>
      <c r="P1775" s="1">
        <v>43636</v>
      </c>
      <c r="Q1775" s="1">
        <v>43636</v>
      </c>
    </row>
    <row r="1776" spans="1:17" x14ac:dyDescent="0.2">
      <c r="A1776" t="s">
        <v>7566</v>
      </c>
      <c r="B1776">
        <v>242161014</v>
      </c>
      <c r="C1776" t="s">
        <v>7567</v>
      </c>
      <c r="D1776" t="s">
        <v>7568</v>
      </c>
      <c r="E1776" t="s">
        <v>7569</v>
      </c>
      <c r="F1776">
        <v>143747770.09999999</v>
      </c>
      <c r="G1776" t="s">
        <v>3972</v>
      </c>
      <c r="H1776" t="s">
        <v>3973</v>
      </c>
      <c r="I1776" t="s">
        <v>2289</v>
      </c>
      <c r="J1776" t="s">
        <v>23</v>
      </c>
      <c r="L1776" s="1">
        <v>43433</v>
      </c>
      <c r="M1776" t="s">
        <v>24</v>
      </c>
      <c r="N1776" t="s">
        <v>7570</v>
      </c>
      <c r="O1776" t="s">
        <v>26</v>
      </c>
      <c r="P1776" s="1">
        <v>42885</v>
      </c>
      <c r="Q1776" s="1">
        <v>43894</v>
      </c>
    </row>
    <row r="1777" spans="1:17" x14ac:dyDescent="0.2">
      <c r="A1777" t="s">
        <v>2394</v>
      </c>
      <c r="B1777">
        <v>231842430</v>
      </c>
      <c r="C1777" t="s">
        <v>2395</v>
      </c>
      <c r="D1777" t="s">
        <v>2396</v>
      </c>
      <c r="E1777" t="s">
        <v>2397</v>
      </c>
      <c r="F1777" t="s">
        <v>2398</v>
      </c>
      <c r="G1777" t="s">
        <v>2032</v>
      </c>
      <c r="H1777">
        <v>26404184</v>
      </c>
      <c r="I1777" t="s">
        <v>2386</v>
      </c>
      <c r="J1777" t="s">
        <v>23</v>
      </c>
      <c r="L1777" s="1">
        <v>43216</v>
      </c>
      <c r="M1777" t="s">
        <v>24</v>
      </c>
      <c r="N1777" t="s">
        <v>2399</v>
      </c>
      <c r="O1777" t="s">
        <v>26</v>
      </c>
      <c r="P1777" s="1">
        <v>43473</v>
      </c>
      <c r="Q1777" s="1">
        <v>43746</v>
      </c>
    </row>
    <row r="1778" spans="1:17" x14ac:dyDescent="0.2">
      <c r="A1778" t="s">
        <v>5752</v>
      </c>
      <c r="B1778">
        <v>139498672</v>
      </c>
      <c r="C1778" t="s">
        <v>5753</v>
      </c>
      <c r="D1778" t="s">
        <v>5754</v>
      </c>
      <c r="E1778" t="s">
        <v>5755</v>
      </c>
      <c r="F1778">
        <v>113057474</v>
      </c>
      <c r="G1778" t="s">
        <v>669</v>
      </c>
      <c r="H1778" t="s">
        <v>670</v>
      </c>
      <c r="I1778" t="s">
        <v>5756</v>
      </c>
      <c r="J1778" t="s">
        <v>23</v>
      </c>
      <c r="L1778" s="1">
        <v>43378</v>
      </c>
      <c r="M1778" t="s">
        <v>24</v>
      </c>
      <c r="N1778" t="s">
        <v>5757</v>
      </c>
      <c r="O1778" t="s">
        <v>26</v>
      </c>
      <c r="P1778" s="1">
        <v>43571</v>
      </c>
      <c r="Q1778" s="1">
        <v>43571</v>
      </c>
    </row>
    <row r="1779" spans="1:17" x14ac:dyDescent="0.2">
      <c r="A1779" t="s">
        <v>4661</v>
      </c>
      <c r="B1779">
        <v>230980694</v>
      </c>
      <c r="C1779" t="s">
        <v>4662</v>
      </c>
      <c r="D1779" t="s">
        <v>4663</v>
      </c>
      <c r="E1779" t="s">
        <v>4664</v>
      </c>
      <c r="F1779">
        <v>59916257.114135802</v>
      </c>
      <c r="G1779" t="s">
        <v>4420</v>
      </c>
      <c r="H1779">
        <v>184668794</v>
      </c>
      <c r="I1779" t="s">
        <v>4462</v>
      </c>
      <c r="J1779" t="s">
        <v>23</v>
      </c>
      <c r="L1779" s="1">
        <v>43271</v>
      </c>
      <c r="M1779" t="s">
        <v>33</v>
      </c>
      <c r="N1779" t="s">
        <v>4665</v>
      </c>
      <c r="O1779" t="s">
        <v>26</v>
      </c>
      <c r="P1779" s="1">
        <v>43969</v>
      </c>
      <c r="Q1779" s="1">
        <v>43977</v>
      </c>
    </row>
    <row r="1780" spans="1:17" x14ac:dyDescent="0.2">
      <c r="A1780" t="s">
        <v>2870</v>
      </c>
      <c r="B1780">
        <v>229837034</v>
      </c>
      <c r="C1780" t="s">
        <v>2871</v>
      </c>
      <c r="D1780" t="s">
        <v>2872</v>
      </c>
      <c r="E1780" t="s">
        <v>2873</v>
      </c>
      <c r="F1780">
        <v>33420645</v>
      </c>
      <c r="G1780" t="s">
        <v>172</v>
      </c>
      <c r="H1780">
        <v>200716271</v>
      </c>
      <c r="I1780" t="s">
        <v>692</v>
      </c>
      <c r="J1780" t="s">
        <v>23</v>
      </c>
      <c r="L1780" s="1">
        <v>43133</v>
      </c>
      <c r="M1780" t="s">
        <v>33</v>
      </c>
      <c r="N1780" t="s">
        <v>2874</v>
      </c>
      <c r="O1780" t="s">
        <v>92</v>
      </c>
      <c r="P1780" s="1">
        <v>43343</v>
      </c>
      <c r="Q1780" s="1">
        <v>43739</v>
      </c>
    </row>
    <row r="1781" spans="1:17" x14ac:dyDescent="0.2">
      <c r="A1781" t="s">
        <v>10381</v>
      </c>
      <c r="B1781">
        <v>244311927</v>
      </c>
      <c r="C1781" t="s">
        <v>10382</v>
      </c>
      <c r="D1781" t="s">
        <v>10383</v>
      </c>
      <c r="E1781" t="s">
        <v>10384</v>
      </c>
      <c r="F1781" t="s">
        <v>10385</v>
      </c>
      <c r="G1781" t="s">
        <v>2458</v>
      </c>
      <c r="H1781">
        <v>221333754</v>
      </c>
      <c r="I1781" t="s">
        <v>198</v>
      </c>
      <c r="J1781" t="s">
        <v>23</v>
      </c>
      <c r="L1781" s="1">
        <v>43440</v>
      </c>
      <c r="M1781" t="s">
        <v>24</v>
      </c>
      <c r="N1781" t="s">
        <v>10386</v>
      </c>
      <c r="O1781" t="s">
        <v>26</v>
      </c>
      <c r="P1781" s="1">
        <v>43797</v>
      </c>
      <c r="Q1781" s="1">
        <v>43993</v>
      </c>
    </row>
    <row r="1782" spans="1:17" x14ac:dyDescent="0.2">
      <c r="A1782" t="s">
        <v>2875</v>
      </c>
      <c r="B1782" t="s">
        <v>2876</v>
      </c>
      <c r="C1782" t="s">
        <v>2877</v>
      </c>
      <c r="D1782" t="s">
        <v>2878</v>
      </c>
      <c r="E1782" t="s">
        <v>2879</v>
      </c>
      <c r="F1782">
        <v>112401902</v>
      </c>
      <c r="G1782" t="s">
        <v>119</v>
      </c>
      <c r="H1782">
        <v>190915757</v>
      </c>
      <c r="I1782" t="s">
        <v>2880</v>
      </c>
      <c r="J1782" t="s">
        <v>23</v>
      </c>
      <c r="L1782" s="1">
        <v>43279</v>
      </c>
      <c r="M1782" t="s">
        <v>24</v>
      </c>
      <c r="N1782" t="s">
        <v>2881</v>
      </c>
      <c r="O1782" t="s">
        <v>26</v>
      </c>
      <c r="P1782" s="1">
        <v>43511</v>
      </c>
      <c r="Q1782" s="1">
        <v>43603</v>
      </c>
    </row>
    <row r="1783" spans="1:17" x14ac:dyDescent="0.2">
      <c r="A1783" t="s">
        <v>1747</v>
      </c>
      <c r="B1783">
        <v>235052779</v>
      </c>
      <c r="C1783" t="s">
        <v>1748</v>
      </c>
      <c r="D1783" t="s">
        <v>1749</v>
      </c>
      <c r="E1783" t="s">
        <v>1750</v>
      </c>
      <c r="F1783" t="s">
        <v>1751</v>
      </c>
      <c r="G1783" t="s">
        <v>872</v>
      </c>
      <c r="H1783" t="s">
        <v>873</v>
      </c>
      <c r="I1783" t="s">
        <v>1752</v>
      </c>
      <c r="J1783" t="s">
        <v>23</v>
      </c>
      <c r="L1783" s="1">
        <v>43251</v>
      </c>
      <c r="M1783" t="s">
        <v>33</v>
      </c>
      <c r="N1783" t="s">
        <v>1753</v>
      </c>
      <c r="O1783" t="s">
        <v>26</v>
      </c>
      <c r="P1783" s="1">
        <v>43607</v>
      </c>
      <c r="Q1783" s="1">
        <v>43579</v>
      </c>
    </row>
    <row r="1784" spans="1:17" x14ac:dyDescent="0.2">
      <c r="A1784" t="s">
        <v>7651</v>
      </c>
      <c r="B1784">
        <v>235091200</v>
      </c>
      <c r="C1784" t="s">
        <v>7652</v>
      </c>
      <c r="D1784" t="s">
        <v>7653</v>
      </c>
      <c r="E1784" t="s">
        <v>7654</v>
      </c>
      <c r="F1784">
        <v>130661813</v>
      </c>
      <c r="G1784" t="s">
        <v>4420</v>
      </c>
      <c r="H1784">
        <v>184668794</v>
      </c>
      <c r="I1784" t="s">
        <v>4475</v>
      </c>
      <c r="J1784" t="s">
        <v>23</v>
      </c>
      <c r="L1784" s="1">
        <v>43397</v>
      </c>
      <c r="M1784" t="s">
        <v>33</v>
      </c>
      <c r="N1784" t="s">
        <v>7655</v>
      </c>
      <c r="O1784" t="s">
        <v>26</v>
      </c>
      <c r="P1784" s="1">
        <v>43969</v>
      </c>
      <c r="Q1784" s="1">
        <v>43977</v>
      </c>
    </row>
    <row r="1785" spans="1:17" x14ac:dyDescent="0.2">
      <c r="A1785" t="s">
        <v>7251</v>
      </c>
      <c r="B1785">
        <v>235065994</v>
      </c>
      <c r="C1785" t="s">
        <v>7252</v>
      </c>
      <c r="D1785" t="s">
        <v>7253</v>
      </c>
      <c r="E1785" t="s">
        <v>7254</v>
      </c>
      <c r="F1785">
        <v>167128612</v>
      </c>
      <c r="G1785" t="s">
        <v>119</v>
      </c>
      <c r="H1785">
        <v>190915757</v>
      </c>
      <c r="I1785" t="s">
        <v>803</v>
      </c>
      <c r="J1785" t="s">
        <v>23</v>
      </c>
      <c r="L1785" s="1">
        <v>43385</v>
      </c>
      <c r="M1785" t="s">
        <v>24</v>
      </c>
      <c r="N1785" t="s">
        <v>7255</v>
      </c>
      <c r="O1785" t="s">
        <v>26</v>
      </c>
      <c r="P1785" s="1">
        <v>43489</v>
      </c>
      <c r="Q1785" s="1">
        <v>43602</v>
      </c>
    </row>
    <row r="1786" spans="1:17" x14ac:dyDescent="0.2">
      <c r="A1786" t="s">
        <v>7656</v>
      </c>
      <c r="B1786">
        <v>233327924</v>
      </c>
      <c r="C1786" t="s">
        <v>7657</v>
      </c>
      <c r="D1786" t="s">
        <v>7658</v>
      </c>
      <c r="E1786" t="s">
        <v>7659</v>
      </c>
      <c r="F1786" t="s">
        <v>7660</v>
      </c>
      <c r="G1786" t="s">
        <v>4420</v>
      </c>
      <c r="H1786">
        <v>184668794</v>
      </c>
      <c r="I1786" t="s">
        <v>4535</v>
      </c>
      <c r="J1786" t="s">
        <v>23</v>
      </c>
      <c r="L1786" s="1">
        <v>43390</v>
      </c>
      <c r="M1786" t="s">
        <v>33</v>
      </c>
      <c r="N1786" t="s">
        <v>7661</v>
      </c>
      <c r="O1786" t="s">
        <v>26</v>
      </c>
      <c r="P1786" s="1">
        <v>43969</v>
      </c>
      <c r="Q1786" s="1">
        <v>43977</v>
      </c>
    </row>
    <row r="1787" spans="1:17" x14ac:dyDescent="0.2">
      <c r="A1787" t="s">
        <v>6250</v>
      </c>
      <c r="B1787">
        <v>235076503</v>
      </c>
      <c r="C1787" t="s">
        <v>6251</v>
      </c>
      <c r="D1787" t="s">
        <v>6252</v>
      </c>
      <c r="E1787" t="s">
        <v>6253</v>
      </c>
      <c r="F1787">
        <v>169866238</v>
      </c>
      <c r="G1787" t="s">
        <v>119</v>
      </c>
      <c r="H1787">
        <v>190915757</v>
      </c>
      <c r="I1787" t="s">
        <v>803</v>
      </c>
      <c r="J1787" t="s">
        <v>23</v>
      </c>
      <c r="L1787" s="1">
        <v>43434</v>
      </c>
      <c r="M1787" t="s">
        <v>24</v>
      </c>
      <c r="N1787" t="s">
        <v>6254</v>
      </c>
      <c r="O1787" t="s">
        <v>26</v>
      </c>
      <c r="P1787" s="1">
        <v>43563</v>
      </c>
      <c r="Q1787" s="1">
        <v>43602</v>
      </c>
    </row>
    <row r="1788" spans="1:17" x14ac:dyDescent="0.2">
      <c r="A1788" t="s">
        <v>6523</v>
      </c>
      <c r="B1788">
        <v>234311681</v>
      </c>
      <c r="C1788" t="s">
        <v>6524</v>
      </c>
      <c r="D1788" t="s">
        <v>6525</v>
      </c>
      <c r="E1788" t="s">
        <v>6526</v>
      </c>
      <c r="F1788" t="s">
        <v>6527</v>
      </c>
      <c r="G1788" t="s">
        <v>1234</v>
      </c>
      <c r="H1788">
        <v>182292592</v>
      </c>
      <c r="I1788" t="s">
        <v>1626</v>
      </c>
      <c r="J1788" t="s">
        <v>23</v>
      </c>
      <c r="L1788" s="1">
        <v>43396</v>
      </c>
      <c r="M1788" t="s">
        <v>33</v>
      </c>
      <c r="N1788" t="s">
        <v>6528</v>
      </c>
      <c r="O1788" t="s">
        <v>26</v>
      </c>
      <c r="P1788" s="1">
        <v>42800</v>
      </c>
      <c r="Q1788" s="1">
        <v>43738</v>
      </c>
    </row>
    <row r="1789" spans="1:17" x14ac:dyDescent="0.2">
      <c r="A1789" t="s">
        <v>2085</v>
      </c>
      <c r="B1789">
        <v>233347283</v>
      </c>
      <c r="C1789" t="s">
        <v>2086</v>
      </c>
      <c r="D1789" t="s">
        <v>2087</v>
      </c>
      <c r="E1789" t="s">
        <v>2088</v>
      </c>
      <c r="F1789">
        <v>91595843.190495402</v>
      </c>
      <c r="G1789" t="s">
        <v>2032</v>
      </c>
      <c r="H1789">
        <v>26404184</v>
      </c>
      <c r="I1789" t="s">
        <v>2089</v>
      </c>
      <c r="J1789" t="s">
        <v>23</v>
      </c>
      <c r="L1789" s="1">
        <v>43368</v>
      </c>
      <c r="M1789" t="s">
        <v>33</v>
      </c>
      <c r="N1789" t="s">
        <v>2090</v>
      </c>
      <c r="O1789" t="s">
        <v>26</v>
      </c>
      <c r="P1789" s="1">
        <v>43487</v>
      </c>
      <c r="Q1789" s="1">
        <v>43488</v>
      </c>
    </row>
    <row r="1790" spans="1:17" x14ac:dyDescent="0.2">
      <c r="A1790" t="s">
        <v>9551</v>
      </c>
      <c r="B1790">
        <v>233258973</v>
      </c>
      <c r="C1790" t="s">
        <v>9552</v>
      </c>
      <c r="D1790" t="s">
        <v>9553</v>
      </c>
      <c r="E1790" t="s">
        <v>9554</v>
      </c>
      <c r="F1790">
        <v>163736170</v>
      </c>
      <c r="G1790" t="s">
        <v>2930</v>
      </c>
      <c r="H1790">
        <v>188120777</v>
      </c>
      <c r="I1790" t="s">
        <v>1881</v>
      </c>
      <c r="J1790" t="s">
        <v>23</v>
      </c>
      <c r="L1790" s="1">
        <v>43445</v>
      </c>
      <c r="M1790" t="s">
        <v>24</v>
      </c>
      <c r="N1790" t="s">
        <v>9555</v>
      </c>
      <c r="O1790" t="s">
        <v>26</v>
      </c>
      <c r="P1790" s="1">
        <v>43863</v>
      </c>
      <c r="Q1790" s="1">
        <v>43875</v>
      </c>
    </row>
    <row r="1791" spans="1:17" x14ac:dyDescent="0.2">
      <c r="A1791" t="s">
        <v>442</v>
      </c>
      <c r="B1791">
        <v>229964540</v>
      </c>
      <c r="C1791" t="s">
        <v>443</v>
      </c>
      <c r="D1791" t="s">
        <v>444</v>
      </c>
      <c r="E1791" t="s">
        <v>445</v>
      </c>
      <c r="F1791">
        <v>78637171.150139794</v>
      </c>
      <c r="G1791" t="s">
        <v>446</v>
      </c>
      <c r="H1791">
        <v>26403021</v>
      </c>
      <c r="I1791" t="s">
        <v>173</v>
      </c>
      <c r="J1791" t="s">
        <v>23</v>
      </c>
      <c r="L1791" s="1">
        <v>43111</v>
      </c>
      <c r="M1791" t="s">
        <v>24</v>
      </c>
      <c r="N1791" t="s">
        <v>447</v>
      </c>
      <c r="O1791" t="s">
        <v>26</v>
      </c>
      <c r="P1791" s="1">
        <v>42016</v>
      </c>
      <c r="Q1791" s="1">
        <v>43354</v>
      </c>
    </row>
    <row r="1792" spans="1:17" x14ac:dyDescent="0.2">
      <c r="A1792" t="s">
        <v>2755</v>
      </c>
      <c r="B1792">
        <v>234480068</v>
      </c>
      <c r="C1792" t="s">
        <v>2756</v>
      </c>
      <c r="D1792" t="s">
        <v>2757</v>
      </c>
      <c r="E1792" t="s">
        <v>2758</v>
      </c>
      <c r="F1792">
        <v>70439532.204655007</v>
      </c>
      <c r="G1792" t="s">
        <v>172</v>
      </c>
      <c r="H1792">
        <v>200716271</v>
      </c>
      <c r="I1792" t="s">
        <v>2345</v>
      </c>
      <c r="J1792" t="s">
        <v>23</v>
      </c>
      <c r="L1792" s="1">
        <v>43118</v>
      </c>
      <c r="M1792" t="s">
        <v>24</v>
      </c>
      <c r="N1792" t="s">
        <v>2759</v>
      </c>
      <c r="O1792" t="s">
        <v>26</v>
      </c>
      <c r="P1792" s="1">
        <v>43244</v>
      </c>
      <c r="Q1792" s="1">
        <v>43566</v>
      </c>
    </row>
    <row r="1793" spans="1:17" x14ac:dyDescent="0.2">
      <c r="A1793" t="s">
        <v>3850</v>
      </c>
      <c r="B1793">
        <v>238573613</v>
      </c>
      <c r="C1793" t="s">
        <v>3851</v>
      </c>
      <c r="D1793" t="s">
        <v>3852</v>
      </c>
      <c r="E1793" t="s">
        <v>3853</v>
      </c>
      <c r="F1793">
        <v>143045121.23857301</v>
      </c>
      <c r="G1793" t="s">
        <v>1228</v>
      </c>
      <c r="H1793">
        <v>26404672</v>
      </c>
      <c r="I1793" t="s">
        <v>3854</v>
      </c>
      <c r="J1793" t="s">
        <v>23</v>
      </c>
      <c r="L1793" s="1">
        <v>43367</v>
      </c>
      <c r="M1793" t="s">
        <v>33</v>
      </c>
      <c r="N1793" t="s">
        <v>3855</v>
      </c>
      <c r="O1793" t="s">
        <v>26</v>
      </c>
      <c r="P1793" s="1">
        <v>43753</v>
      </c>
      <c r="Q1793" s="1">
        <v>43752</v>
      </c>
    </row>
    <row r="1794" spans="1:17" x14ac:dyDescent="0.2">
      <c r="A1794" t="s">
        <v>2076</v>
      </c>
      <c r="B1794">
        <v>233096523</v>
      </c>
      <c r="C1794" t="s">
        <v>2077</v>
      </c>
      <c r="D1794" t="s">
        <v>2078</v>
      </c>
      <c r="E1794" t="s">
        <v>2079</v>
      </c>
      <c r="F1794" t="s">
        <v>2080</v>
      </c>
      <c r="G1794" t="s">
        <v>2032</v>
      </c>
      <c r="H1794">
        <v>26404184</v>
      </c>
      <c r="I1794" t="s">
        <v>120</v>
      </c>
      <c r="J1794" t="s">
        <v>23</v>
      </c>
      <c r="L1794" s="1">
        <v>43306</v>
      </c>
      <c r="M1794" t="s">
        <v>33</v>
      </c>
      <c r="N1794" t="s">
        <v>2081</v>
      </c>
      <c r="O1794" t="s">
        <v>26</v>
      </c>
      <c r="P1794" s="1">
        <v>43487</v>
      </c>
      <c r="Q1794" s="1">
        <v>43487</v>
      </c>
    </row>
    <row r="1795" spans="1:17" x14ac:dyDescent="0.2">
      <c r="A1795" t="s">
        <v>10046</v>
      </c>
      <c r="B1795">
        <v>234276134</v>
      </c>
      <c r="C1795" t="s">
        <v>10047</v>
      </c>
      <c r="D1795" t="s">
        <v>10048</v>
      </c>
      <c r="E1795" t="s">
        <v>10049</v>
      </c>
      <c r="F1795">
        <v>87485028</v>
      </c>
      <c r="G1795" t="s">
        <v>4191</v>
      </c>
      <c r="H1795" t="s">
        <v>4192</v>
      </c>
      <c r="I1795" t="s">
        <v>4327</v>
      </c>
      <c r="J1795" t="s">
        <v>23</v>
      </c>
      <c r="L1795" s="1">
        <v>43448</v>
      </c>
      <c r="M1795" t="s">
        <v>33</v>
      </c>
      <c r="N1795" t="s">
        <v>10050</v>
      </c>
      <c r="O1795" t="s">
        <v>26</v>
      </c>
      <c r="P1795" s="1">
        <v>43475</v>
      </c>
      <c r="Q1795" s="1">
        <v>43969</v>
      </c>
    </row>
    <row r="1796" spans="1:17" x14ac:dyDescent="0.2">
      <c r="A1796" t="s">
        <v>4963</v>
      </c>
      <c r="B1796">
        <v>245023267</v>
      </c>
      <c r="C1796" t="s">
        <v>4964</v>
      </c>
      <c r="D1796" t="s">
        <v>4965</v>
      </c>
      <c r="E1796" t="s">
        <v>4966</v>
      </c>
      <c r="F1796">
        <v>57383766</v>
      </c>
      <c r="G1796" t="s">
        <v>119</v>
      </c>
      <c r="H1796">
        <v>190915757</v>
      </c>
      <c r="I1796" t="s">
        <v>838</v>
      </c>
      <c r="J1796" t="s">
        <v>23</v>
      </c>
      <c r="L1796" s="1">
        <v>43277</v>
      </c>
      <c r="M1796" t="s">
        <v>489</v>
      </c>
      <c r="N1796" t="s">
        <v>4967</v>
      </c>
      <c r="O1796" t="s">
        <v>26</v>
      </c>
      <c r="P1796" s="1">
        <v>43998</v>
      </c>
      <c r="Q1796" s="1">
        <v>43998</v>
      </c>
    </row>
    <row r="1797" spans="1:17" x14ac:dyDescent="0.2">
      <c r="A1797" t="s">
        <v>10350</v>
      </c>
      <c r="B1797">
        <v>237902222</v>
      </c>
      <c r="C1797" t="s">
        <v>10351</v>
      </c>
      <c r="D1797" t="s">
        <v>10352</v>
      </c>
      <c r="E1797" t="s">
        <v>10353</v>
      </c>
      <c r="F1797">
        <v>114109478</v>
      </c>
      <c r="G1797" t="s">
        <v>423</v>
      </c>
      <c r="H1797">
        <v>190456396</v>
      </c>
      <c r="I1797" t="s">
        <v>8618</v>
      </c>
      <c r="J1797" t="s">
        <v>23</v>
      </c>
      <c r="L1797" s="1">
        <v>43453</v>
      </c>
      <c r="M1797" t="s">
        <v>33</v>
      </c>
      <c r="N1797" t="s">
        <v>10354</v>
      </c>
      <c r="O1797" t="s">
        <v>26</v>
      </c>
      <c r="P1797" s="1">
        <v>42934</v>
      </c>
      <c r="Q1797" s="1">
        <v>43873</v>
      </c>
    </row>
    <row r="1798" spans="1:17" x14ac:dyDescent="0.2">
      <c r="A1798" t="s">
        <v>2619</v>
      </c>
      <c r="B1798">
        <v>230486037</v>
      </c>
      <c r="C1798" t="s">
        <v>2620</v>
      </c>
      <c r="D1798" t="s">
        <v>2621</v>
      </c>
      <c r="E1798" t="s">
        <v>2622</v>
      </c>
      <c r="F1798">
        <v>152291024.16251999</v>
      </c>
      <c r="G1798" t="s">
        <v>89</v>
      </c>
      <c r="H1798">
        <v>190906332</v>
      </c>
      <c r="I1798" t="s">
        <v>120</v>
      </c>
      <c r="J1798" t="s">
        <v>23</v>
      </c>
      <c r="L1798" s="1">
        <v>43248</v>
      </c>
      <c r="M1798" t="s">
        <v>33</v>
      </c>
      <c r="N1798" t="s">
        <v>2623</v>
      </c>
      <c r="O1798" t="s">
        <v>26</v>
      </c>
      <c r="P1798" s="1">
        <v>42024</v>
      </c>
      <c r="Q1798" s="1">
        <v>43795</v>
      </c>
    </row>
    <row r="1799" spans="1:17" x14ac:dyDescent="0.2">
      <c r="A1799" t="s">
        <v>2777</v>
      </c>
      <c r="B1799">
        <v>235249416</v>
      </c>
      <c r="C1799" t="s">
        <v>2778</v>
      </c>
      <c r="D1799" t="s">
        <v>2779</v>
      </c>
      <c r="E1799" t="s">
        <v>2780</v>
      </c>
      <c r="F1799">
        <v>57601917</v>
      </c>
      <c r="G1799" t="s">
        <v>1234</v>
      </c>
      <c r="H1799">
        <v>182292592</v>
      </c>
      <c r="I1799" t="s">
        <v>692</v>
      </c>
      <c r="J1799" t="s">
        <v>23</v>
      </c>
      <c r="L1799" s="1">
        <v>43350</v>
      </c>
      <c r="M1799" t="s">
        <v>33</v>
      </c>
      <c r="N1799" t="s">
        <v>2781</v>
      </c>
      <c r="O1799" t="s">
        <v>26</v>
      </c>
      <c r="P1799" s="1">
        <v>42419</v>
      </c>
      <c r="Q1799" s="1">
        <v>43851</v>
      </c>
    </row>
    <row r="1800" spans="1:17" x14ac:dyDescent="0.2">
      <c r="A1800" t="s">
        <v>8675</v>
      </c>
      <c r="B1800">
        <v>236111418</v>
      </c>
      <c r="C1800" t="s">
        <v>8676</v>
      </c>
      <c r="D1800" t="s">
        <v>8677</v>
      </c>
      <c r="E1800" t="s">
        <v>8678</v>
      </c>
      <c r="F1800">
        <v>117817007.13748799</v>
      </c>
      <c r="G1800" t="s">
        <v>446</v>
      </c>
      <c r="H1800">
        <v>26403021</v>
      </c>
      <c r="I1800" t="s">
        <v>331</v>
      </c>
      <c r="J1800" t="s">
        <v>23</v>
      </c>
      <c r="L1800" s="1">
        <v>43454</v>
      </c>
      <c r="M1800" t="s">
        <v>24</v>
      </c>
      <c r="N1800" t="s">
        <v>8679</v>
      </c>
      <c r="O1800" t="s">
        <v>26</v>
      </c>
      <c r="P1800" s="1">
        <v>42165</v>
      </c>
      <c r="Q1800" s="1">
        <v>43612</v>
      </c>
    </row>
    <row r="1801" spans="1:17" x14ac:dyDescent="0.2">
      <c r="A1801" t="s">
        <v>9147</v>
      </c>
      <c r="B1801">
        <v>236648977</v>
      </c>
      <c r="C1801" t="s">
        <v>9148</v>
      </c>
      <c r="D1801" t="s">
        <v>9149</v>
      </c>
      <c r="E1801" t="s">
        <v>9150</v>
      </c>
      <c r="F1801" t="s">
        <v>9151</v>
      </c>
      <c r="G1801" t="s">
        <v>89</v>
      </c>
      <c r="H1801">
        <v>190906332</v>
      </c>
      <c r="I1801" t="s">
        <v>803</v>
      </c>
      <c r="J1801" t="s">
        <v>23</v>
      </c>
      <c r="L1801" s="1">
        <v>43451</v>
      </c>
      <c r="M1801" t="s">
        <v>33</v>
      </c>
      <c r="N1801" t="s">
        <v>9152</v>
      </c>
      <c r="O1801" t="s">
        <v>26</v>
      </c>
      <c r="P1801" s="1">
        <v>43158</v>
      </c>
      <c r="Q1801" s="1">
        <v>43797</v>
      </c>
    </row>
    <row r="1802" spans="1:17" x14ac:dyDescent="0.2">
      <c r="A1802" t="s">
        <v>4706</v>
      </c>
      <c r="B1802">
        <v>231642288</v>
      </c>
      <c r="C1802" t="s">
        <v>4707</v>
      </c>
      <c r="D1802" t="s">
        <v>4708</v>
      </c>
      <c r="E1802" t="s">
        <v>4709</v>
      </c>
      <c r="F1802">
        <v>119441985</v>
      </c>
      <c r="G1802" t="s">
        <v>4420</v>
      </c>
      <c r="H1802">
        <v>184668794</v>
      </c>
      <c r="I1802" t="s">
        <v>4462</v>
      </c>
      <c r="J1802" t="s">
        <v>23</v>
      </c>
      <c r="L1802" s="1">
        <v>43297</v>
      </c>
      <c r="M1802" t="s">
        <v>33</v>
      </c>
      <c r="N1802" t="s">
        <v>4710</v>
      </c>
      <c r="O1802" t="s">
        <v>26</v>
      </c>
      <c r="P1802" s="1">
        <v>43969</v>
      </c>
      <c r="Q1802" s="1">
        <v>43977</v>
      </c>
    </row>
    <row r="1803" spans="1:17" x14ac:dyDescent="0.2">
      <c r="A1803" t="s">
        <v>6690</v>
      </c>
      <c r="B1803">
        <v>234253401</v>
      </c>
      <c r="C1803" t="s">
        <v>6691</v>
      </c>
      <c r="D1803" t="s">
        <v>6692</v>
      </c>
      <c r="E1803" t="s">
        <v>6693</v>
      </c>
      <c r="F1803" t="s">
        <v>6694</v>
      </c>
      <c r="G1803" t="s">
        <v>2032</v>
      </c>
      <c r="H1803">
        <v>26404184</v>
      </c>
      <c r="I1803" t="s">
        <v>6695</v>
      </c>
      <c r="J1803" t="s">
        <v>23</v>
      </c>
      <c r="L1803" s="1">
        <v>43388</v>
      </c>
      <c r="M1803" t="s">
        <v>24</v>
      </c>
      <c r="N1803" t="s">
        <v>6696</v>
      </c>
      <c r="O1803" t="s">
        <v>26</v>
      </c>
      <c r="P1803" s="1">
        <v>43525</v>
      </c>
      <c r="Q1803" s="1">
        <v>43525</v>
      </c>
    </row>
    <row r="1804" spans="1:17" x14ac:dyDescent="0.2">
      <c r="A1804" t="s">
        <v>1848</v>
      </c>
      <c r="B1804">
        <v>230164102</v>
      </c>
      <c r="C1804" t="s">
        <v>1849</v>
      </c>
      <c r="D1804" t="s">
        <v>1850</v>
      </c>
      <c r="E1804" t="s">
        <v>1851</v>
      </c>
      <c r="F1804" t="s">
        <v>1852</v>
      </c>
      <c r="G1804" t="s">
        <v>119</v>
      </c>
      <c r="H1804">
        <v>190915757</v>
      </c>
      <c r="I1804" t="s">
        <v>198</v>
      </c>
      <c r="J1804" t="s">
        <v>23</v>
      </c>
      <c r="L1804" s="1">
        <v>43350</v>
      </c>
      <c r="M1804" t="s">
        <v>33</v>
      </c>
      <c r="N1804" t="s">
        <v>1853</v>
      </c>
      <c r="O1804" t="s">
        <v>26</v>
      </c>
      <c r="P1804" s="1">
        <v>43297</v>
      </c>
      <c r="Q1804" s="1">
        <v>43630</v>
      </c>
    </row>
    <row r="1805" spans="1:17" x14ac:dyDescent="0.2">
      <c r="A1805" t="s">
        <v>2992</v>
      </c>
      <c r="B1805">
        <v>233353917</v>
      </c>
      <c r="C1805" t="s">
        <v>2993</v>
      </c>
      <c r="D1805" t="s">
        <v>2994</v>
      </c>
      <c r="E1805" t="s">
        <v>2995</v>
      </c>
      <c r="F1805" t="s">
        <v>2996</v>
      </c>
      <c r="G1805" t="s">
        <v>2930</v>
      </c>
      <c r="H1805">
        <v>188120777</v>
      </c>
      <c r="I1805" t="s">
        <v>2997</v>
      </c>
      <c r="J1805" t="s">
        <v>23</v>
      </c>
      <c r="L1805" s="1">
        <v>43273</v>
      </c>
      <c r="M1805" t="s">
        <v>489</v>
      </c>
      <c r="N1805" t="s">
        <v>2998</v>
      </c>
      <c r="O1805" t="s">
        <v>26</v>
      </c>
      <c r="P1805" s="1">
        <v>43863</v>
      </c>
      <c r="Q1805" s="1">
        <v>43863</v>
      </c>
    </row>
    <row r="1806" spans="1:17" x14ac:dyDescent="0.2">
      <c r="A1806" t="s">
        <v>3868</v>
      </c>
      <c r="B1806" t="s">
        <v>3869</v>
      </c>
      <c r="C1806" t="s">
        <v>3870</v>
      </c>
      <c r="D1806" t="s">
        <v>3871</v>
      </c>
      <c r="E1806" t="s">
        <v>3872</v>
      </c>
      <c r="F1806">
        <v>178186503</v>
      </c>
      <c r="G1806" t="s">
        <v>2930</v>
      </c>
      <c r="H1806">
        <v>188120777</v>
      </c>
      <c r="I1806" t="s">
        <v>3039</v>
      </c>
      <c r="J1806" t="s">
        <v>23</v>
      </c>
      <c r="L1806" s="1">
        <v>43249</v>
      </c>
      <c r="M1806" t="s">
        <v>33</v>
      </c>
      <c r="N1806" t="s">
        <v>3873</v>
      </c>
      <c r="O1806" t="s">
        <v>26</v>
      </c>
      <c r="P1806" s="1">
        <v>43863</v>
      </c>
      <c r="Q1806" s="1">
        <v>43863</v>
      </c>
    </row>
    <row r="1807" spans="1:17" x14ac:dyDescent="0.2">
      <c r="A1807" t="s">
        <v>9466</v>
      </c>
      <c r="B1807">
        <v>233962476</v>
      </c>
      <c r="C1807" t="s">
        <v>9467</v>
      </c>
      <c r="D1807" t="s">
        <v>9468</v>
      </c>
      <c r="E1807" t="s">
        <v>9469</v>
      </c>
      <c r="F1807">
        <v>76326993</v>
      </c>
      <c r="G1807" t="s">
        <v>2930</v>
      </c>
      <c r="H1807">
        <v>188120777</v>
      </c>
      <c r="I1807" t="s">
        <v>173</v>
      </c>
      <c r="J1807" t="s">
        <v>23</v>
      </c>
      <c r="L1807" s="1">
        <v>43451</v>
      </c>
      <c r="M1807" t="s">
        <v>33</v>
      </c>
      <c r="N1807" t="s">
        <v>9470</v>
      </c>
      <c r="O1807" t="s">
        <v>26</v>
      </c>
      <c r="P1807" s="1">
        <v>43863</v>
      </c>
      <c r="Q1807" s="1">
        <v>43863</v>
      </c>
    </row>
    <row r="1808" spans="1:17" x14ac:dyDescent="0.2">
      <c r="A1808" t="s">
        <v>4345</v>
      </c>
      <c r="B1808">
        <v>234122862</v>
      </c>
      <c r="C1808" t="s">
        <v>4346</v>
      </c>
      <c r="D1808" t="s">
        <v>4347</v>
      </c>
      <c r="E1808" t="s">
        <v>4348</v>
      </c>
      <c r="F1808" t="s">
        <v>4349</v>
      </c>
      <c r="G1808" t="s">
        <v>4191</v>
      </c>
      <c r="H1808" t="s">
        <v>4192</v>
      </c>
      <c r="I1808" t="s">
        <v>4193</v>
      </c>
      <c r="J1808" t="s">
        <v>23</v>
      </c>
      <c r="L1808" s="1">
        <v>43287</v>
      </c>
      <c r="M1808" t="s">
        <v>33</v>
      </c>
      <c r="N1808" t="s">
        <v>4350</v>
      </c>
      <c r="O1808" t="s">
        <v>26</v>
      </c>
      <c r="P1808" s="1">
        <v>43419</v>
      </c>
      <c r="Q1808" s="1">
        <v>43969</v>
      </c>
    </row>
    <row r="1809" spans="1:17" x14ac:dyDescent="0.2">
      <c r="A1809" t="s">
        <v>6775</v>
      </c>
      <c r="B1809">
        <v>240409175</v>
      </c>
      <c r="C1809" t="s">
        <v>6776</v>
      </c>
      <c r="D1809" t="s">
        <v>6777</v>
      </c>
      <c r="E1809" t="s">
        <v>6778</v>
      </c>
      <c r="F1809">
        <v>127250425.09999999</v>
      </c>
      <c r="G1809" t="s">
        <v>3972</v>
      </c>
      <c r="H1809" t="s">
        <v>3973</v>
      </c>
      <c r="I1809" t="s">
        <v>470</v>
      </c>
      <c r="J1809" t="s">
        <v>23</v>
      </c>
      <c r="L1809" s="1">
        <v>43411</v>
      </c>
      <c r="M1809" t="s">
        <v>24</v>
      </c>
      <c r="N1809" t="s">
        <v>6779</v>
      </c>
      <c r="O1809" t="s">
        <v>26</v>
      </c>
      <c r="P1809" s="1">
        <v>43629</v>
      </c>
      <c r="Q1809" s="1">
        <v>43761</v>
      </c>
    </row>
    <row r="1810" spans="1:17" x14ac:dyDescent="0.2">
      <c r="A1810" t="s">
        <v>10434</v>
      </c>
      <c r="B1810">
        <v>233190538</v>
      </c>
      <c r="C1810" t="s">
        <v>10435</v>
      </c>
      <c r="D1810" t="s">
        <v>3170</v>
      </c>
      <c r="E1810" t="s">
        <v>3171</v>
      </c>
      <c r="F1810">
        <v>92598447</v>
      </c>
      <c r="G1810" t="s">
        <v>2930</v>
      </c>
      <c r="H1810">
        <v>188120777</v>
      </c>
      <c r="I1810" t="s">
        <v>3004</v>
      </c>
      <c r="J1810" t="s">
        <v>23</v>
      </c>
      <c r="L1810" s="1">
        <v>43447</v>
      </c>
      <c r="M1810" t="s">
        <v>24</v>
      </c>
      <c r="N1810" t="s">
        <v>10436</v>
      </c>
      <c r="O1810" t="s">
        <v>26</v>
      </c>
      <c r="P1810" s="1">
        <v>43864</v>
      </c>
      <c r="Q1810" s="1">
        <v>43864</v>
      </c>
    </row>
    <row r="1811" spans="1:17" x14ac:dyDescent="0.2">
      <c r="A1811" t="s">
        <v>8445</v>
      </c>
      <c r="B1811">
        <v>235386928</v>
      </c>
      <c r="C1811" t="s">
        <v>8446</v>
      </c>
      <c r="D1811" t="s">
        <v>8447</v>
      </c>
      <c r="E1811" t="s">
        <v>8448</v>
      </c>
      <c r="F1811">
        <v>61585920.109182097</v>
      </c>
      <c r="G1811" t="s">
        <v>350</v>
      </c>
      <c r="H1811" t="s">
        <v>351</v>
      </c>
      <c r="I1811" t="s">
        <v>147</v>
      </c>
      <c r="J1811" t="s">
        <v>23</v>
      </c>
      <c r="L1811" s="1">
        <v>43447</v>
      </c>
      <c r="M1811" t="s">
        <v>24</v>
      </c>
      <c r="N1811" t="s">
        <v>8449</v>
      </c>
      <c r="O1811" t="s">
        <v>26</v>
      </c>
      <c r="P1811" s="1">
        <v>43579</v>
      </c>
      <c r="Q1811" s="1">
        <v>43580</v>
      </c>
    </row>
    <row r="1812" spans="1:17" x14ac:dyDescent="0.2">
      <c r="A1812" t="s">
        <v>1093</v>
      </c>
      <c r="B1812">
        <v>234363460</v>
      </c>
      <c r="C1812" t="s">
        <v>1094</v>
      </c>
      <c r="D1812" t="s">
        <v>1095</v>
      </c>
      <c r="E1812" t="s">
        <v>1096</v>
      </c>
      <c r="F1812">
        <v>117501824</v>
      </c>
      <c r="G1812" t="s">
        <v>423</v>
      </c>
      <c r="H1812">
        <v>190456396</v>
      </c>
      <c r="I1812" t="s">
        <v>692</v>
      </c>
      <c r="J1812" t="s">
        <v>23</v>
      </c>
      <c r="L1812" s="1">
        <v>43292</v>
      </c>
      <c r="M1812" t="s">
        <v>24</v>
      </c>
      <c r="N1812" t="s">
        <v>1097</v>
      </c>
      <c r="O1812" t="s">
        <v>26</v>
      </c>
      <c r="P1812" s="1">
        <v>42270</v>
      </c>
      <c r="Q1812" s="1">
        <v>43537</v>
      </c>
    </row>
    <row r="1813" spans="1:17" x14ac:dyDescent="0.2">
      <c r="A1813" t="s">
        <v>10141</v>
      </c>
      <c r="B1813">
        <v>237619555</v>
      </c>
      <c r="C1813" t="s">
        <v>10142</v>
      </c>
      <c r="D1813" t="s">
        <v>10143</v>
      </c>
      <c r="E1813" t="s">
        <v>10144</v>
      </c>
      <c r="F1813">
        <v>78232589.074058101</v>
      </c>
      <c r="G1813" t="s">
        <v>4355</v>
      </c>
      <c r="H1813">
        <v>185433669</v>
      </c>
      <c r="I1813" t="s">
        <v>62</v>
      </c>
      <c r="J1813" t="s">
        <v>23</v>
      </c>
      <c r="L1813" s="1">
        <v>43452</v>
      </c>
      <c r="M1813" t="s">
        <v>33</v>
      </c>
      <c r="N1813" t="s">
        <v>10145</v>
      </c>
      <c r="O1813" t="s">
        <v>92</v>
      </c>
      <c r="P1813" s="1">
        <v>43976</v>
      </c>
      <c r="Q1813" s="1">
        <v>43976</v>
      </c>
    </row>
    <row r="1814" spans="1:17" x14ac:dyDescent="0.2">
      <c r="A1814" t="s">
        <v>7602</v>
      </c>
      <c r="B1814">
        <v>244390398</v>
      </c>
      <c r="C1814" t="s">
        <v>7603</v>
      </c>
      <c r="D1814" t="s">
        <v>7604</v>
      </c>
      <c r="E1814" t="s">
        <v>7605</v>
      </c>
      <c r="F1814">
        <v>130819395</v>
      </c>
      <c r="G1814" t="s">
        <v>7606</v>
      </c>
      <c r="H1814">
        <v>139408088</v>
      </c>
      <c r="I1814" t="s">
        <v>7607</v>
      </c>
      <c r="J1814" t="s">
        <v>23</v>
      </c>
      <c r="L1814" s="1">
        <v>43383</v>
      </c>
      <c r="M1814" t="s">
        <v>33</v>
      </c>
      <c r="N1814" t="s">
        <v>7608</v>
      </c>
      <c r="O1814" t="s">
        <v>26</v>
      </c>
      <c r="P1814" s="1">
        <v>43977</v>
      </c>
      <c r="Q1814" s="1">
        <v>43977</v>
      </c>
    </row>
    <row r="1815" spans="1:17" x14ac:dyDescent="0.2">
      <c r="A1815" t="s">
        <v>4816</v>
      </c>
      <c r="B1815">
        <v>229618804</v>
      </c>
      <c r="C1815" t="s">
        <v>4817</v>
      </c>
      <c r="D1815" t="s">
        <v>4818</v>
      </c>
      <c r="E1815" t="s">
        <v>4819</v>
      </c>
      <c r="F1815" t="s">
        <v>4820</v>
      </c>
      <c r="G1815" t="s">
        <v>1443</v>
      </c>
      <c r="H1815">
        <v>26404079</v>
      </c>
      <c r="I1815" t="s">
        <v>692</v>
      </c>
      <c r="J1815" t="s">
        <v>23</v>
      </c>
      <c r="L1815" s="1">
        <v>43287</v>
      </c>
      <c r="M1815" t="s">
        <v>24</v>
      </c>
      <c r="N1815" t="s">
        <v>4821</v>
      </c>
      <c r="O1815" t="s">
        <v>26</v>
      </c>
      <c r="P1815" s="1">
        <v>42074</v>
      </c>
      <c r="Q1815" s="1">
        <v>43846</v>
      </c>
    </row>
    <row r="1816" spans="1:17" x14ac:dyDescent="0.2">
      <c r="A1816" t="s">
        <v>6271</v>
      </c>
      <c r="B1816">
        <v>236096885</v>
      </c>
      <c r="C1816" t="s">
        <v>6272</v>
      </c>
      <c r="D1816" t="s">
        <v>6273</v>
      </c>
      <c r="E1816" t="s">
        <v>6274</v>
      </c>
      <c r="F1816" t="s">
        <v>6275</v>
      </c>
      <c r="G1816" t="s">
        <v>2032</v>
      </c>
      <c r="H1816">
        <v>26404184</v>
      </c>
      <c r="I1816" t="s">
        <v>47</v>
      </c>
      <c r="J1816" t="s">
        <v>23</v>
      </c>
      <c r="L1816" s="1">
        <v>43430</v>
      </c>
      <c r="M1816" t="s">
        <v>24</v>
      </c>
      <c r="N1816" t="s">
        <v>6276</v>
      </c>
      <c r="O1816" t="s">
        <v>26</v>
      </c>
      <c r="P1816" s="1">
        <v>43633</v>
      </c>
      <c r="Q1816" s="1">
        <v>43633</v>
      </c>
    </row>
    <row r="1817" spans="1:17" x14ac:dyDescent="0.2">
      <c r="A1817" t="s">
        <v>6975</v>
      </c>
      <c r="B1817" t="s">
        <v>6976</v>
      </c>
      <c r="C1817" t="s">
        <v>6977</v>
      </c>
      <c r="D1817" t="s">
        <v>6978</v>
      </c>
      <c r="E1817" t="s">
        <v>6979</v>
      </c>
      <c r="F1817" t="s">
        <v>6980</v>
      </c>
      <c r="G1817" t="s">
        <v>2930</v>
      </c>
      <c r="H1817">
        <v>188120777</v>
      </c>
      <c r="I1817" t="s">
        <v>3027</v>
      </c>
      <c r="J1817" t="s">
        <v>23</v>
      </c>
      <c r="L1817" s="1">
        <v>43413</v>
      </c>
      <c r="M1817" t="s">
        <v>24</v>
      </c>
      <c r="N1817" t="s">
        <v>6981</v>
      </c>
      <c r="O1817" t="s">
        <v>26</v>
      </c>
      <c r="P1817" s="1">
        <v>43863</v>
      </c>
      <c r="Q1817" s="1">
        <v>43875</v>
      </c>
    </row>
    <row r="1818" spans="1:17" x14ac:dyDescent="0.2">
      <c r="A1818" t="s">
        <v>8369</v>
      </c>
      <c r="B1818">
        <v>232647631</v>
      </c>
      <c r="C1818" t="s">
        <v>8370</v>
      </c>
      <c r="D1818" t="s">
        <v>8371</v>
      </c>
      <c r="E1818" t="s">
        <v>8372</v>
      </c>
      <c r="F1818" t="s">
        <v>8373</v>
      </c>
      <c r="G1818" t="s">
        <v>270</v>
      </c>
      <c r="H1818">
        <v>183316401</v>
      </c>
      <c r="I1818" t="s">
        <v>435</v>
      </c>
      <c r="J1818" t="s">
        <v>23</v>
      </c>
      <c r="L1818" s="1">
        <v>43437</v>
      </c>
      <c r="M1818" t="s">
        <v>24</v>
      </c>
      <c r="N1818" t="s">
        <v>8374</v>
      </c>
      <c r="O1818" t="s">
        <v>26</v>
      </c>
      <c r="P1818" s="1">
        <v>43542</v>
      </c>
      <c r="Q1818" s="1">
        <v>43542</v>
      </c>
    </row>
    <row r="1819" spans="1:17" x14ac:dyDescent="0.2">
      <c r="A1819" t="s">
        <v>3914</v>
      </c>
      <c r="B1819">
        <v>226419606</v>
      </c>
      <c r="C1819" t="s">
        <v>3915</v>
      </c>
      <c r="D1819" t="s">
        <v>3916</v>
      </c>
      <c r="E1819" t="s">
        <v>3917</v>
      </c>
      <c r="F1819">
        <v>113620861</v>
      </c>
      <c r="G1819" t="s">
        <v>119</v>
      </c>
      <c r="H1819">
        <v>190915757</v>
      </c>
      <c r="I1819" t="s">
        <v>198</v>
      </c>
      <c r="J1819" t="s">
        <v>23</v>
      </c>
      <c r="L1819" s="1">
        <v>43154</v>
      </c>
      <c r="M1819" t="s">
        <v>24</v>
      </c>
      <c r="N1819" t="s">
        <v>3918</v>
      </c>
      <c r="O1819" t="s">
        <v>92</v>
      </c>
      <c r="P1819" s="1">
        <v>43217</v>
      </c>
      <c r="Q1819" s="1">
        <v>43663</v>
      </c>
    </row>
    <row r="1820" spans="1:17" x14ac:dyDescent="0.2">
      <c r="A1820" t="s">
        <v>3975</v>
      </c>
      <c r="B1820">
        <v>240416880</v>
      </c>
      <c r="C1820" t="s">
        <v>3976</v>
      </c>
      <c r="D1820" t="s">
        <v>3977</v>
      </c>
      <c r="E1820" t="s">
        <v>3978</v>
      </c>
      <c r="F1820">
        <v>73491276.149252802</v>
      </c>
      <c r="G1820" t="s">
        <v>204</v>
      </c>
      <c r="H1820">
        <v>26388820</v>
      </c>
      <c r="I1820" t="s">
        <v>3365</v>
      </c>
      <c r="J1820" t="s">
        <v>23</v>
      </c>
      <c r="L1820" s="1">
        <v>43350</v>
      </c>
      <c r="M1820" t="s">
        <v>33</v>
      </c>
      <c r="N1820" t="s">
        <v>3979</v>
      </c>
      <c r="O1820" t="s">
        <v>26</v>
      </c>
      <c r="P1820" s="1">
        <v>43258</v>
      </c>
      <c r="Q1820" s="1">
        <v>43895</v>
      </c>
    </row>
    <row r="1821" spans="1:17" x14ac:dyDescent="0.2">
      <c r="A1821" t="s">
        <v>3121</v>
      </c>
      <c r="B1821">
        <v>224628836</v>
      </c>
      <c r="C1821" t="s">
        <v>3122</v>
      </c>
      <c r="D1821" t="s">
        <v>3123</v>
      </c>
      <c r="E1821" t="s">
        <v>3124</v>
      </c>
      <c r="F1821">
        <v>127772545</v>
      </c>
      <c r="G1821" t="s">
        <v>2930</v>
      </c>
      <c r="H1821">
        <v>188120777</v>
      </c>
      <c r="I1821" t="s">
        <v>3027</v>
      </c>
      <c r="J1821" t="s">
        <v>23</v>
      </c>
      <c r="L1821" s="1">
        <v>43138</v>
      </c>
      <c r="M1821" t="s">
        <v>1091</v>
      </c>
      <c r="N1821" t="s">
        <v>3125</v>
      </c>
      <c r="O1821" t="s">
        <v>92</v>
      </c>
      <c r="P1821" s="1">
        <v>43863</v>
      </c>
      <c r="Q1821" s="1">
        <v>43863</v>
      </c>
    </row>
    <row r="1822" spans="1:17" x14ac:dyDescent="0.2">
      <c r="A1822" t="s">
        <v>10279</v>
      </c>
      <c r="B1822">
        <v>234276339</v>
      </c>
      <c r="C1822" t="s">
        <v>10280</v>
      </c>
      <c r="D1822" t="s">
        <v>10281</v>
      </c>
      <c r="E1822" t="s">
        <v>10282</v>
      </c>
      <c r="F1822">
        <v>33852626</v>
      </c>
      <c r="G1822" t="s">
        <v>4420</v>
      </c>
      <c r="H1822">
        <v>184668794</v>
      </c>
      <c r="I1822" t="s">
        <v>4421</v>
      </c>
      <c r="J1822" t="s">
        <v>23</v>
      </c>
      <c r="L1822" s="1">
        <v>43447</v>
      </c>
      <c r="M1822" t="s">
        <v>33</v>
      </c>
      <c r="N1822" t="s">
        <v>10283</v>
      </c>
      <c r="O1822" t="s">
        <v>26</v>
      </c>
      <c r="P1822" s="1">
        <v>43969</v>
      </c>
      <c r="Q1822" s="1">
        <v>43977</v>
      </c>
    </row>
    <row r="1823" spans="1:17" x14ac:dyDescent="0.2">
      <c r="A1823" t="s">
        <v>9535</v>
      </c>
      <c r="B1823">
        <v>241331277</v>
      </c>
      <c r="C1823" t="s">
        <v>9536</v>
      </c>
      <c r="D1823" t="s">
        <v>9537</v>
      </c>
      <c r="E1823" t="s">
        <v>9538</v>
      </c>
      <c r="F1823">
        <v>69261539.095604807</v>
      </c>
      <c r="G1823" t="s">
        <v>872</v>
      </c>
      <c r="H1823" t="s">
        <v>873</v>
      </c>
      <c r="I1823" t="s">
        <v>1899</v>
      </c>
      <c r="J1823" t="s">
        <v>23</v>
      </c>
      <c r="L1823" s="1">
        <v>43451</v>
      </c>
      <c r="M1823" t="s">
        <v>489</v>
      </c>
      <c r="N1823" t="s">
        <v>9539</v>
      </c>
      <c r="O1823" t="s">
        <v>26</v>
      </c>
      <c r="P1823" s="1">
        <v>43371</v>
      </c>
      <c r="Q1823" s="1">
        <v>43844</v>
      </c>
    </row>
    <row r="1824" spans="1:17" x14ac:dyDescent="0.2">
      <c r="A1824" t="s">
        <v>9688</v>
      </c>
      <c r="B1824">
        <v>242513778</v>
      </c>
      <c r="C1824" t="s">
        <v>9689</v>
      </c>
      <c r="D1824" t="s">
        <v>9690</v>
      </c>
      <c r="E1824" t="s">
        <v>9691</v>
      </c>
      <c r="F1824">
        <v>168211483.10697401</v>
      </c>
      <c r="G1824" t="s">
        <v>1234</v>
      </c>
      <c r="H1824">
        <v>182292592</v>
      </c>
      <c r="I1824" t="s">
        <v>2159</v>
      </c>
      <c r="J1824" t="s">
        <v>23</v>
      </c>
      <c r="L1824" s="1">
        <v>43454</v>
      </c>
      <c r="M1824" t="s">
        <v>33</v>
      </c>
      <c r="N1824" t="s">
        <v>9692</v>
      </c>
      <c r="O1824" t="s">
        <v>26</v>
      </c>
      <c r="P1824" s="1">
        <v>42800</v>
      </c>
      <c r="Q1824" s="1">
        <v>43899</v>
      </c>
    </row>
    <row r="1825" spans="1:17" x14ac:dyDescent="0.2">
      <c r="A1825" t="s">
        <v>7681</v>
      </c>
      <c r="B1825">
        <v>233352678</v>
      </c>
      <c r="C1825" t="s">
        <v>7682</v>
      </c>
      <c r="D1825" t="s">
        <v>7683</v>
      </c>
      <c r="E1825" t="s">
        <v>7684</v>
      </c>
      <c r="F1825">
        <v>192780107.09999999</v>
      </c>
      <c r="G1825" t="s">
        <v>4420</v>
      </c>
      <c r="H1825">
        <v>184668794</v>
      </c>
      <c r="I1825" t="s">
        <v>4421</v>
      </c>
      <c r="J1825" t="s">
        <v>23</v>
      </c>
      <c r="L1825" s="1">
        <v>43381</v>
      </c>
      <c r="M1825" t="s">
        <v>24</v>
      </c>
      <c r="N1825" t="s">
        <v>7685</v>
      </c>
      <c r="O1825" t="s">
        <v>26</v>
      </c>
      <c r="P1825" s="1">
        <v>43969</v>
      </c>
      <c r="Q1825" s="1">
        <v>43977</v>
      </c>
    </row>
    <row r="1826" spans="1:17" x14ac:dyDescent="0.2">
      <c r="A1826" t="s">
        <v>10493</v>
      </c>
      <c r="B1826">
        <v>234932333</v>
      </c>
      <c r="C1826" t="s">
        <v>10494</v>
      </c>
      <c r="D1826" t="s">
        <v>10495</v>
      </c>
      <c r="E1826" t="s">
        <v>10496</v>
      </c>
      <c r="F1826">
        <v>117307017</v>
      </c>
      <c r="G1826" t="s">
        <v>7969</v>
      </c>
      <c r="H1826" t="s">
        <v>7970</v>
      </c>
      <c r="I1826" t="s">
        <v>1304</v>
      </c>
      <c r="J1826" t="s">
        <v>23</v>
      </c>
      <c r="L1826" s="1">
        <v>43441</v>
      </c>
      <c r="M1826" t="s">
        <v>24</v>
      </c>
      <c r="N1826" t="s">
        <v>10497</v>
      </c>
      <c r="O1826" t="s">
        <v>26</v>
      </c>
      <c r="P1826" s="1">
        <v>43539</v>
      </c>
      <c r="Q1826" s="1">
        <v>44033</v>
      </c>
    </row>
    <row r="1827" spans="1:17" x14ac:dyDescent="0.2">
      <c r="A1827" t="s">
        <v>7029</v>
      </c>
      <c r="B1827" t="s">
        <v>7030</v>
      </c>
      <c r="C1827" t="s">
        <v>7031</v>
      </c>
      <c r="D1827" t="s">
        <v>7032</v>
      </c>
      <c r="E1827" t="s">
        <v>7033</v>
      </c>
      <c r="F1827" t="s">
        <v>7034</v>
      </c>
      <c r="G1827" t="s">
        <v>301</v>
      </c>
      <c r="H1827">
        <v>196200032</v>
      </c>
      <c r="I1827" t="s">
        <v>127</v>
      </c>
      <c r="J1827" t="s">
        <v>23</v>
      </c>
      <c r="L1827" s="1">
        <v>43430</v>
      </c>
      <c r="M1827" t="s">
        <v>24</v>
      </c>
      <c r="N1827" t="s">
        <v>7035</v>
      </c>
      <c r="O1827" t="s">
        <v>26</v>
      </c>
      <c r="P1827" s="1">
        <v>42902</v>
      </c>
      <c r="Q1827" s="1">
        <v>43879</v>
      </c>
    </row>
    <row r="1828" spans="1:17" x14ac:dyDescent="0.2">
      <c r="A1828" t="s">
        <v>6769</v>
      </c>
      <c r="B1828">
        <v>241344174</v>
      </c>
      <c r="C1828" t="s">
        <v>6770</v>
      </c>
      <c r="D1828" t="s">
        <v>6771</v>
      </c>
      <c r="E1828" t="s">
        <v>6772</v>
      </c>
      <c r="F1828" t="s">
        <v>6773</v>
      </c>
      <c r="G1828" t="s">
        <v>1559</v>
      </c>
      <c r="H1828">
        <v>31122337</v>
      </c>
      <c r="I1828" t="s">
        <v>1173</v>
      </c>
      <c r="J1828" t="s">
        <v>23</v>
      </c>
      <c r="L1828" s="1">
        <v>43420</v>
      </c>
      <c r="M1828" t="s">
        <v>33</v>
      </c>
      <c r="N1828" t="s">
        <v>6774</v>
      </c>
      <c r="O1828" t="s">
        <v>26</v>
      </c>
      <c r="P1828" s="1">
        <v>42354</v>
      </c>
      <c r="Q1828" s="1">
        <v>43853</v>
      </c>
    </row>
    <row r="1829" spans="1:17" x14ac:dyDescent="0.2">
      <c r="A1829" t="s">
        <v>5341</v>
      </c>
      <c r="B1829">
        <v>232601356</v>
      </c>
      <c r="C1829" t="s">
        <v>5342</v>
      </c>
      <c r="D1829" t="s">
        <v>5343</v>
      </c>
      <c r="E1829" t="s">
        <v>5344</v>
      </c>
      <c r="F1829" t="s">
        <v>5345</v>
      </c>
      <c r="G1829" t="s">
        <v>5196</v>
      </c>
      <c r="H1829">
        <v>157040569</v>
      </c>
      <c r="I1829" t="s">
        <v>5323</v>
      </c>
      <c r="J1829" t="s">
        <v>23</v>
      </c>
      <c r="L1829" s="1">
        <v>43364</v>
      </c>
      <c r="M1829" t="s">
        <v>33</v>
      </c>
      <c r="N1829" t="s">
        <v>5346</v>
      </c>
      <c r="O1829" t="s">
        <v>92</v>
      </c>
      <c r="P1829" s="1">
        <v>43020</v>
      </c>
      <c r="Q1829" s="1">
        <v>44070</v>
      </c>
    </row>
    <row r="1830" spans="1:17" x14ac:dyDescent="0.2">
      <c r="A1830" t="s">
        <v>398</v>
      </c>
      <c r="B1830">
        <v>230252893</v>
      </c>
      <c r="C1830" t="s">
        <v>399</v>
      </c>
      <c r="D1830" t="s">
        <v>400</v>
      </c>
      <c r="E1830" t="s">
        <v>401</v>
      </c>
      <c r="F1830" t="s">
        <v>402</v>
      </c>
      <c r="G1830" t="s">
        <v>389</v>
      </c>
      <c r="H1830">
        <v>26403447</v>
      </c>
      <c r="I1830" t="s">
        <v>403</v>
      </c>
      <c r="J1830" t="s">
        <v>23</v>
      </c>
      <c r="L1830" s="1">
        <v>43117</v>
      </c>
      <c r="M1830" t="s">
        <v>33</v>
      </c>
      <c r="N1830" t="s">
        <v>404</v>
      </c>
      <c r="O1830" t="s">
        <v>26</v>
      </c>
      <c r="P1830" s="1">
        <v>42121</v>
      </c>
      <c r="Q1830" s="1">
        <v>43362</v>
      </c>
    </row>
    <row r="1831" spans="1:17" x14ac:dyDescent="0.2">
      <c r="A1831" t="s">
        <v>5592</v>
      </c>
      <c r="B1831">
        <v>233910034</v>
      </c>
      <c r="C1831" t="s">
        <v>5593</v>
      </c>
      <c r="D1831" t="s">
        <v>5594</v>
      </c>
      <c r="E1831" t="s">
        <v>5595</v>
      </c>
      <c r="F1831">
        <v>97872636.120000005</v>
      </c>
      <c r="G1831" t="s">
        <v>713</v>
      </c>
      <c r="H1831" t="s">
        <v>714</v>
      </c>
      <c r="I1831" t="s">
        <v>127</v>
      </c>
      <c r="J1831" t="s">
        <v>23</v>
      </c>
      <c r="L1831" s="1">
        <v>43392</v>
      </c>
      <c r="M1831" t="s">
        <v>33</v>
      </c>
      <c r="N1831" t="s">
        <v>5596</v>
      </c>
      <c r="O1831" t="s">
        <v>26</v>
      </c>
      <c r="P1831" s="1">
        <v>43507</v>
      </c>
      <c r="Q1831" s="1">
        <v>43507</v>
      </c>
    </row>
    <row r="1832" spans="1:17" x14ac:dyDescent="0.2">
      <c r="A1832" t="s">
        <v>9047</v>
      </c>
      <c r="B1832">
        <v>234483717</v>
      </c>
      <c r="C1832" t="s">
        <v>9048</v>
      </c>
      <c r="D1832" t="s">
        <v>899</v>
      </c>
      <c r="E1832" t="s">
        <v>900</v>
      </c>
      <c r="F1832">
        <v>73940127</v>
      </c>
      <c r="G1832" t="s">
        <v>669</v>
      </c>
      <c r="H1832" t="s">
        <v>670</v>
      </c>
      <c r="I1832" t="s">
        <v>706</v>
      </c>
      <c r="J1832" t="s">
        <v>23</v>
      </c>
      <c r="L1832" s="1">
        <v>43440</v>
      </c>
      <c r="M1832" t="s">
        <v>24</v>
      </c>
      <c r="N1832" t="s">
        <v>9049</v>
      </c>
      <c r="O1832" t="s">
        <v>26</v>
      </c>
      <c r="P1832" s="1">
        <v>43559</v>
      </c>
      <c r="Q1832" s="1">
        <v>43777</v>
      </c>
    </row>
    <row r="1833" spans="1:17" x14ac:dyDescent="0.2">
      <c r="A1833" t="s">
        <v>3137</v>
      </c>
      <c r="B1833">
        <v>227813049</v>
      </c>
      <c r="C1833" t="s">
        <v>3138</v>
      </c>
      <c r="D1833" t="s">
        <v>3139</v>
      </c>
      <c r="E1833" t="s">
        <v>3140</v>
      </c>
      <c r="F1833">
        <v>76151182</v>
      </c>
      <c r="G1833" t="s">
        <v>2930</v>
      </c>
      <c r="H1833">
        <v>188120777</v>
      </c>
      <c r="I1833" t="s">
        <v>312</v>
      </c>
      <c r="J1833" t="s">
        <v>23</v>
      </c>
      <c r="L1833" s="1">
        <v>43109</v>
      </c>
      <c r="M1833" t="s">
        <v>33</v>
      </c>
      <c r="N1833" t="s">
        <v>3141</v>
      </c>
      <c r="O1833" t="s">
        <v>26</v>
      </c>
      <c r="P1833" s="1">
        <v>43863</v>
      </c>
      <c r="Q1833" s="1">
        <v>43863</v>
      </c>
    </row>
    <row r="1834" spans="1:17" x14ac:dyDescent="0.2">
      <c r="A1834" t="s">
        <v>143</v>
      </c>
      <c r="B1834">
        <v>227295862</v>
      </c>
      <c r="C1834" t="s">
        <v>144</v>
      </c>
      <c r="D1834" t="s">
        <v>145</v>
      </c>
      <c r="E1834" t="s">
        <v>146</v>
      </c>
      <c r="F1834">
        <v>157608611</v>
      </c>
      <c r="G1834" t="s">
        <v>112</v>
      </c>
      <c r="H1834">
        <v>50228064</v>
      </c>
      <c r="I1834" t="s">
        <v>147</v>
      </c>
      <c r="J1834" t="s">
        <v>23</v>
      </c>
      <c r="L1834" s="1">
        <v>43195</v>
      </c>
      <c r="M1834" t="s">
        <v>33</v>
      </c>
      <c r="N1834" t="s">
        <v>148</v>
      </c>
      <c r="O1834" t="s">
        <v>26</v>
      </c>
      <c r="P1834" s="1">
        <v>42031</v>
      </c>
      <c r="Q1834" s="1">
        <v>43252</v>
      </c>
    </row>
    <row r="1835" spans="1:17" x14ac:dyDescent="0.2">
      <c r="A1835" t="s">
        <v>5518</v>
      </c>
      <c r="B1835">
        <v>232915776</v>
      </c>
      <c r="C1835" t="s">
        <v>5519</v>
      </c>
      <c r="D1835" t="s">
        <v>5502</v>
      </c>
      <c r="E1835" t="s">
        <v>5503</v>
      </c>
      <c r="F1835">
        <v>182411478</v>
      </c>
      <c r="G1835" t="s">
        <v>669</v>
      </c>
      <c r="H1835" t="s">
        <v>670</v>
      </c>
      <c r="I1835" t="s">
        <v>113</v>
      </c>
      <c r="J1835" t="s">
        <v>23</v>
      </c>
      <c r="L1835" s="1">
        <v>43412</v>
      </c>
      <c r="M1835" t="s">
        <v>33</v>
      </c>
      <c r="N1835" t="s">
        <v>5520</v>
      </c>
      <c r="O1835" t="s">
        <v>26</v>
      </c>
      <c r="P1835" s="1">
        <v>43455</v>
      </c>
      <c r="Q1835" s="1">
        <v>43455</v>
      </c>
    </row>
    <row r="1836" spans="1:17" x14ac:dyDescent="0.2">
      <c r="A1836" t="s">
        <v>10182</v>
      </c>
      <c r="B1836">
        <v>235613053</v>
      </c>
      <c r="C1836" t="s">
        <v>10183</v>
      </c>
      <c r="D1836" t="s">
        <v>10184</v>
      </c>
      <c r="E1836" t="s">
        <v>10185</v>
      </c>
      <c r="F1836">
        <v>60143320.032527603</v>
      </c>
      <c r="G1836" t="s">
        <v>4420</v>
      </c>
      <c r="H1836">
        <v>184668794</v>
      </c>
      <c r="I1836" t="s">
        <v>4814</v>
      </c>
      <c r="J1836" t="s">
        <v>23</v>
      </c>
      <c r="L1836" s="1">
        <v>43444</v>
      </c>
      <c r="M1836" t="s">
        <v>33</v>
      </c>
      <c r="N1836" t="s">
        <v>10186</v>
      </c>
      <c r="O1836" t="s">
        <v>26</v>
      </c>
      <c r="P1836" s="1">
        <v>43969</v>
      </c>
      <c r="Q1836" s="1">
        <v>43977</v>
      </c>
    </row>
    <row r="1837" spans="1:17" x14ac:dyDescent="0.2">
      <c r="A1837" t="s">
        <v>9750</v>
      </c>
      <c r="B1837">
        <v>236882465</v>
      </c>
      <c r="C1837" t="s">
        <v>9751</v>
      </c>
      <c r="D1837" t="s">
        <v>9752</v>
      </c>
      <c r="E1837" t="s">
        <v>9753</v>
      </c>
      <c r="F1837">
        <v>60099933</v>
      </c>
      <c r="G1837" t="s">
        <v>119</v>
      </c>
      <c r="H1837">
        <v>190915757</v>
      </c>
      <c r="I1837" t="s">
        <v>803</v>
      </c>
      <c r="J1837" t="s">
        <v>23</v>
      </c>
      <c r="L1837" s="1">
        <v>43453</v>
      </c>
      <c r="M1837" t="s">
        <v>33</v>
      </c>
      <c r="N1837" t="s">
        <v>9754</v>
      </c>
      <c r="O1837" t="s">
        <v>26</v>
      </c>
      <c r="P1837" s="1">
        <v>43662</v>
      </c>
      <c r="Q1837" s="1">
        <v>43663</v>
      </c>
    </row>
    <row r="1838" spans="1:17" x14ac:dyDescent="0.2">
      <c r="A1838" t="s">
        <v>2465</v>
      </c>
      <c r="B1838">
        <v>237599082</v>
      </c>
      <c r="C1838" t="s">
        <v>2466</v>
      </c>
      <c r="D1838" t="s">
        <v>2467</v>
      </c>
      <c r="E1838" t="s">
        <v>2468</v>
      </c>
      <c r="F1838">
        <v>151806349</v>
      </c>
      <c r="G1838" t="s">
        <v>1559</v>
      </c>
      <c r="H1838">
        <v>31122337</v>
      </c>
      <c r="I1838" t="s">
        <v>2469</v>
      </c>
      <c r="J1838" t="s">
        <v>23</v>
      </c>
      <c r="L1838" s="1">
        <v>43293</v>
      </c>
      <c r="M1838" t="s">
        <v>33</v>
      </c>
      <c r="N1838" t="s">
        <v>2470</v>
      </c>
      <c r="O1838" t="s">
        <v>26</v>
      </c>
      <c r="P1838" s="1">
        <v>41961</v>
      </c>
      <c r="Q1838" s="1">
        <v>43717</v>
      </c>
    </row>
    <row r="1839" spans="1:17" x14ac:dyDescent="0.2">
      <c r="A1839" t="s">
        <v>4074</v>
      </c>
      <c r="B1839">
        <v>242791557</v>
      </c>
      <c r="C1839" t="s">
        <v>4075</v>
      </c>
      <c r="D1839" t="s">
        <v>4076</v>
      </c>
      <c r="E1839" t="s">
        <v>4077</v>
      </c>
      <c r="F1839">
        <v>70546312</v>
      </c>
      <c r="G1839" t="s">
        <v>4078</v>
      </c>
      <c r="H1839">
        <v>26403994</v>
      </c>
      <c r="I1839" t="s">
        <v>4079</v>
      </c>
      <c r="J1839" t="s">
        <v>23</v>
      </c>
      <c r="L1839" s="1">
        <v>43248</v>
      </c>
      <c r="M1839" t="s">
        <v>33</v>
      </c>
      <c r="N1839" t="s">
        <v>4080</v>
      </c>
      <c r="O1839" t="s">
        <v>92</v>
      </c>
      <c r="P1839" s="1">
        <v>42023</v>
      </c>
      <c r="Q1839" s="1">
        <v>43899</v>
      </c>
    </row>
    <row r="1840" spans="1:17" x14ac:dyDescent="0.2">
      <c r="A1840" t="s">
        <v>8710</v>
      </c>
      <c r="B1840">
        <v>235934194</v>
      </c>
      <c r="C1840" t="s">
        <v>8711</v>
      </c>
      <c r="D1840" t="s">
        <v>8712</v>
      </c>
      <c r="E1840" t="s">
        <v>8713</v>
      </c>
      <c r="F1840">
        <v>70423121.151327297</v>
      </c>
      <c r="G1840" t="s">
        <v>172</v>
      </c>
      <c r="H1840">
        <v>200716271</v>
      </c>
      <c r="I1840" t="s">
        <v>2211</v>
      </c>
      <c r="J1840" t="s">
        <v>23</v>
      </c>
      <c r="L1840" s="1">
        <v>43452</v>
      </c>
      <c r="M1840" t="s">
        <v>33</v>
      </c>
      <c r="N1840" t="s">
        <v>8714</v>
      </c>
      <c r="O1840" t="s">
        <v>92</v>
      </c>
      <c r="P1840" s="1">
        <v>43145</v>
      </c>
      <c r="Q1840" s="1">
        <v>43614</v>
      </c>
    </row>
    <row r="1841" spans="1:17" x14ac:dyDescent="0.2">
      <c r="A1841" t="s">
        <v>930</v>
      </c>
      <c r="B1841">
        <v>233236511</v>
      </c>
      <c r="C1841" t="s">
        <v>931</v>
      </c>
      <c r="D1841" t="s">
        <v>932</v>
      </c>
      <c r="E1841" t="s">
        <v>933</v>
      </c>
      <c r="F1841" t="s">
        <v>934</v>
      </c>
      <c r="G1841" t="s">
        <v>872</v>
      </c>
      <c r="H1841" t="s">
        <v>873</v>
      </c>
      <c r="I1841" t="s">
        <v>198</v>
      </c>
      <c r="J1841" t="s">
        <v>23</v>
      </c>
      <c r="L1841" s="1">
        <v>43129</v>
      </c>
      <c r="M1841" t="s">
        <v>24</v>
      </c>
      <c r="N1841" t="s">
        <v>935</v>
      </c>
      <c r="O1841" t="s">
        <v>92</v>
      </c>
      <c r="P1841" s="1">
        <v>42013</v>
      </c>
      <c r="Q1841" s="1">
        <v>43501</v>
      </c>
    </row>
    <row r="1842" spans="1:17" x14ac:dyDescent="0.2">
      <c r="A1842" t="s">
        <v>5557</v>
      </c>
      <c r="B1842">
        <v>228223849</v>
      </c>
      <c r="C1842" t="s">
        <v>5558</v>
      </c>
      <c r="D1842" t="s">
        <v>5559</v>
      </c>
      <c r="E1842" t="s">
        <v>5560</v>
      </c>
      <c r="F1842">
        <v>136675654.19999999</v>
      </c>
      <c r="G1842" t="s">
        <v>61</v>
      </c>
      <c r="H1842">
        <v>175206562</v>
      </c>
      <c r="I1842" t="s">
        <v>225</v>
      </c>
      <c r="J1842" t="s">
        <v>23</v>
      </c>
      <c r="L1842" s="1">
        <v>43381</v>
      </c>
      <c r="M1842" t="s">
        <v>24</v>
      </c>
      <c r="N1842" t="s">
        <v>5561</v>
      </c>
      <c r="O1842" t="s">
        <v>26</v>
      </c>
      <c r="P1842" s="1">
        <v>43495</v>
      </c>
      <c r="Q1842" s="1">
        <v>43495</v>
      </c>
    </row>
    <row r="1843" spans="1:17" x14ac:dyDescent="0.2">
      <c r="A1843" t="s">
        <v>8298</v>
      </c>
      <c r="B1843" t="s">
        <v>8299</v>
      </c>
      <c r="C1843" t="s">
        <v>8300</v>
      </c>
      <c r="D1843" t="s">
        <v>8301</v>
      </c>
      <c r="E1843" t="s">
        <v>8302</v>
      </c>
      <c r="F1843" t="s">
        <v>8303</v>
      </c>
      <c r="G1843" t="s">
        <v>54</v>
      </c>
      <c r="H1843">
        <v>26403315</v>
      </c>
      <c r="I1843" t="s">
        <v>55</v>
      </c>
      <c r="J1843" t="s">
        <v>23</v>
      </c>
      <c r="L1843" s="1">
        <v>43451</v>
      </c>
      <c r="M1843" t="s">
        <v>33</v>
      </c>
      <c r="N1843" t="s">
        <v>8304</v>
      </c>
      <c r="O1843" t="s">
        <v>26</v>
      </c>
      <c r="P1843" s="1">
        <v>42264</v>
      </c>
      <c r="Q1843" s="1">
        <v>43529</v>
      </c>
    </row>
    <row r="1844" spans="1:17" x14ac:dyDescent="0.2">
      <c r="A1844" t="s">
        <v>2296</v>
      </c>
      <c r="B1844">
        <v>238188086</v>
      </c>
      <c r="C1844" t="s">
        <v>2297</v>
      </c>
      <c r="D1844" t="s">
        <v>2298</v>
      </c>
      <c r="E1844" t="s">
        <v>2299</v>
      </c>
      <c r="F1844">
        <v>69849412</v>
      </c>
      <c r="G1844" t="s">
        <v>350</v>
      </c>
      <c r="H1844" t="s">
        <v>351</v>
      </c>
      <c r="I1844" t="s">
        <v>1688</v>
      </c>
      <c r="J1844" t="s">
        <v>23</v>
      </c>
      <c r="L1844" s="1">
        <v>43147</v>
      </c>
      <c r="M1844" t="s">
        <v>24</v>
      </c>
      <c r="N1844" t="s">
        <v>2300</v>
      </c>
      <c r="O1844" t="s">
        <v>26</v>
      </c>
      <c r="P1844" s="1">
        <v>42037</v>
      </c>
      <c r="Q1844" s="1">
        <v>43732</v>
      </c>
    </row>
    <row r="1845" spans="1:17" x14ac:dyDescent="0.2">
      <c r="A1845" t="s">
        <v>4548</v>
      </c>
      <c r="B1845">
        <v>231381964</v>
      </c>
      <c r="C1845" t="s">
        <v>4549</v>
      </c>
      <c r="D1845" t="s">
        <v>4550</v>
      </c>
      <c r="E1845" t="s">
        <v>4551</v>
      </c>
      <c r="F1845">
        <v>69712379.059765607</v>
      </c>
      <c r="G1845" t="s">
        <v>4420</v>
      </c>
      <c r="H1845">
        <v>184668794</v>
      </c>
      <c r="I1845" t="s">
        <v>4462</v>
      </c>
      <c r="J1845" t="s">
        <v>23</v>
      </c>
      <c r="L1845" s="1">
        <v>43147</v>
      </c>
      <c r="M1845" t="s">
        <v>33</v>
      </c>
      <c r="N1845" t="s">
        <v>4552</v>
      </c>
      <c r="O1845" t="s">
        <v>92</v>
      </c>
      <c r="P1845" s="1">
        <v>43968</v>
      </c>
      <c r="Q1845" s="1">
        <v>43977</v>
      </c>
    </row>
    <row r="1846" spans="1:17" x14ac:dyDescent="0.2">
      <c r="A1846" t="s">
        <v>3527</v>
      </c>
      <c r="B1846">
        <v>231861850</v>
      </c>
      <c r="C1846" t="s">
        <v>3528</v>
      </c>
      <c r="D1846" t="s">
        <v>3529</v>
      </c>
      <c r="E1846" t="s">
        <v>3530</v>
      </c>
      <c r="F1846">
        <v>57727023</v>
      </c>
      <c r="G1846" t="s">
        <v>2930</v>
      </c>
      <c r="H1846">
        <v>188120777</v>
      </c>
      <c r="I1846" t="s">
        <v>3531</v>
      </c>
      <c r="J1846" t="s">
        <v>23</v>
      </c>
      <c r="L1846" s="1">
        <v>43370</v>
      </c>
      <c r="M1846" t="s">
        <v>24</v>
      </c>
      <c r="N1846" t="s">
        <v>3532</v>
      </c>
      <c r="O1846" t="s">
        <v>26</v>
      </c>
      <c r="P1846" s="1">
        <v>43863</v>
      </c>
      <c r="Q1846" s="1">
        <v>43866</v>
      </c>
    </row>
    <row r="1847" spans="1:17" x14ac:dyDescent="0.2">
      <c r="A1847" t="s">
        <v>2726</v>
      </c>
      <c r="B1847">
        <v>234630965</v>
      </c>
      <c r="C1847" t="s">
        <v>2727</v>
      </c>
      <c r="D1847" t="s">
        <v>2728</v>
      </c>
      <c r="E1847" t="s">
        <v>2729</v>
      </c>
      <c r="F1847">
        <v>85132098</v>
      </c>
      <c r="G1847" t="s">
        <v>2730</v>
      </c>
      <c r="H1847">
        <v>26375273</v>
      </c>
      <c r="I1847" t="s">
        <v>2718</v>
      </c>
      <c r="J1847" t="s">
        <v>23</v>
      </c>
      <c r="L1847" s="1">
        <v>43157</v>
      </c>
      <c r="M1847" t="s">
        <v>24</v>
      </c>
      <c r="N1847" t="s">
        <v>2731</v>
      </c>
      <c r="O1847" t="s">
        <v>26</v>
      </c>
      <c r="P1847" s="1">
        <v>43539</v>
      </c>
      <c r="Q1847" s="1">
        <v>43820</v>
      </c>
    </row>
    <row r="1848" spans="1:17" x14ac:dyDescent="0.2">
      <c r="A1848" t="s">
        <v>6183</v>
      </c>
      <c r="B1848">
        <v>234624388</v>
      </c>
      <c r="C1848" t="s">
        <v>6184</v>
      </c>
      <c r="D1848" t="s">
        <v>2007</v>
      </c>
      <c r="E1848" t="s">
        <v>2008</v>
      </c>
      <c r="F1848" t="s">
        <v>2009</v>
      </c>
      <c r="G1848" t="s">
        <v>1998</v>
      </c>
      <c r="H1848">
        <v>27964361</v>
      </c>
      <c r="I1848" t="s">
        <v>2010</v>
      </c>
      <c r="J1848" t="s">
        <v>23</v>
      </c>
      <c r="L1848" s="1">
        <v>43431</v>
      </c>
      <c r="M1848" t="s">
        <v>24</v>
      </c>
      <c r="N1848" t="s">
        <v>6185</v>
      </c>
      <c r="O1848" t="s">
        <v>26</v>
      </c>
      <c r="P1848" s="1">
        <v>43126</v>
      </c>
      <c r="Q1848" s="1">
        <v>43539</v>
      </c>
    </row>
    <row r="1849" spans="1:17" x14ac:dyDescent="0.2">
      <c r="A1849" t="s">
        <v>2701</v>
      </c>
      <c r="B1849">
        <v>241397197</v>
      </c>
      <c r="C1849" t="s">
        <v>2702</v>
      </c>
      <c r="D1849" t="s">
        <v>2703</v>
      </c>
      <c r="E1849" t="s">
        <v>2704</v>
      </c>
      <c r="F1849">
        <v>152373071</v>
      </c>
      <c r="G1849" t="s">
        <v>2612</v>
      </c>
      <c r="H1849">
        <v>26404478</v>
      </c>
      <c r="I1849" t="s">
        <v>2705</v>
      </c>
      <c r="J1849" t="s">
        <v>23</v>
      </c>
      <c r="L1849" s="1">
        <v>43271</v>
      </c>
      <c r="M1849" t="s">
        <v>33</v>
      </c>
      <c r="N1849" t="s">
        <v>2706</v>
      </c>
      <c r="O1849" t="s">
        <v>92</v>
      </c>
      <c r="P1849" s="1">
        <v>43817</v>
      </c>
      <c r="Q1849" s="1">
        <v>43817</v>
      </c>
    </row>
    <row r="1850" spans="1:17" x14ac:dyDescent="0.2">
      <c r="A1850" t="s">
        <v>9041</v>
      </c>
      <c r="B1850">
        <v>232714517</v>
      </c>
      <c r="C1850" t="s">
        <v>9042</v>
      </c>
      <c r="D1850" t="s">
        <v>9043</v>
      </c>
      <c r="E1850" t="s">
        <v>9044</v>
      </c>
      <c r="F1850" t="s">
        <v>9045</v>
      </c>
      <c r="G1850" t="s">
        <v>133</v>
      </c>
      <c r="H1850">
        <v>26404435</v>
      </c>
      <c r="I1850" t="s">
        <v>198</v>
      </c>
      <c r="J1850" t="s">
        <v>23</v>
      </c>
      <c r="L1850" s="1">
        <v>43438</v>
      </c>
      <c r="M1850" t="s">
        <v>24</v>
      </c>
      <c r="N1850" t="s">
        <v>9046</v>
      </c>
      <c r="O1850" t="s">
        <v>26</v>
      </c>
      <c r="P1850" s="1">
        <v>42276</v>
      </c>
      <c r="Q1850" s="1">
        <v>43775</v>
      </c>
    </row>
    <row r="1851" spans="1:17" x14ac:dyDescent="0.2">
      <c r="A1851" t="s">
        <v>9631</v>
      </c>
      <c r="B1851">
        <v>233589414</v>
      </c>
      <c r="C1851" t="s">
        <v>9632</v>
      </c>
      <c r="D1851" t="s">
        <v>9633</v>
      </c>
      <c r="E1851" t="s">
        <v>9634</v>
      </c>
      <c r="F1851">
        <v>91572053.190541804</v>
      </c>
      <c r="G1851" t="s">
        <v>2930</v>
      </c>
      <c r="H1851">
        <v>188120777</v>
      </c>
      <c r="I1851" t="s">
        <v>435</v>
      </c>
      <c r="J1851" t="s">
        <v>23</v>
      </c>
      <c r="L1851" s="1">
        <v>43439</v>
      </c>
      <c r="M1851" t="s">
        <v>1091</v>
      </c>
      <c r="N1851" t="s">
        <v>9635</v>
      </c>
      <c r="O1851" t="s">
        <v>26</v>
      </c>
      <c r="P1851" s="1">
        <v>43863</v>
      </c>
      <c r="Q1851" s="1">
        <v>43863</v>
      </c>
    </row>
    <row r="1852" spans="1:17" x14ac:dyDescent="0.2">
      <c r="A1852" t="s">
        <v>1061</v>
      </c>
      <c r="B1852" t="s">
        <v>1062</v>
      </c>
      <c r="C1852" t="s">
        <v>1063</v>
      </c>
      <c r="D1852" t="s">
        <v>718</v>
      </c>
      <c r="E1852" t="s">
        <v>719</v>
      </c>
      <c r="F1852">
        <v>117053953</v>
      </c>
      <c r="G1852" t="s">
        <v>720</v>
      </c>
      <c r="H1852">
        <v>27548392</v>
      </c>
      <c r="I1852" t="s">
        <v>721</v>
      </c>
      <c r="J1852" t="s">
        <v>23</v>
      </c>
      <c r="L1852" s="1">
        <v>43370</v>
      </c>
      <c r="M1852" t="s">
        <v>33</v>
      </c>
      <c r="N1852" t="s">
        <v>1064</v>
      </c>
      <c r="O1852" t="s">
        <v>26</v>
      </c>
      <c r="P1852" s="1">
        <v>42019</v>
      </c>
      <c r="Q1852" s="1">
        <v>43543</v>
      </c>
    </row>
    <row r="1853" spans="1:17" x14ac:dyDescent="0.2">
      <c r="A1853" t="s">
        <v>2152</v>
      </c>
      <c r="B1853">
        <v>234990120</v>
      </c>
      <c r="C1853" t="s">
        <v>2153</v>
      </c>
      <c r="D1853" t="s">
        <v>1940</v>
      </c>
      <c r="E1853" t="s">
        <v>1941</v>
      </c>
      <c r="F1853">
        <v>75541815</v>
      </c>
      <c r="G1853" t="s">
        <v>119</v>
      </c>
      <c r="H1853">
        <v>190915757</v>
      </c>
      <c r="I1853" t="s">
        <v>692</v>
      </c>
      <c r="J1853" t="s">
        <v>23</v>
      </c>
      <c r="L1853" s="1">
        <v>43278</v>
      </c>
      <c r="M1853" t="s">
        <v>24</v>
      </c>
      <c r="N1853" t="s">
        <v>2154</v>
      </c>
      <c r="O1853" t="s">
        <v>26</v>
      </c>
      <c r="P1853" s="1">
        <v>43557</v>
      </c>
      <c r="Q1853" s="1">
        <v>43560</v>
      </c>
    </row>
    <row r="1854" spans="1:17" x14ac:dyDescent="0.2">
      <c r="A1854" t="s">
        <v>5891</v>
      </c>
      <c r="B1854">
        <v>235420603</v>
      </c>
      <c r="C1854" t="s">
        <v>5892</v>
      </c>
      <c r="D1854" t="s">
        <v>5893</v>
      </c>
      <c r="E1854" t="s">
        <v>5894</v>
      </c>
      <c r="F1854">
        <v>130458155.2</v>
      </c>
      <c r="G1854" t="s">
        <v>119</v>
      </c>
      <c r="H1854">
        <v>190915757</v>
      </c>
      <c r="I1854" t="s">
        <v>198</v>
      </c>
      <c r="J1854" t="s">
        <v>23</v>
      </c>
      <c r="L1854" s="1">
        <v>43434</v>
      </c>
      <c r="M1854" t="s">
        <v>24</v>
      </c>
      <c r="N1854" t="s">
        <v>5895</v>
      </c>
      <c r="O1854" t="s">
        <v>26</v>
      </c>
      <c r="P1854" s="1">
        <v>43579</v>
      </c>
      <c r="Q1854" s="1">
        <v>43592</v>
      </c>
    </row>
    <row r="1855" spans="1:17" x14ac:dyDescent="0.2">
      <c r="A1855" t="s">
        <v>1678</v>
      </c>
      <c r="B1855">
        <v>234157623</v>
      </c>
      <c r="C1855" t="s">
        <v>1679</v>
      </c>
      <c r="D1855" t="s">
        <v>1680</v>
      </c>
      <c r="E1855" t="s">
        <v>1681</v>
      </c>
      <c r="F1855">
        <v>83787747</v>
      </c>
      <c r="G1855" t="s">
        <v>119</v>
      </c>
      <c r="H1855">
        <v>190915757</v>
      </c>
      <c r="I1855" t="s">
        <v>1682</v>
      </c>
      <c r="J1855" t="s">
        <v>23</v>
      </c>
      <c r="L1855" s="1">
        <v>43236</v>
      </c>
      <c r="M1855" t="s">
        <v>24</v>
      </c>
      <c r="N1855" t="s">
        <v>1683</v>
      </c>
      <c r="O1855" t="s">
        <v>92</v>
      </c>
      <c r="P1855" s="1">
        <v>43535</v>
      </c>
      <c r="Q1855" s="1">
        <v>43538</v>
      </c>
    </row>
    <row r="1856" spans="1:17" x14ac:dyDescent="0.2">
      <c r="A1856" t="s">
        <v>9996</v>
      </c>
      <c r="B1856">
        <v>236951505</v>
      </c>
      <c r="C1856" t="s">
        <v>9997</v>
      </c>
      <c r="D1856" t="s">
        <v>9998</v>
      </c>
      <c r="E1856" t="s">
        <v>9999</v>
      </c>
      <c r="F1856" t="s">
        <v>10000</v>
      </c>
      <c r="G1856" t="s">
        <v>4191</v>
      </c>
      <c r="H1856" t="s">
        <v>4192</v>
      </c>
      <c r="I1856" t="s">
        <v>4214</v>
      </c>
      <c r="J1856" t="s">
        <v>23</v>
      </c>
      <c r="L1856" s="1">
        <v>43455</v>
      </c>
      <c r="M1856" t="s">
        <v>33</v>
      </c>
      <c r="N1856" t="s">
        <v>10001</v>
      </c>
      <c r="O1856" t="s">
        <v>26</v>
      </c>
      <c r="P1856" s="1">
        <v>42096</v>
      </c>
      <c r="Q1856" s="1">
        <v>43969</v>
      </c>
    </row>
    <row r="1857" spans="1:17" x14ac:dyDescent="0.2">
      <c r="A1857" t="s">
        <v>6812</v>
      </c>
      <c r="B1857">
        <v>240724496</v>
      </c>
      <c r="C1857" t="s">
        <v>6813</v>
      </c>
      <c r="D1857" t="s">
        <v>6814</v>
      </c>
      <c r="E1857" t="s">
        <v>6815</v>
      </c>
      <c r="F1857" t="s">
        <v>6816</v>
      </c>
      <c r="G1857" t="s">
        <v>872</v>
      </c>
      <c r="H1857" t="s">
        <v>873</v>
      </c>
      <c r="I1857" t="s">
        <v>1858</v>
      </c>
      <c r="J1857" t="s">
        <v>23</v>
      </c>
      <c r="L1857" s="1">
        <v>43430</v>
      </c>
      <c r="M1857" t="s">
        <v>24</v>
      </c>
      <c r="N1857" t="s">
        <v>6817</v>
      </c>
      <c r="O1857" t="s">
        <v>92</v>
      </c>
      <c r="P1857" s="1">
        <v>43429</v>
      </c>
      <c r="Q1857" s="1">
        <v>43840</v>
      </c>
    </row>
    <row r="1858" spans="1:17" x14ac:dyDescent="0.2">
      <c r="A1858" t="s">
        <v>9198</v>
      </c>
      <c r="B1858">
        <v>241313260</v>
      </c>
      <c r="C1858" t="s">
        <v>9199</v>
      </c>
      <c r="D1858" t="s">
        <v>9200</v>
      </c>
      <c r="E1858" t="s">
        <v>9201</v>
      </c>
      <c r="F1858">
        <v>112510078</v>
      </c>
      <c r="G1858" t="s">
        <v>766</v>
      </c>
      <c r="H1858">
        <v>26402971</v>
      </c>
      <c r="I1858" t="s">
        <v>3354</v>
      </c>
      <c r="J1858" t="s">
        <v>23</v>
      </c>
      <c r="L1858" s="1">
        <v>43447</v>
      </c>
      <c r="M1858" t="s">
        <v>33</v>
      </c>
      <c r="N1858" t="s">
        <v>9202</v>
      </c>
      <c r="O1858" t="s">
        <v>26</v>
      </c>
      <c r="P1858" s="1">
        <v>43804</v>
      </c>
      <c r="Q1858" s="1">
        <v>43804</v>
      </c>
    </row>
    <row r="1859" spans="1:17" x14ac:dyDescent="0.2">
      <c r="A1859" t="s">
        <v>1164</v>
      </c>
      <c r="B1859">
        <v>234968923</v>
      </c>
      <c r="C1859" t="s">
        <v>1165</v>
      </c>
      <c r="D1859" t="s">
        <v>1166</v>
      </c>
      <c r="E1859" t="s">
        <v>1167</v>
      </c>
      <c r="F1859">
        <v>81193165.139215901</v>
      </c>
      <c r="G1859" t="s">
        <v>270</v>
      </c>
      <c r="H1859">
        <v>183316401</v>
      </c>
      <c r="I1859" t="s">
        <v>295</v>
      </c>
      <c r="J1859" t="s">
        <v>23</v>
      </c>
      <c r="L1859" s="1">
        <v>43367</v>
      </c>
      <c r="M1859" t="s">
        <v>33</v>
      </c>
      <c r="N1859" t="s">
        <v>1168</v>
      </c>
      <c r="O1859" t="s">
        <v>26</v>
      </c>
      <c r="P1859" s="1">
        <v>43371</v>
      </c>
      <c r="Q1859" s="1">
        <v>43564</v>
      </c>
    </row>
    <row r="1860" spans="1:17" x14ac:dyDescent="0.2">
      <c r="A1860" t="s">
        <v>10043</v>
      </c>
      <c r="B1860">
        <v>243205821</v>
      </c>
      <c r="C1860" t="s">
        <v>10044</v>
      </c>
      <c r="D1860" t="s">
        <v>2779</v>
      </c>
      <c r="E1860" t="s">
        <v>2780</v>
      </c>
      <c r="F1860">
        <v>57601917</v>
      </c>
      <c r="G1860" t="s">
        <v>1234</v>
      </c>
      <c r="H1860">
        <v>182292592</v>
      </c>
      <c r="I1860" t="s">
        <v>1626</v>
      </c>
      <c r="J1860" t="s">
        <v>23</v>
      </c>
      <c r="L1860" s="1">
        <v>43437</v>
      </c>
      <c r="M1860" t="s">
        <v>33</v>
      </c>
      <c r="N1860" t="s">
        <v>10045</v>
      </c>
      <c r="O1860" t="s">
        <v>92</v>
      </c>
      <c r="P1860" s="1">
        <v>42419</v>
      </c>
      <c r="Q1860" s="1">
        <v>43923</v>
      </c>
    </row>
    <row r="1861" spans="1:17" x14ac:dyDescent="0.2">
      <c r="A1861" t="s">
        <v>7972</v>
      </c>
      <c r="B1861">
        <v>248246003</v>
      </c>
      <c r="C1861" t="s">
        <v>7973</v>
      </c>
      <c r="D1861" t="s">
        <v>7974</v>
      </c>
      <c r="E1861" t="s">
        <v>7975</v>
      </c>
      <c r="F1861">
        <v>168064235.09999999</v>
      </c>
      <c r="G1861" t="s">
        <v>2730</v>
      </c>
      <c r="H1861">
        <v>26375273</v>
      </c>
      <c r="I1861" t="s">
        <v>2724</v>
      </c>
      <c r="J1861" t="s">
        <v>23</v>
      </c>
      <c r="L1861" s="1">
        <v>43431</v>
      </c>
      <c r="M1861" t="s">
        <v>489</v>
      </c>
      <c r="N1861" t="s">
        <v>7976</v>
      </c>
      <c r="O1861" t="s">
        <v>26</v>
      </c>
      <c r="P1861" s="1">
        <v>44028</v>
      </c>
      <c r="Q1861" s="1">
        <v>44028</v>
      </c>
    </row>
    <row r="1862" spans="1:17" x14ac:dyDescent="0.2">
      <c r="A1862" t="s">
        <v>3564</v>
      </c>
      <c r="B1862">
        <v>234311479</v>
      </c>
      <c r="C1862" t="s">
        <v>3565</v>
      </c>
      <c r="D1862" t="s">
        <v>3566</v>
      </c>
      <c r="E1862" t="s">
        <v>3567</v>
      </c>
      <c r="F1862">
        <v>169352447.06844699</v>
      </c>
      <c r="G1862" t="s">
        <v>872</v>
      </c>
      <c r="H1862" t="s">
        <v>873</v>
      </c>
      <c r="I1862" t="s">
        <v>1858</v>
      </c>
      <c r="J1862" t="s">
        <v>23</v>
      </c>
      <c r="L1862" s="1">
        <v>43187</v>
      </c>
      <c r="M1862" t="s">
        <v>24</v>
      </c>
      <c r="N1862" t="s">
        <v>3568</v>
      </c>
      <c r="O1862" t="s">
        <v>92</v>
      </c>
      <c r="P1862" s="1">
        <v>43014</v>
      </c>
      <c r="Q1862" s="1">
        <v>43890</v>
      </c>
    </row>
    <row r="1863" spans="1:17" x14ac:dyDescent="0.2">
      <c r="A1863" t="s">
        <v>8595</v>
      </c>
      <c r="B1863">
        <v>235765449</v>
      </c>
      <c r="C1863" t="s">
        <v>8596</v>
      </c>
      <c r="D1863" t="s">
        <v>8597</v>
      </c>
      <c r="E1863" t="s">
        <v>8598</v>
      </c>
      <c r="F1863">
        <v>126887152</v>
      </c>
      <c r="G1863" t="s">
        <v>446</v>
      </c>
      <c r="H1863">
        <v>26403021</v>
      </c>
      <c r="I1863" t="s">
        <v>1360</v>
      </c>
      <c r="J1863" t="s">
        <v>23</v>
      </c>
      <c r="L1863" s="1">
        <v>43453</v>
      </c>
      <c r="M1863" t="s">
        <v>33</v>
      </c>
      <c r="N1863" t="s">
        <v>8599</v>
      </c>
      <c r="O1863" t="s">
        <v>26</v>
      </c>
      <c r="P1863" s="1">
        <v>41932</v>
      </c>
      <c r="Q1863" s="1">
        <v>43600</v>
      </c>
    </row>
    <row r="1864" spans="1:17" x14ac:dyDescent="0.2">
      <c r="A1864" t="s">
        <v>6011</v>
      </c>
      <c r="B1864">
        <v>235919764</v>
      </c>
      <c r="C1864" t="s">
        <v>6012</v>
      </c>
      <c r="D1864" t="s">
        <v>6013</v>
      </c>
      <c r="E1864" t="s">
        <v>6014</v>
      </c>
      <c r="F1864">
        <v>70163707.150000006</v>
      </c>
      <c r="G1864" t="s">
        <v>172</v>
      </c>
      <c r="H1864">
        <v>200716271</v>
      </c>
      <c r="I1864" t="s">
        <v>2211</v>
      </c>
      <c r="J1864" t="s">
        <v>23</v>
      </c>
      <c r="L1864" s="1">
        <v>43418</v>
      </c>
      <c r="M1864" t="s">
        <v>33</v>
      </c>
      <c r="N1864" t="s">
        <v>6015</v>
      </c>
      <c r="O1864" t="s">
        <v>26</v>
      </c>
      <c r="P1864" s="1">
        <v>43605</v>
      </c>
      <c r="Q1864" s="1">
        <v>43614</v>
      </c>
    </row>
    <row r="1865" spans="1:17" x14ac:dyDescent="0.2">
      <c r="A1865" t="s">
        <v>10700</v>
      </c>
      <c r="B1865">
        <v>234610654</v>
      </c>
      <c r="C1865" t="s">
        <v>10701</v>
      </c>
      <c r="D1865" t="s">
        <v>10702</v>
      </c>
      <c r="E1865" t="s">
        <v>10703</v>
      </c>
      <c r="F1865">
        <v>103578382.188945</v>
      </c>
      <c r="G1865" t="s">
        <v>5196</v>
      </c>
      <c r="H1865">
        <v>157040569</v>
      </c>
      <c r="I1865" t="s">
        <v>5278</v>
      </c>
      <c r="J1865" t="s">
        <v>23</v>
      </c>
      <c r="L1865" s="1">
        <v>43454</v>
      </c>
      <c r="M1865" t="s">
        <v>33</v>
      </c>
      <c r="N1865" t="s">
        <v>10704</v>
      </c>
      <c r="O1865" t="s">
        <v>26</v>
      </c>
      <c r="P1865" s="1">
        <v>43020</v>
      </c>
      <c r="Q1865" s="1">
        <v>44070</v>
      </c>
    </row>
    <row r="1866" spans="1:17" x14ac:dyDescent="0.2">
      <c r="A1866" t="s">
        <v>4951</v>
      </c>
      <c r="B1866">
        <v>244907730</v>
      </c>
      <c r="C1866" t="s">
        <v>4952</v>
      </c>
      <c r="D1866" t="s">
        <v>4953</v>
      </c>
      <c r="E1866" t="s">
        <v>4954</v>
      </c>
      <c r="F1866">
        <v>87683393</v>
      </c>
      <c r="G1866" t="s">
        <v>119</v>
      </c>
      <c r="H1866">
        <v>190915757</v>
      </c>
      <c r="I1866" t="s">
        <v>838</v>
      </c>
      <c r="J1866" t="s">
        <v>23</v>
      </c>
      <c r="L1866" s="1">
        <v>43342</v>
      </c>
      <c r="M1866" t="s">
        <v>33</v>
      </c>
      <c r="N1866" t="s">
        <v>4955</v>
      </c>
      <c r="O1866" t="s">
        <v>92</v>
      </c>
      <c r="P1866" s="1">
        <v>43720</v>
      </c>
      <c r="Q1866" s="1">
        <v>43991</v>
      </c>
    </row>
    <row r="1867" spans="1:17" x14ac:dyDescent="0.2">
      <c r="A1867" t="s">
        <v>7717</v>
      </c>
      <c r="B1867">
        <v>232446733</v>
      </c>
      <c r="C1867" t="s">
        <v>7718</v>
      </c>
      <c r="D1867" t="s">
        <v>7719</v>
      </c>
      <c r="E1867" t="s">
        <v>7720</v>
      </c>
      <c r="F1867">
        <v>168354691</v>
      </c>
      <c r="G1867" t="s">
        <v>4420</v>
      </c>
      <c r="H1867">
        <v>184668794</v>
      </c>
      <c r="I1867" t="s">
        <v>4421</v>
      </c>
      <c r="J1867" t="s">
        <v>23</v>
      </c>
      <c r="L1867" s="1">
        <v>43399</v>
      </c>
      <c r="M1867" t="s">
        <v>33</v>
      </c>
      <c r="N1867" t="s">
        <v>7721</v>
      </c>
      <c r="O1867" t="s">
        <v>26</v>
      </c>
      <c r="P1867" s="1">
        <v>43969</v>
      </c>
      <c r="Q1867" s="1">
        <v>43977</v>
      </c>
    </row>
    <row r="1868" spans="1:17" x14ac:dyDescent="0.2">
      <c r="A1868" t="s">
        <v>9556</v>
      </c>
      <c r="B1868" t="s">
        <v>9557</v>
      </c>
      <c r="C1868" t="s">
        <v>9558</v>
      </c>
      <c r="D1868" t="s">
        <v>9559</v>
      </c>
      <c r="E1868" t="s">
        <v>9560</v>
      </c>
      <c r="F1868">
        <v>112949487.152009</v>
      </c>
      <c r="G1868" t="s">
        <v>2930</v>
      </c>
      <c r="H1868">
        <v>188120777</v>
      </c>
      <c r="I1868" t="s">
        <v>3027</v>
      </c>
      <c r="J1868" t="s">
        <v>23</v>
      </c>
      <c r="L1868" s="1">
        <v>43441</v>
      </c>
      <c r="M1868" t="s">
        <v>24</v>
      </c>
      <c r="N1868" t="s">
        <v>9561</v>
      </c>
      <c r="O1868" t="s">
        <v>26</v>
      </c>
      <c r="P1868" s="1">
        <v>43863</v>
      </c>
      <c r="Q1868" s="1">
        <v>43875</v>
      </c>
    </row>
    <row r="1869" spans="1:17" x14ac:dyDescent="0.2">
      <c r="A1869" t="s">
        <v>8461</v>
      </c>
      <c r="B1869" t="s">
        <v>8462</v>
      </c>
      <c r="C1869" t="s">
        <v>8463</v>
      </c>
      <c r="D1869" t="s">
        <v>8464</v>
      </c>
      <c r="E1869" t="s">
        <v>8465</v>
      </c>
      <c r="F1869">
        <v>26762285</v>
      </c>
      <c r="G1869" t="s">
        <v>1234</v>
      </c>
      <c r="H1869">
        <v>182292592</v>
      </c>
      <c r="I1869" t="s">
        <v>692</v>
      </c>
      <c r="J1869" t="s">
        <v>23</v>
      </c>
      <c r="L1869" s="1">
        <v>43439</v>
      </c>
      <c r="M1869" t="s">
        <v>33</v>
      </c>
      <c r="N1869" t="s">
        <v>8466</v>
      </c>
      <c r="O1869" t="s">
        <v>26</v>
      </c>
      <c r="P1869" s="1">
        <v>42419</v>
      </c>
      <c r="Q1869" s="1">
        <v>43585</v>
      </c>
    </row>
    <row r="1870" spans="1:17" x14ac:dyDescent="0.2">
      <c r="A1870" t="s">
        <v>2837</v>
      </c>
      <c r="B1870">
        <v>233311254</v>
      </c>
      <c r="C1870" t="s">
        <v>2838</v>
      </c>
      <c r="D1870" t="s">
        <v>2839</v>
      </c>
      <c r="E1870" t="s">
        <v>2840</v>
      </c>
      <c r="F1870">
        <v>76640493.1742329</v>
      </c>
      <c r="G1870" t="s">
        <v>872</v>
      </c>
      <c r="H1870" t="s">
        <v>873</v>
      </c>
      <c r="I1870" t="s">
        <v>2841</v>
      </c>
      <c r="J1870" t="s">
        <v>23</v>
      </c>
      <c r="L1870" s="1">
        <v>43146</v>
      </c>
      <c r="M1870" t="s">
        <v>33</v>
      </c>
      <c r="N1870" t="s">
        <v>2842</v>
      </c>
      <c r="O1870" t="s">
        <v>26</v>
      </c>
      <c r="P1870" s="1">
        <v>42045</v>
      </c>
      <c r="Q1870" s="1">
        <v>43840</v>
      </c>
    </row>
    <row r="1871" spans="1:17" x14ac:dyDescent="0.2">
      <c r="A1871" t="s">
        <v>122</v>
      </c>
      <c r="B1871">
        <v>227146638</v>
      </c>
      <c r="C1871" t="s">
        <v>123</v>
      </c>
      <c r="D1871" t="s">
        <v>124</v>
      </c>
      <c r="E1871" t="s">
        <v>125</v>
      </c>
      <c r="F1871" t="s">
        <v>126</v>
      </c>
      <c r="G1871" t="s">
        <v>112</v>
      </c>
      <c r="H1871">
        <v>50228064</v>
      </c>
      <c r="I1871" t="s">
        <v>127</v>
      </c>
      <c r="J1871" t="s">
        <v>23</v>
      </c>
      <c r="L1871" s="1">
        <v>43186</v>
      </c>
      <c r="M1871" t="s">
        <v>24</v>
      </c>
      <c r="N1871" t="s">
        <v>128</v>
      </c>
      <c r="O1871" t="s">
        <v>26</v>
      </c>
      <c r="P1871" s="1">
        <v>41960</v>
      </c>
      <c r="Q1871" s="1">
        <v>43245</v>
      </c>
    </row>
    <row r="1872" spans="1:17" x14ac:dyDescent="0.2">
      <c r="A1872" t="s">
        <v>1115</v>
      </c>
      <c r="B1872">
        <v>234638842</v>
      </c>
      <c r="C1872" t="s">
        <v>1116</v>
      </c>
      <c r="D1872" t="s">
        <v>1117</v>
      </c>
      <c r="E1872" t="s">
        <v>1118</v>
      </c>
      <c r="F1872" t="s">
        <v>1119</v>
      </c>
      <c r="G1872" t="s">
        <v>389</v>
      </c>
      <c r="H1872">
        <v>26403447</v>
      </c>
      <c r="I1872" t="s">
        <v>662</v>
      </c>
      <c r="J1872" t="s">
        <v>23</v>
      </c>
      <c r="L1872" s="1">
        <v>43242</v>
      </c>
      <c r="M1872" t="s">
        <v>24</v>
      </c>
      <c r="N1872" t="s">
        <v>1120</v>
      </c>
      <c r="O1872" t="s">
        <v>26</v>
      </c>
      <c r="P1872" s="1">
        <v>43081</v>
      </c>
      <c r="Q1872" s="1">
        <v>43539</v>
      </c>
    </row>
    <row r="1873" spans="1:17" x14ac:dyDescent="0.2">
      <c r="A1873" t="s">
        <v>6853</v>
      </c>
      <c r="B1873">
        <v>230774946</v>
      </c>
      <c r="C1873" t="s">
        <v>6854</v>
      </c>
      <c r="D1873" t="s">
        <v>6855</v>
      </c>
      <c r="E1873" t="s">
        <v>6856</v>
      </c>
      <c r="F1873">
        <v>149786271</v>
      </c>
      <c r="G1873" t="s">
        <v>2930</v>
      </c>
      <c r="H1873">
        <v>188120777</v>
      </c>
      <c r="I1873" t="s">
        <v>1881</v>
      </c>
      <c r="J1873" t="s">
        <v>23</v>
      </c>
      <c r="L1873" s="1">
        <v>43377</v>
      </c>
      <c r="M1873" t="s">
        <v>1091</v>
      </c>
      <c r="N1873" t="s">
        <v>6857</v>
      </c>
      <c r="O1873" t="s">
        <v>26</v>
      </c>
      <c r="P1873" s="1">
        <v>43863</v>
      </c>
      <c r="Q1873" s="1">
        <v>43866</v>
      </c>
    </row>
    <row r="1874" spans="1:17" x14ac:dyDescent="0.2">
      <c r="A1874" t="s">
        <v>2864</v>
      </c>
      <c r="B1874">
        <v>229835643</v>
      </c>
      <c r="C1874" t="s">
        <v>2865</v>
      </c>
      <c r="D1874" t="s">
        <v>2866</v>
      </c>
      <c r="E1874" t="s">
        <v>2867</v>
      </c>
      <c r="F1874" t="s">
        <v>2868</v>
      </c>
      <c r="G1874" t="s">
        <v>172</v>
      </c>
      <c r="H1874">
        <v>200716271</v>
      </c>
      <c r="I1874" t="s">
        <v>1415</v>
      </c>
      <c r="J1874" t="s">
        <v>23</v>
      </c>
      <c r="L1874" s="1">
        <v>43186</v>
      </c>
      <c r="M1874" t="s">
        <v>24</v>
      </c>
      <c r="N1874" t="s">
        <v>2869</v>
      </c>
      <c r="O1874" t="s">
        <v>26</v>
      </c>
      <c r="P1874" s="1">
        <v>43224</v>
      </c>
      <c r="Q1874" s="1">
        <v>43739</v>
      </c>
    </row>
    <row r="1875" spans="1:17" x14ac:dyDescent="0.2">
      <c r="A1875" t="s">
        <v>4769</v>
      </c>
      <c r="B1875">
        <v>231570643</v>
      </c>
      <c r="C1875" t="s">
        <v>4770</v>
      </c>
      <c r="D1875" t="s">
        <v>4771</v>
      </c>
      <c r="E1875" t="s">
        <v>4772</v>
      </c>
      <c r="F1875">
        <v>78041953</v>
      </c>
      <c r="G1875" t="s">
        <v>4420</v>
      </c>
      <c r="H1875">
        <v>184668794</v>
      </c>
      <c r="I1875" t="s">
        <v>4434</v>
      </c>
      <c r="J1875" t="s">
        <v>23</v>
      </c>
      <c r="L1875" s="1">
        <v>43369</v>
      </c>
      <c r="M1875" t="s">
        <v>33</v>
      </c>
      <c r="N1875" t="s">
        <v>4773</v>
      </c>
      <c r="O1875" t="s">
        <v>26</v>
      </c>
      <c r="P1875" s="1">
        <v>43969</v>
      </c>
      <c r="Q1875" s="1">
        <v>43977</v>
      </c>
    </row>
    <row r="1876" spans="1:17" x14ac:dyDescent="0.2">
      <c r="A1876" t="s">
        <v>8265</v>
      </c>
      <c r="B1876">
        <v>232921113</v>
      </c>
      <c r="C1876" t="s">
        <v>8266</v>
      </c>
      <c r="D1876" t="s">
        <v>8267</v>
      </c>
      <c r="E1876" t="s">
        <v>8268</v>
      </c>
      <c r="F1876">
        <v>76551326.069510207</v>
      </c>
      <c r="G1876" t="s">
        <v>133</v>
      </c>
      <c r="H1876">
        <v>26404435</v>
      </c>
      <c r="I1876" t="s">
        <v>198</v>
      </c>
      <c r="J1876" t="s">
        <v>23</v>
      </c>
      <c r="L1876" s="1">
        <v>43440</v>
      </c>
      <c r="M1876" t="s">
        <v>24</v>
      </c>
      <c r="N1876" t="s">
        <v>8269</v>
      </c>
      <c r="O1876" t="s">
        <v>26</v>
      </c>
      <c r="P1876" s="1">
        <v>42341</v>
      </c>
      <c r="Q1876" s="1">
        <v>43523</v>
      </c>
    </row>
    <row r="1877" spans="1:17" x14ac:dyDescent="0.2">
      <c r="A1877" t="s">
        <v>5363</v>
      </c>
      <c r="B1877" t="s">
        <v>5364</v>
      </c>
      <c r="C1877" t="s">
        <v>5365</v>
      </c>
      <c r="D1877" t="s">
        <v>5366</v>
      </c>
      <c r="E1877" t="s">
        <v>5367</v>
      </c>
      <c r="F1877">
        <v>98461427.230169207</v>
      </c>
      <c r="G1877" t="s">
        <v>5196</v>
      </c>
      <c r="H1877">
        <v>157040569</v>
      </c>
      <c r="I1877" t="s">
        <v>5238</v>
      </c>
      <c r="J1877" t="s">
        <v>23</v>
      </c>
      <c r="L1877" s="1">
        <v>43138</v>
      </c>
      <c r="M1877" t="s">
        <v>24</v>
      </c>
      <c r="N1877" t="s">
        <v>5368</v>
      </c>
      <c r="O1877" t="s">
        <v>92</v>
      </c>
      <c r="P1877" s="1">
        <v>43020</v>
      </c>
      <c r="Q1877" s="1">
        <v>44070</v>
      </c>
    </row>
    <row r="1878" spans="1:17" x14ac:dyDescent="0.2">
      <c r="A1878" t="s">
        <v>5511</v>
      </c>
      <c r="B1878">
        <v>232804966</v>
      </c>
      <c r="C1878" t="s">
        <v>5512</v>
      </c>
      <c r="D1878" t="s">
        <v>5513</v>
      </c>
      <c r="E1878" t="s">
        <v>5514</v>
      </c>
      <c r="F1878" t="s">
        <v>5515</v>
      </c>
      <c r="G1878" t="s">
        <v>31</v>
      </c>
      <c r="H1878">
        <v>26403692</v>
      </c>
      <c r="I1878" t="s">
        <v>5516</v>
      </c>
      <c r="J1878" t="s">
        <v>23</v>
      </c>
      <c r="L1878" s="1">
        <v>43395</v>
      </c>
      <c r="M1878" t="s">
        <v>24</v>
      </c>
      <c r="N1878" t="s">
        <v>5517</v>
      </c>
      <c r="O1878" t="s">
        <v>26</v>
      </c>
      <c r="P1878" s="1">
        <v>42403</v>
      </c>
      <c r="Q1878" s="1">
        <v>43452</v>
      </c>
    </row>
    <row r="1879" spans="1:17" x14ac:dyDescent="0.2">
      <c r="A1879" t="s">
        <v>4917</v>
      </c>
      <c r="B1879">
        <v>235926043</v>
      </c>
      <c r="C1879" t="s">
        <v>4918</v>
      </c>
      <c r="D1879" t="s">
        <v>4919</v>
      </c>
      <c r="E1879" t="s">
        <v>4920</v>
      </c>
      <c r="F1879">
        <v>76319008.1887943</v>
      </c>
      <c r="G1879" t="s">
        <v>2930</v>
      </c>
      <c r="H1879">
        <v>188120777</v>
      </c>
      <c r="I1879" t="s">
        <v>173</v>
      </c>
      <c r="J1879" t="s">
        <v>23</v>
      </c>
      <c r="L1879" s="1">
        <v>43112</v>
      </c>
      <c r="M1879" t="s">
        <v>33</v>
      </c>
      <c r="N1879" t="s">
        <v>4921</v>
      </c>
      <c r="O1879" t="s">
        <v>26</v>
      </c>
      <c r="P1879" s="1">
        <v>43863</v>
      </c>
      <c r="Q1879" s="1">
        <v>43992</v>
      </c>
    </row>
    <row r="1880" spans="1:17" x14ac:dyDescent="0.2">
      <c r="A1880" t="s">
        <v>8191</v>
      </c>
      <c r="B1880">
        <v>233312153</v>
      </c>
      <c r="C1880" t="s">
        <v>8192</v>
      </c>
      <c r="D1880" t="s">
        <v>8193</v>
      </c>
      <c r="E1880" t="s">
        <v>8194</v>
      </c>
      <c r="F1880">
        <v>204093775.23331201</v>
      </c>
      <c r="G1880" t="s">
        <v>31</v>
      </c>
      <c r="H1880">
        <v>26403692</v>
      </c>
      <c r="I1880" t="s">
        <v>312</v>
      </c>
      <c r="J1880" t="s">
        <v>23</v>
      </c>
      <c r="L1880" s="1">
        <v>43451</v>
      </c>
      <c r="M1880" t="s">
        <v>33</v>
      </c>
      <c r="N1880" t="s">
        <v>8195</v>
      </c>
      <c r="O1880" t="s">
        <v>26</v>
      </c>
      <c r="P1880" s="1">
        <v>42361</v>
      </c>
      <c r="Q1880" s="1">
        <v>43497</v>
      </c>
    </row>
    <row r="1881" spans="1:17" x14ac:dyDescent="0.2">
      <c r="A1881" t="s">
        <v>4280</v>
      </c>
      <c r="B1881">
        <v>225641747</v>
      </c>
      <c r="C1881" t="s">
        <v>4281</v>
      </c>
      <c r="D1881" t="s">
        <v>4282</v>
      </c>
      <c r="E1881" t="s">
        <v>4283</v>
      </c>
      <c r="F1881" t="s">
        <v>4284</v>
      </c>
      <c r="G1881" t="s">
        <v>4191</v>
      </c>
      <c r="H1881" t="s">
        <v>4192</v>
      </c>
      <c r="I1881" t="s">
        <v>4193</v>
      </c>
      <c r="J1881" t="s">
        <v>23</v>
      </c>
      <c r="L1881" s="1">
        <v>43168</v>
      </c>
      <c r="M1881" t="s">
        <v>24</v>
      </c>
      <c r="N1881" t="s">
        <v>4285</v>
      </c>
      <c r="O1881" t="s">
        <v>26</v>
      </c>
      <c r="P1881" s="1">
        <v>43188</v>
      </c>
      <c r="Q1881" s="1">
        <v>43969</v>
      </c>
    </row>
    <row r="1882" spans="1:17" x14ac:dyDescent="0.2">
      <c r="A1882" t="s">
        <v>6265</v>
      </c>
      <c r="B1882">
        <v>235841390</v>
      </c>
      <c r="C1882" t="s">
        <v>6266</v>
      </c>
      <c r="D1882" t="s">
        <v>6267</v>
      </c>
      <c r="E1882" t="s">
        <v>6268</v>
      </c>
      <c r="F1882" t="s">
        <v>6269</v>
      </c>
      <c r="G1882" t="s">
        <v>2032</v>
      </c>
      <c r="H1882">
        <v>26404184</v>
      </c>
      <c r="I1882" t="s">
        <v>120</v>
      </c>
      <c r="J1882" t="s">
        <v>23</v>
      </c>
      <c r="L1882" s="1">
        <v>43419</v>
      </c>
      <c r="M1882" t="s">
        <v>24</v>
      </c>
      <c r="N1882" t="s">
        <v>6270</v>
      </c>
      <c r="O1882" t="s">
        <v>92</v>
      </c>
      <c r="P1882" s="1">
        <v>43602</v>
      </c>
      <c r="Q1882" s="1">
        <v>43601</v>
      </c>
    </row>
    <row r="1883" spans="1:17" x14ac:dyDescent="0.2">
      <c r="A1883" t="s">
        <v>2853</v>
      </c>
      <c r="B1883">
        <v>229834647</v>
      </c>
      <c r="C1883" t="s">
        <v>2854</v>
      </c>
      <c r="D1883" t="s">
        <v>2855</v>
      </c>
      <c r="E1883" t="s">
        <v>2856</v>
      </c>
      <c r="F1883" t="s">
        <v>2857</v>
      </c>
      <c r="G1883" t="s">
        <v>172</v>
      </c>
      <c r="H1883">
        <v>200716271</v>
      </c>
      <c r="I1883" t="s">
        <v>1415</v>
      </c>
      <c r="J1883" t="s">
        <v>23</v>
      </c>
      <c r="L1883" s="1">
        <v>43196</v>
      </c>
      <c r="M1883" t="s">
        <v>33</v>
      </c>
      <c r="N1883" t="s">
        <v>2858</v>
      </c>
      <c r="O1883" t="s">
        <v>26</v>
      </c>
      <c r="P1883" s="1">
        <v>43145</v>
      </c>
      <c r="Q1883" s="1">
        <v>43739</v>
      </c>
    </row>
    <row r="1884" spans="1:17" x14ac:dyDescent="0.2">
      <c r="A1884" t="s">
        <v>2005</v>
      </c>
      <c r="B1884">
        <v>234328738</v>
      </c>
      <c r="C1884" t="s">
        <v>2006</v>
      </c>
      <c r="D1884" t="s">
        <v>2007</v>
      </c>
      <c r="E1884" t="s">
        <v>2008</v>
      </c>
      <c r="F1884" t="s">
        <v>2009</v>
      </c>
      <c r="G1884" t="s">
        <v>1998</v>
      </c>
      <c r="H1884">
        <v>27964361</v>
      </c>
      <c r="I1884" t="s">
        <v>2010</v>
      </c>
      <c r="J1884" t="s">
        <v>23</v>
      </c>
      <c r="L1884" s="1">
        <v>43269</v>
      </c>
      <c r="M1884" t="s">
        <v>24</v>
      </c>
      <c r="N1884" t="s">
        <v>2011</v>
      </c>
      <c r="O1884" t="s">
        <v>26</v>
      </c>
      <c r="P1884" s="1">
        <v>42912</v>
      </c>
      <c r="Q1884" s="1">
        <v>43529</v>
      </c>
    </row>
    <row r="1885" spans="1:17" x14ac:dyDescent="0.2">
      <c r="A1885" t="s">
        <v>2460</v>
      </c>
      <c r="B1885">
        <v>233040331</v>
      </c>
      <c r="C1885" t="s">
        <v>2461</v>
      </c>
      <c r="D1885" t="s">
        <v>2462</v>
      </c>
      <c r="E1885" t="s">
        <v>2463</v>
      </c>
      <c r="F1885">
        <v>33618593</v>
      </c>
      <c r="G1885" t="s">
        <v>423</v>
      </c>
      <c r="H1885">
        <v>190456396</v>
      </c>
      <c r="I1885" t="s">
        <v>912</v>
      </c>
      <c r="J1885" t="s">
        <v>23</v>
      </c>
      <c r="L1885" s="1">
        <v>43257</v>
      </c>
      <c r="M1885" t="s">
        <v>33</v>
      </c>
      <c r="N1885" t="s">
        <v>2464</v>
      </c>
      <c r="O1885" t="s">
        <v>26</v>
      </c>
      <c r="P1885" s="1">
        <v>41925</v>
      </c>
      <c r="Q1885" s="1">
        <v>43480</v>
      </c>
    </row>
    <row r="1886" spans="1:17" x14ac:dyDescent="0.2">
      <c r="A1886" t="s">
        <v>6072</v>
      </c>
      <c r="B1886">
        <v>236156454</v>
      </c>
      <c r="C1886" t="s">
        <v>6073</v>
      </c>
      <c r="D1886" t="s">
        <v>6074</v>
      </c>
      <c r="E1886" t="s">
        <v>6075</v>
      </c>
      <c r="F1886" t="s">
        <v>6076</v>
      </c>
      <c r="G1886" t="s">
        <v>423</v>
      </c>
      <c r="H1886">
        <v>190456396</v>
      </c>
      <c r="I1886" t="s">
        <v>692</v>
      </c>
      <c r="J1886" t="s">
        <v>23</v>
      </c>
      <c r="L1886" s="1">
        <v>43390</v>
      </c>
      <c r="M1886" t="s">
        <v>24</v>
      </c>
      <c r="N1886" t="s">
        <v>6077</v>
      </c>
      <c r="O1886" t="s">
        <v>26</v>
      </c>
      <c r="P1886" s="1">
        <v>42198</v>
      </c>
      <c r="Q1886" s="1">
        <v>43633</v>
      </c>
    </row>
    <row r="1887" spans="1:17" x14ac:dyDescent="0.2">
      <c r="A1887" t="s">
        <v>9142</v>
      </c>
      <c r="B1887">
        <v>236052705</v>
      </c>
      <c r="C1887" t="s">
        <v>9143</v>
      </c>
      <c r="D1887" t="s">
        <v>9144</v>
      </c>
      <c r="E1887" t="s">
        <v>9145</v>
      </c>
      <c r="F1887">
        <v>77642139.129510105</v>
      </c>
      <c r="G1887" t="s">
        <v>89</v>
      </c>
      <c r="H1887">
        <v>190906332</v>
      </c>
      <c r="I1887" t="s">
        <v>692</v>
      </c>
      <c r="J1887" t="s">
        <v>23</v>
      </c>
      <c r="L1887" s="1">
        <v>43447</v>
      </c>
      <c r="M1887" t="s">
        <v>33</v>
      </c>
      <c r="N1887" t="s">
        <v>9146</v>
      </c>
      <c r="O1887" t="s">
        <v>26</v>
      </c>
      <c r="P1887" s="1">
        <v>42486</v>
      </c>
      <c r="Q1887" s="1">
        <v>43797</v>
      </c>
    </row>
    <row r="1888" spans="1:17" x14ac:dyDescent="0.2">
      <c r="A1888" t="s">
        <v>2400</v>
      </c>
      <c r="B1888">
        <v>231899394</v>
      </c>
      <c r="C1888" t="s">
        <v>2401</v>
      </c>
      <c r="D1888" t="s">
        <v>2402</v>
      </c>
      <c r="E1888" t="s">
        <v>2403</v>
      </c>
      <c r="F1888" t="s">
        <v>2404</v>
      </c>
      <c r="G1888" t="s">
        <v>2032</v>
      </c>
      <c r="H1888">
        <v>26404184</v>
      </c>
      <c r="I1888" t="s">
        <v>2386</v>
      </c>
      <c r="J1888" t="s">
        <v>23</v>
      </c>
      <c r="L1888" s="1">
        <v>43245</v>
      </c>
      <c r="M1888" t="s">
        <v>33</v>
      </c>
      <c r="N1888" t="s">
        <v>2405</v>
      </c>
      <c r="O1888" t="s">
        <v>26</v>
      </c>
      <c r="P1888" s="1">
        <v>43473</v>
      </c>
      <c r="Q1888" s="1">
        <v>43746</v>
      </c>
    </row>
    <row r="1889" spans="1:17" x14ac:dyDescent="0.2">
      <c r="A1889" t="s">
        <v>8239</v>
      </c>
      <c r="B1889">
        <v>234131098</v>
      </c>
      <c r="C1889" t="s">
        <v>8240</v>
      </c>
      <c r="D1889" t="s">
        <v>8241</v>
      </c>
      <c r="E1889" t="s">
        <v>8242</v>
      </c>
      <c r="F1889" t="s">
        <v>8243</v>
      </c>
      <c r="G1889" t="s">
        <v>525</v>
      </c>
      <c r="H1889">
        <v>26403765</v>
      </c>
      <c r="I1889" t="s">
        <v>1408</v>
      </c>
      <c r="J1889" t="s">
        <v>23</v>
      </c>
      <c r="L1889" s="1">
        <v>43447</v>
      </c>
      <c r="M1889" t="s">
        <v>33</v>
      </c>
      <c r="N1889" t="s">
        <v>8244</v>
      </c>
      <c r="O1889" t="s">
        <v>26</v>
      </c>
      <c r="P1889" s="1">
        <v>43517</v>
      </c>
      <c r="Q1889" s="1">
        <v>43518</v>
      </c>
    </row>
    <row r="1890" spans="1:17" x14ac:dyDescent="0.2">
      <c r="A1890" t="s">
        <v>9615</v>
      </c>
      <c r="B1890">
        <v>237592096</v>
      </c>
      <c r="C1890" t="s">
        <v>9616</v>
      </c>
      <c r="D1890" t="s">
        <v>9617</v>
      </c>
      <c r="E1890" t="s">
        <v>9618</v>
      </c>
      <c r="F1890">
        <v>59058420.080664396</v>
      </c>
      <c r="G1890" t="s">
        <v>204</v>
      </c>
      <c r="H1890">
        <v>26388820</v>
      </c>
      <c r="I1890" t="s">
        <v>1758</v>
      </c>
      <c r="J1890" t="s">
        <v>23</v>
      </c>
      <c r="L1890" s="1">
        <v>43454</v>
      </c>
      <c r="M1890" t="s">
        <v>33</v>
      </c>
      <c r="N1890" t="s">
        <v>9619</v>
      </c>
      <c r="O1890" t="s">
        <v>26</v>
      </c>
      <c r="P1890" s="1">
        <v>42284</v>
      </c>
      <c r="Q1890" s="1">
        <v>43881</v>
      </c>
    </row>
    <row r="1891" spans="1:17" x14ac:dyDescent="0.2">
      <c r="A1891" t="s">
        <v>10094</v>
      </c>
      <c r="B1891">
        <v>234534052</v>
      </c>
      <c r="C1891" t="s">
        <v>10095</v>
      </c>
      <c r="D1891" t="s">
        <v>10096</v>
      </c>
      <c r="E1891" t="s">
        <v>10097</v>
      </c>
      <c r="F1891" t="s">
        <v>10098</v>
      </c>
      <c r="G1891" t="s">
        <v>4191</v>
      </c>
      <c r="H1891" t="s">
        <v>4192</v>
      </c>
      <c r="I1891" t="s">
        <v>289</v>
      </c>
      <c r="J1891" t="s">
        <v>23</v>
      </c>
      <c r="L1891" s="1">
        <v>43441</v>
      </c>
      <c r="M1891" t="s">
        <v>33</v>
      </c>
      <c r="N1891" t="s">
        <v>10099</v>
      </c>
      <c r="O1891" t="s">
        <v>26</v>
      </c>
      <c r="P1891" s="1">
        <v>43480</v>
      </c>
      <c r="Q1891" s="1">
        <v>43969</v>
      </c>
    </row>
    <row r="1892" spans="1:17" x14ac:dyDescent="0.2">
      <c r="A1892" t="s">
        <v>10458</v>
      </c>
      <c r="B1892">
        <v>234333219</v>
      </c>
      <c r="C1892" t="s">
        <v>10459</v>
      </c>
      <c r="D1892" t="s">
        <v>10460</v>
      </c>
      <c r="E1892" t="s">
        <v>10461</v>
      </c>
      <c r="F1892">
        <v>113624174.14586601</v>
      </c>
      <c r="G1892" t="s">
        <v>2538</v>
      </c>
      <c r="H1892">
        <v>187841578</v>
      </c>
      <c r="I1892" t="s">
        <v>312</v>
      </c>
      <c r="J1892" t="s">
        <v>23</v>
      </c>
      <c r="L1892" s="1">
        <v>43445</v>
      </c>
      <c r="M1892" t="s">
        <v>33</v>
      </c>
      <c r="N1892" t="s">
        <v>10462</v>
      </c>
      <c r="O1892" t="s">
        <v>26</v>
      </c>
      <c r="P1892" s="1">
        <v>42115</v>
      </c>
      <c r="Q1892" s="1">
        <v>44025</v>
      </c>
    </row>
    <row r="1893" spans="1:17" x14ac:dyDescent="0.2">
      <c r="A1893" t="s">
        <v>6868</v>
      </c>
      <c r="B1893">
        <v>231364733</v>
      </c>
      <c r="C1893" t="s">
        <v>6869</v>
      </c>
      <c r="D1893" t="s">
        <v>6870</v>
      </c>
      <c r="E1893" t="s">
        <v>6871</v>
      </c>
      <c r="F1893" t="s">
        <v>6872</v>
      </c>
      <c r="G1893" t="s">
        <v>2930</v>
      </c>
      <c r="H1893">
        <v>188120777</v>
      </c>
      <c r="I1893" t="s">
        <v>2211</v>
      </c>
      <c r="J1893" t="s">
        <v>23</v>
      </c>
      <c r="L1893" s="1">
        <v>43399</v>
      </c>
      <c r="M1893" t="s">
        <v>24</v>
      </c>
      <c r="N1893" t="s">
        <v>6873</v>
      </c>
      <c r="O1893" t="s">
        <v>26</v>
      </c>
      <c r="P1893" s="1">
        <v>43863</v>
      </c>
      <c r="Q1893" s="1">
        <v>43864</v>
      </c>
    </row>
    <row r="1894" spans="1:17" x14ac:dyDescent="0.2">
      <c r="A1894" t="s">
        <v>7772</v>
      </c>
      <c r="B1894">
        <v>235481459</v>
      </c>
      <c r="C1894" t="s">
        <v>7773</v>
      </c>
      <c r="D1894" t="s">
        <v>7774</v>
      </c>
      <c r="E1894" t="s">
        <v>7775</v>
      </c>
      <c r="F1894" t="s">
        <v>7776</v>
      </c>
      <c r="G1894" t="s">
        <v>4420</v>
      </c>
      <c r="H1894">
        <v>184668794</v>
      </c>
      <c r="I1894" t="s">
        <v>4814</v>
      </c>
      <c r="J1894" t="s">
        <v>23</v>
      </c>
      <c r="L1894" s="1">
        <v>43433</v>
      </c>
      <c r="M1894" t="s">
        <v>24</v>
      </c>
      <c r="N1894" t="s">
        <v>7777</v>
      </c>
      <c r="O1894" t="s">
        <v>26</v>
      </c>
      <c r="P1894" s="1">
        <v>43969</v>
      </c>
      <c r="Q1894" s="1">
        <v>43977</v>
      </c>
    </row>
    <row r="1895" spans="1:17" x14ac:dyDescent="0.2">
      <c r="A1895" t="s">
        <v>2273</v>
      </c>
      <c r="B1895" t="s">
        <v>2274</v>
      </c>
      <c r="C1895" t="s">
        <v>2275</v>
      </c>
      <c r="D1895" t="s">
        <v>2276</v>
      </c>
      <c r="E1895" t="s">
        <v>2277</v>
      </c>
      <c r="F1895">
        <v>81232314</v>
      </c>
      <c r="G1895" t="s">
        <v>119</v>
      </c>
      <c r="H1895">
        <v>190915757</v>
      </c>
      <c r="I1895" t="s">
        <v>2271</v>
      </c>
      <c r="J1895" t="s">
        <v>23</v>
      </c>
      <c r="L1895" s="1">
        <v>43214</v>
      </c>
      <c r="M1895" t="s">
        <v>33</v>
      </c>
      <c r="N1895" t="s">
        <v>2278</v>
      </c>
      <c r="O1895" t="s">
        <v>26</v>
      </c>
      <c r="P1895" s="1">
        <v>43517</v>
      </c>
      <c r="Q1895" s="1">
        <v>43721</v>
      </c>
    </row>
    <row r="1896" spans="1:17" x14ac:dyDescent="0.2">
      <c r="A1896" t="s">
        <v>762</v>
      </c>
      <c r="B1896">
        <v>233083685</v>
      </c>
      <c r="C1896" t="s">
        <v>763</v>
      </c>
      <c r="D1896" t="s">
        <v>764</v>
      </c>
      <c r="E1896" t="s">
        <v>765</v>
      </c>
      <c r="F1896">
        <v>135373115.07047799</v>
      </c>
      <c r="G1896" t="s">
        <v>766</v>
      </c>
      <c r="H1896">
        <v>26402971</v>
      </c>
      <c r="I1896" t="s">
        <v>435</v>
      </c>
      <c r="J1896" t="s">
        <v>23</v>
      </c>
      <c r="L1896" s="1">
        <v>43130</v>
      </c>
      <c r="M1896" t="s">
        <v>33</v>
      </c>
      <c r="N1896" t="s">
        <v>767</v>
      </c>
      <c r="O1896" t="s">
        <v>26</v>
      </c>
      <c r="P1896" s="1">
        <v>43474</v>
      </c>
      <c r="Q1896" s="1">
        <v>43475</v>
      </c>
    </row>
    <row r="1897" spans="1:17" x14ac:dyDescent="0.2">
      <c r="A1897" t="s">
        <v>8065</v>
      </c>
      <c r="B1897">
        <v>234200022</v>
      </c>
      <c r="C1897" t="s">
        <v>8066</v>
      </c>
      <c r="D1897" t="s">
        <v>8067</v>
      </c>
      <c r="E1897" t="s">
        <v>8068</v>
      </c>
      <c r="F1897">
        <v>138752796.19999999</v>
      </c>
      <c r="G1897" t="s">
        <v>5196</v>
      </c>
      <c r="H1897">
        <v>157040569</v>
      </c>
      <c r="I1897" t="s">
        <v>470</v>
      </c>
      <c r="J1897" t="s">
        <v>23</v>
      </c>
      <c r="L1897" s="1">
        <v>43401</v>
      </c>
      <c r="M1897" t="s">
        <v>33</v>
      </c>
      <c r="N1897" t="s">
        <v>8069</v>
      </c>
      <c r="O1897" t="s">
        <v>26</v>
      </c>
      <c r="P1897" s="1">
        <v>43020</v>
      </c>
      <c r="Q1897" s="1">
        <v>44070</v>
      </c>
    </row>
    <row r="1898" spans="1:17" x14ac:dyDescent="0.2">
      <c r="A1898" t="s">
        <v>3494</v>
      </c>
      <c r="B1898">
        <v>229052746</v>
      </c>
      <c r="C1898" t="s">
        <v>3495</v>
      </c>
      <c r="D1898" t="s">
        <v>3496</v>
      </c>
      <c r="E1898" t="s">
        <v>3497</v>
      </c>
      <c r="F1898">
        <v>111300126.07786199</v>
      </c>
      <c r="G1898" t="s">
        <v>2930</v>
      </c>
      <c r="H1898">
        <v>188120777</v>
      </c>
      <c r="I1898" t="s">
        <v>2211</v>
      </c>
      <c r="J1898" t="s">
        <v>23</v>
      </c>
      <c r="L1898" s="1">
        <v>43292</v>
      </c>
      <c r="M1898" t="s">
        <v>24</v>
      </c>
      <c r="N1898" t="s">
        <v>3498</v>
      </c>
      <c r="O1898" t="s">
        <v>92</v>
      </c>
      <c r="P1898" s="1">
        <v>43863</v>
      </c>
      <c r="Q1898" s="1">
        <v>43863</v>
      </c>
    </row>
    <row r="1899" spans="1:17" x14ac:dyDescent="0.2">
      <c r="A1899" t="s">
        <v>6395</v>
      </c>
      <c r="B1899">
        <v>235054119</v>
      </c>
      <c r="C1899" t="s">
        <v>6396</v>
      </c>
      <c r="D1899" t="s">
        <v>299</v>
      </c>
      <c r="E1899" t="s">
        <v>300</v>
      </c>
      <c r="F1899">
        <v>165448474.19999999</v>
      </c>
      <c r="G1899" t="s">
        <v>301</v>
      </c>
      <c r="H1899">
        <v>196200032</v>
      </c>
      <c r="I1899" t="s">
        <v>113</v>
      </c>
      <c r="J1899" t="s">
        <v>23</v>
      </c>
      <c r="L1899" s="1">
        <v>43419</v>
      </c>
      <c r="M1899" t="s">
        <v>33</v>
      </c>
      <c r="N1899" t="s">
        <v>6397</v>
      </c>
      <c r="O1899" t="s">
        <v>92</v>
      </c>
      <c r="P1899" s="1">
        <v>42902</v>
      </c>
      <c r="Q1899" s="1">
        <v>43565</v>
      </c>
    </row>
    <row r="1900" spans="1:17" x14ac:dyDescent="0.2">
      <c r="A1900" t="s">
        <v>7889</v>
      </c>
      <c r="B1900">
        <v>235375241</v>
      </c>
      <c r="C1900" t="s">
        <v>7890</v>
      </c>
      <c r="D1900" t="s">
        <v>7891</v>
      </c>
      <c r="E1900" t="s">
        <v>7892</v>
      </c>
      <c r="F1900">
        <v>68653751</v>
      </c>
      <c r="G1900" t="s">
        <v>270</v>
      </c>
      <c r="H1900">
        <v>183316401</v>
      </c>
      <c r="I1900" t="s">
        <v>62</v>
      </c>
      <c r="J1900" t="s">
        <v>23</v>
      </c>
      <c r="L1900" s="1">
        <v>43434</v>
      </c>
      <c r="M1900" t="s">
        <v>33</v>
      </c>
      <c r="N1900" t="s">
        <v>7893</v>
      </c>
      <c r="O1900" t="s">
        <v>26</v>
      </c>
      <c r="P1900" s="1">
        <v>42788</v>
      </c>
      <c r="Q1900" s="1">
        <v>43994</v>
      </c>
    </row>
    <row r="1901" spans="1:17" x14ac:dyDescent="0.2">
      <c r="A1901" t="s">
        <v>779</v>
      </c>
      <c r="B1901">
        <v>228498406</v>
      </c>
      <c r="C1901" t="s">
        <v>780</v>
      </c>
      <c r="D1901" t="s">
        <v>781</v>
      </c>
      <c r="E1901" t="s">
        <v>782</v>
      </c>
      <c r="F1901">
        <v>153606800.09537101</v>
      </c>
      <c r="G1901" t="s">
        <v>783</v>
      </c>
      <c r="H1901">
        <v>26388766</v>
      </c>
      <c r="I1901" t="s">
        <v>784</v>
      </c>
      <c r="J1901" t="s">
        <v>23</v>
      </c>
      <c r="L1901" s="1">
        <v>43262</v>
      </c>
      <c r="M1901" t="s">
        <v>33</v>
      </c>
      <c r="N1901" t="s">
        <v>785</v>
      </c>
      <c r="O1901" t="s">
        <v>26</v>
      </c>
      <c r="P1901" s="1">
        <v>43285</v>
      </c>
      <c r="Q1901" s="1">
        <v>43399</v>
      </c>
    </row>
    <row r="1902" spans="1:17" x14ac:dyDescent="0.2">
      <c r="A1902" t="s">
        <v>2614</v>
      </c>
      <c r="B1902">
        <v>240588266</v>
      </c>
      <c r="C1902" t="s">
        <v>2615</v>
      </c>
      <c r="D1902" t="s">
        <v>2616</v>
      </c>
      <c r="E1902" t="s">
        <v>2617</v>
      </c>
      <c r="F1902">
        <v>32535090.190007001</v>
      </c>
      <c r="G1902" t="s">
        <v>713</v>
      </c>
      <c r="H1902" t="s">
        <v>714</v>
      </c>
      <c r="I1902" t="s">
        <v>2345</v>
      </c>
      <c r="J1902" t="s">
        <v>23</v>
      </c>
      <c r="L1902" s="1">
        <v>43349</v>
      </c>
      <c r="M1902" t="s">
        <v>33</v>
      </c>
      <c r="N1902" t="s">
        <v>2618</v>
      </c>
      <c r="O1902" t="s">
        <v>26</v>
      </c>
      <c r="P1902" s="1">
        <v>43773</v>
      </c>
      <c r="Q1902" s="1">
        <v>43773</v>
      </c>
    </row>
    <row r="1903" spans="1:17" x14ac:dyDescent="0.2">
      <c r="A1903" t="s">
        <v>9433</v>
      </c>
      <c r="B1903">
        <v>234411155</v>
      </c>
      <c r="C1903" t="s">
        <v>9434</v>
      </c>
      <c r="D1903" t="s">
        <v>9435</v>
      </c>
      <c r="E1903" t="s">
        <v>9436</v>
      </c>
      <c r="F1903">
        <v>35099305.087795101</v>
      </c>
      <c r="G1903" t="s">
        <v>2930</v>
      </c>
      <c r="H1903">
        <v>188120777</v>
      </c>
      <c r="I1903" t="s">
        <v>2943</v>
      </c>
      <c r="J1903" t="s">
        <v>23</v>
      </c>
      <c r="L1903" s="1">
        <v>43451</v>
      </c>
      <c r="M1903" t="s">
        <v>489</v>
      </c>
      <c r="N1903" t="s">
        <v>9437</v>
      </c>
      <c r="O1903" t="s">
        <v>26</v>
      </c>
      <c r="P1903" s="1">
        <v>43863</v>
      </c>
      <c r="Q1903" s="1">
        <v>43866</v>
      </c>
    </row>
    <row r="1904" spans="1:17" x14ac:dyDescent="0.2">
      <c r="A1904" t="s">
        <v>3510</v>
      </c>
      <c r="B1904">
        <v>229989764</v>
      </c>
      <c r="C1904" t="s">
        <v>3511</v>
      </c>
      <c r="D1904" t="s">
        <v>3512</v>
      </c>
      <c r="E1904" t="s">
        <v>3513</v>
      </c>
      <c r="F1904">
        <v>83767231.088064805</v>
      </c>
      <c r="G1904" t="s">
        <v>2930</v>
      </c>
      <c r="H1904">
        <v>188120777</v>
      </c>
      <c r="I1904" t="s">
        <v>219</v>
      </c>
      <c r="J1904" t="s">
        <v>23</v>
      </c>
      <c r="L1904" s="1">
        <v>43270</v>
      </c>
      <c r="M1904" t="s">
        <v>1091</v>
      </c>
      <c r="N1904" t="s">
        <v>3514</v>
      </c>
      <c r="O1904" t="s">
        <v>26</v>
      </c>
      <c r="P1904" s="1">
        <v>43863</v>
      </c>
      <c r="Q1904" s="1">
        <v>43863</v>
      </c>
    </row>
    <row r="1905" spans="1:17" x14ac:dyDescent="0.2">
      <c r="A1905" t="s">
        <v>7352</v>
      </c>
      <c r="B1905">
        <v>235434116</v>
      </c>
      <c r="C1905" t="s">
        <v>7353</v>
      </c>
      <c r="D1905" t="s">
        <v>7354</v>
      </c>
      <c r="E1905" t="s">
        <v>7355</v>
      </c>
      <c r="F1905">
        <v>93400969.129999995</v>
      </c>
      <c r="G1905" t="s">
        <v>119</v>
      </c>
      <c r="H1905">
        <v>190915757</v>
      </c>
      <c r="I1905" t="s">
        <v>7356</v>
      </c>
      <c r="J1905" t="s">
        <v>23</v>
      </c>
      <c r="L1905" s="1">
        <v>43434</v>
      </c>
      <c r="M1905" t="s">
        <v>33</v>
      </c>
      <c r="N1905" t="s">
        <v>7357</v>
      </c>
      <c r="O1905" t="s">
        <v>92</v>
      </c>
      <c r="P1905" s="1">
        <v>43487</v>
      </c>
      <c r="Q1905" s="1">
        <v>43579</v>
      </c>
    </row>
    <row r="1906" spans="1:17" x14ac:dyDescent="0.2">
      <c r="A1906" t="s">
        <v>10725</v>
      </c>
      <c r="B1906">
        <v>235939528</v>
      </c>
      <c r="C1906" t="s">
        <v>10726</v>
      </c>
      <c r="D1906" t="s">
        <v>10727</v>
      </c>
      <c r="E1906" t="s">
        <v>10728</v>
      </c>
      <c r="F1906">
        <v>79324355.081272006</v>
      </c>
      <c r="G1906" t="s">
        <v>1234</v>
      </c>
      <c r="H1906">
        <v>182292592</v>
      </c>
      <c r="I1906" t="s">
        <v>1960</v>
      </c>
      <c r="J1906" t="s">
        <v>23</v>
      </c>
      <c r="L1906" s="1">
        <v>43452</v>
      </c>
      <c r="M1906" t="s">
        <v>33</v>
      </c>
      <c r="N1906" t="s">
        <v>10729</v>
      </c>
      <c r="O1906" t="s">
        <v>26</v>
      </c>
      <c r="P1906" s="1">
        <v>42419</v>
      </c>
      <c r="Q1906" s="1">
        <v>43775</v>
      </c>
    </row>
    <row r="1907" spans="1:17" x14ac:dyDescent="0.2">
      <c r="A1907" t="s">
        <v>10306</v>
      </c>
      <c r="B1907">
        <v>235435104</v>
      </c>
      <c r="C1907" t="s">
        <v>10307</v>
      </c>
      <c r="D1907" t="s">
        <v>1636</v>
      </c>
      <c r="E1907" t="s">
        <v>1637</v>
      </c>
      <c r="F1907">
        <v>57244324.076749898</v>
      </c>
      <c r="G1907" t="s">
        <v>119</v>
      </c>
      <c r="H1907">
        <v>190915757</v>
      </c>
      <c r="I1907" t="s">
        <v>10308</v>
      </c>
      <c r="J1907" t="s">
        <v>23</v>
      </c>
      <c r="L1907" s="1">
        <v>43447</v>
      </c>
      <c r="M1907" t="s">
        <v>24</v>
      </c>
      <c r="N1907" t="s">
        <v>10309</v>
      </c>
      <c r="O1907" t="s">
        <v>26</v>
      </c>
      <c r="P1907" s="1">
        <v>43536</v>
      </c>
      <c r="Q1907" s="1">
        <v>43592</v>
      </c>
    </row>
    <row r="1908" spans="1:17" x14ac:dyDescent="0.2">
      <c r="A1908" t="s">
        <v>4093</v>
      </c>
      <c r="B1908">
        <v>223471410</v>
      </c>
      <c r="C1908" t="s">
        <v>4094</v>
      </c>
      <c r="D1908" t="s">
        <v>3245</v>
      </c>
      <c r="E1908" t="s">
        <v>3246</v>
      </c>
      <c r="F1908">
        <v>80687512.072323307</v>
      </c>
      <c r="G1908" t="s">
        <v>1228</v>
      </c>
      <c r="H1908">
        <v>26404672</v>
      </c>
      <c r="I1908" t="s">
        <v>1626</v>
      </c>
      <c r="J1908" t="s">
        <v>23</v>
      </c>
      <c r="L1908" s="1">
        <v>43223</v>
      </c>
      <c r="M1908" t="s">
        <v>33</v>
      </c>
      <c r="N1908" t="s">
        <v>4095</v>
      </c>
      <c r="O1908" t="s">
        <v>92</v>
      </c>
      <c r="P1908" s="1">
        <v>43857</v>
      </c>
      <c r="Q1908" s="1">
        <v>43875</v>
      </c>
    </row>
    <row r="1909" spans="1:17" x14ac:dyDescent="0.2">
      <c r="A1909" t="s">
        <v>617</v>
      </c>
      <c r="B1909">
        <v>231954247</v>
      </c>
      <c r="C1909" t="s">
        <v>618</v>
      </c>
      <c r="D1909" t="s">
        <v>619</v>
      </c>
      <c r="E1909" t="s">
        <v>620</v>
      </c>
      <c r="F1909" t="s">
        <v>621</v>
      </c>
      <c r="G1909" t="s">
        <v>423</v>
      </c>
      <c r="H1909">
        <v>190456396</v>
      </c>
      <c r="I1909" t="s">
        <v>509</v>
      </c>
      <c r="J1909" t="s">
        <v>23</v>
      </c>
      <c r="L1909" s="1">
        <v>43276</v>
      </c>
      <c r="M1909" t="s">
        <v>33</v>
      </c>
      <c r="N1909" t="s">
        <v>622</v>
      </c>
      <c r="O1909" t="s">
        <v>26</v>
      </c>
      <c r="P1909" s="1">
        <v>42198</v>
      </c>
      <c r="Q1909" s="1">
        <v>43431</v>
      </c>
    </row>
    <row r="1910" spans="1:17" x14ac:dyDescent="0.2">
      <c r="A1910" t="s">
        <v>10610</v>
      </c>
      <c r="B1910">
        <v>233526765</v>
      </c>
      <c r="C1910" t="s">
        <v>10611</v>
      </c>
      <c r="D1910" t="s">
        <v>10612</v>
      </c>
      <c r="E1910" t="s">
        <v>10613</v>
      </c>
      <c r="F1910">
        <v>85768995.074429393</v>
      </c>
      <c r="G1910" t="s">
        <v>5196</v>
      </c>
      <c r="H1910">
        <v>157040569</v>
      </c>
      <c r="I1910" t="s">
        <v>5256</v>
      </c>
      <c r="J1910" t="s">
        <v>23</v>
      </c>
      <c r="L1910" s="1">
        <v>43447</v>
      </c>
      <c r="M1910" t="s">
        <v>24</v>
      </c>
      <c r="N1910" t="s">
        <v>10614</v>
      </c>
      <c r="O1910" t="s">
        <v>26</v>
      </c>
      <c r="P1910" s="1">
        <v>42920</v>
      </c>
      <c r="Q1910" s="1">
        <v>44070</v>
      </c>
    </row>
    <row r="1911" spans="1:17" x14ac:dyDescent="0.2">
      <c r="A1911" t="s">
        <v>1883</v>
      </c>
      <c r="B1911" t="s">
        <v>1884</v>
      </c>
      <c r="C1911" t="s">
        <v>1885</v>
      </c>
      <c r="D1911" t="s">
        <v>1886</v>
      </c>
      <c r="E1911" t="s">
        <v>1887</v>
      </c>
      <c r="F1911">
        <v>79382983</v>
      </c>
      <c r="G1911" t="s">
        <v>69</v>
      </c>
      <c r="H1911">
        <v>131056549</v>
      </c>
      <c r="I1911" t="s">
        <v>358</v>
      </c>
      <c r="J1911" t="s">
        <v>23</v>
      </c>
      <c r="L1911" s="1">
        <v>43349</v>
      </c>
      <c r="M1911" t="s">
        <v>33</v>
      </c>
      <c r="N1911" t="s">
        <v>1888</v>
      </c>
      <c r="O1911" t="s">
        <v>26</v>
      </c>
      <c r="P1911" s="1">
        <v>42026</v>
      </c>
      <c r="Q1911" s="1">
        <v>43635</v>
      </c>
    </row>
    <row r="1912" spans="1:17" x14ac:dyDescent="0.2">
      <c r="A1912" t="s">
        <v>652</v>
      </c>
      <c r="B1912">
        <v>227175123</v>
      </c>
      <c r="C1912" t="s">
        <v>653</v>
      </c>
      <c r="D1912" t="s">
        <v>654</v>
      </c>
      <c r="E1912" t="s">
        <v>655</v>
      </c>
      <c r="F1912" t="s">
        <v>656</v>
      </c>
      <c r="G1912" t="s">
        <v>61</v>
      </c>
      <c r="H1912">
        <v>175206562</v>
      </c>
      <c r="I1912" t="s">
        <v>225</v>
      </c>
      <c r="J1912" t="s">
        <v>23</v>
      </c>
      <c r="L1912" s="1">
        <v>43224</v>
      </c>
      <c r="M1912" t="s">
        <v>24</v>
      </c>
      <c r="N1912" t="s">
        <v>657</v>
      </c>
      <c r="O1912" t="s">
        <v>26</v>
      </c>
      <c r="P1912" s="1">
        <v>43248</v>
      </c>
      <c r="Q1912" s="1">
        <v>43440</v>
      </c>
    </row>
    <row r="1913" spans="1:17" x14ac:dyDescent="0.2">
      <c r="A1913" t="s">
        <v>4004</v>
      </c>
      <c r="B1913">
        <v>241403464</v>
      </c>
      <c r="C1913" t="s">
        <v>4005</v>
      </c>
      <c r="D1913" t="s">
        <v>4006</v>
      </c>
      <c r="E1913" t="s">
        <v>4007</v>
      </c>
      <c r="F1913" t="s">
        <v>4008</v>
      </c>
      <c r="G1913" t="s">
        <v>2612</v>
      </c>
      <c r="H1913">
        <v>26404478</v>
      </c>
      <c r="I1913" t="s">
        <v>2705</v>
      </c>
      <c r="J1913" t="s">
        <v>23</v>
      </c>
      <c r="L1913" s="1">
        <v>43234</v>
      </c>
      <c r="M1913" t="s">
        <v>33</v>
      </c>
      <c r="N1913" t="s">
        <v>4009</v>
      </c>
      <c r="O1913" t="s">
        <v>26</v>
      </c>
      <c r="P1913" s="1">
        <v>43880</v>
      </c>
      <c r="Q1913" s="1">
        <v>43880</v>
      </c>
    </row>
    <row r="1914" spans="1:17" x14ac:dyDescent="0.2">
      <c r="A1914" t="s">
        <v>2146</v>
      </c>
      <c r="B1914">
        <v>234971568</v>
      </c>
      <c r="C1914" t="s">
        <v>2147</v>
      </c>
      <c r="D1914" t="s">
        <v>2148</v>
      </c>
      <c r="E1914" t="s">
        <v>2149</v>
      </c>
      <c r="F1914" t="s">
        <v>2150</v>
      </c>
      <c r="G1914" t="s">
        <v>119</v>
      </c>
      <c r="H1914">
        <v>190915757</v>
      </c>
      <c r="I1914" t="s">
        <v>127</v>
      </c>
      <c r="J1914" t="s">
        <v>23</v>
      </c>
      <c r="L1914" s="1">
        <v>43122</v>
      </c>
      <c r="M1914" t="s">
        <v>33</v>
      </c>
      <c r="N1914" t="s">
        <v>2151</v>
      </c>
      <c r="O1914" t="s">
        <v>92</v>
      </c>
      <c r="P1914" s="1">
        <v>43557</v>
      </c>
      <c r="Q1914" s="1">
        <v>43560</v>
      </c>
    </row>
    <row r="1915" spans="1:17" x14ac:dyDescent="0.2">
      <c r="A1915" t="s">
        <v>2220</v>
      </c>
      <c r="B1915">
        <v>234165065</v>
      </c>
      <c r="C1915" t="s">
        <v>2221</v>
      </c>
      <c r="D1915" t="s">
        <v>2222</v>
      </c>
      <c r="E1915" t="s">
        <v>2223</v>
      </c>
      <c r="F1915" t="s">
        <v>2224</v>
      </c>
      <c r="G1915" t="s">
        <v>525</v>
      </c>
      <c r="H1915">
        <v>26403765</v>
      </c>
      <c r="I1915" t="s">
        <v>706</v>
      </c>
      <c r="J1915" t="s">
        <v>23</v>
      </c>
      <c r="L1915" s="1">
        <v>43371</v>
      </c>
      <c r="M1915" t="s">
        <v>33</v>
      </c>
      <c r="N1915" t="s">
        <v>2225</v>
      </c>
      <c r="O1915" t="s">
        <v>26</v>
      </c>
      <c r="P1915" s="1">
        <v>43517</v>
      </c>
      <c r="Q1915" s="1">
        <v>43703</v>
      </c>
    </row>
    <row r="1916" spans="1:17" x14ac:dyDescent="0.2">
      <c r="A1916" t="s">
        <v>6027</v>
      </c>
      <c r="B1916">
        <v>235614599</v>
      </c>
      <c r="C1916" t="s">
        <v>6028</v>
      </c>
      <c r="D1916" t="s">
        <v>6029</v>
      </c>
      <c r="E1916" t="s">
        <v>6030</v>
      </c>
      <c r="F1916">
        <v>71228829</v>
      </c>
      <c r="G1916" t="s">
        <v>270</v>
      </c>
      <c r="H1916">
        <v>183316401</v>
      </c>
      <c r="I1916" t="s">
        <v>1834</v>
      </c>
      <c r="J1916" t="s">
        <v>23</v>
      </c>
      <c r="L1916" s="1">
        <v>43433</v>
      </c>
      <c r="M1916" t="s">
        <v>33</v>
      </c>
      <c r="N1916" t="s">
        <v>6031</v>
      </c>
      <c r="O1916" t="s">
        <v>26</v>
      </c>
      <c r="P1916" s="1">
        <v>42303</v>
      </c>
      <c r="Q1916" s="1">
        <v>43628</v>
      </c>
    </row>
    <row r="1917" spans="1:17" x14ac:dyDescent="0.2">
      <c r="A1917" t="s">
        <v>7737</v>
      </c>
      <c r="B1917">
        <v>234273046</v>
      </c>
      <c r="C1917" t="s">
        <v>7738</v>
      </c>
      <c r="D1917" t="s">
        <v>7739</v>
      </c>
      <c r="E1917" t="s">
        <v>7740</v>
      </c>
      <c r="F1917">
        <v>117889814</v>
      </c>
      <c r="G1917" t="s">
        <v>4420</v>
      </c>
      <c r="H1917">
        <v>184668794</v>
      </c>
      <c r="I1917" t="s">
        <v>4421</v>
      </c>
      <c r="J1917" t="s">
        <v>23</v>
      </c>
      <c r="L1917" s="1">
        <v>43412</v>
      </c>
      <c r="M1917" t="s">
        <v>33</v>
      </c>
      <c r="N1917" t="s">
        <v>7741</v>
      </c>
      <c r="O1917" t="s">
        <v>26</v>
      </c>
      <c r="P1917" s="1">
        <v>43969</v>
      </c>
      <c r="Q1917" s="1">
        <v>43977</v>
      </c>
    </row>
    <row r="1918" spans="1:17" x14ac:dyDescent="0.2">
      <c r="A1918" t="s">
        <v>5875</v>
      </c>
      <c r="B1918">
        <v>235712973</v>
      </c>
      <c r="C1918" t="s">
        <v>5876</v>
      </c>
      <c r="D1918" t="s">
        <v>5877</v>
      </c>
      <c r="E1918" t="s">
        <v>5878</v>
      </c>
      <c r="F1918" t="s">
        <v>5879</v>
      </c>
      <c r="G1918" t="s">
        <v>119</v>
      </c>
      <c r="H1918">
        <v>190915757</v>
      </c>
      <c r="I1918" t="s">
        <v>62</v>
      </c>
      <c r="J1918" t="s">
        <v>23</v>
      </c>
      <c r="L1918" s="1">
        <v>43383</v>
      </c>
      <c r="M1918" t="s">
        <v>33</v>
      </c>
      <c r="N1918" t="s">
        <v>5880</v>
      </c>
      <c r="O1918" t="s">
        <v>26</v>
      </c>
      <c r="P1918" s="1">
        <v>42267</v>
      </c>
      <c r="Q1918" s="1">
        <v>43603</v>
      </c>
    </row>
    <row r="1919" spans="1:17" x14ac:dyDescent="0.2">
      <c r="A1919" t="s">
        <v>9265</v>
      </c>
      <c r="B1919">
        <v>234839201</v>
      </c>
      <c r="C1919" t="s">
        <v>9266</v>
      </c>
      <c r="D1919" t="s">
        <v>6727</v>
      </c>
      <c r="E1919" t="s">
        <v>6728</v>
      </c>
      <c r="F1919">
        <v>77603052</v>
      </c>
      <c r="G1919" t="s">
        <v>2475</v>
      </c>
      <c r="H1919">
        <v>203592077</v>
      </c>
      <c r="I1919">
        <v>420014</v>
      </c>
      <c r="J1919" t="s">
        <v>23</v>
      </c>
      <c r="L1919" s="1">
        <v>43454</v>
      </c>
      <c r="M1919" t="s">
        <v>33</v>
      </c>
      <c r="N1919" t="s">
        <v>9267</v>
      </c>
      <c r="O1919" t="s">
        <v>26</v>
      </c>
      <c r="P1919" s="1">
        <v>43119</v>
      </c>
      <c r="Q1919" s="1">
        <v>43815</v>
      </c>
    </row>
    <row r="1920" spans="1:17" x14ac:dyDescent="0.2">
      <c r="A1920" t="s">
        <v>2352</v>
      </c>
      <c r="B1920">
        <v>234766824</v>
      </c>
      <c r="C1920" t="s">
        <v>2353</v>
      </c>
      <c r="D1920" t="s">
        <v>2354</v>
      </c>
      <c r="E1920" t="s">
        <v>2355</v>
      </c>
      <c r="F1920" t="s">
        <v>2356</v>
      </c>
      <c r="G1920" t="s">
        <v>172</v>
      </c>
      <c r="H1920">
        <v>200716271</v>
      </c>
      <c r="I1920" t="s">
        <v>2345</v>
      </c>
      <c r="J1920" t="s">
        <v>23</v>
      </c>
      <c r="L1920" s="1">
        <v>43368</v>
      </c>
      <c r="M1920" t="s">
        <v>33</v>
      </c>
      <c r="N1920" t="s">
        <v>2357</v>
      </c>
      <c r="O1920" t="s">
        <v>26</v>
      </c>
      <c r="P1920" s="1">
        <v>43145</v>
      </c>
      <c r="Q1920" s="1">
        <v>43739</v>
      </c>
    </row>
    <row r="1921" spans="1:17" x14ac:dyDescent="0.2">
      <c r="A1921" t="s">
        <v>1148</v>
      </c>
      <c r="B1921">
        <v>234656360</v>
      </c>
      <c r="C1921" t="s">
        <v>1149</v>
      </c>
      <c r="D1921" t="s">
        <v>1150</v>
      </c>
      <c r="E1921" t="s">
        <v>1151</v>
      </c>
      <c r="F1921">
        <v>80485057.103732303</v>
      </c>
      <c r="G1921" t="s">
        <v>525</v>
      </c>
      <c r="H1921">
        <v>26403765</v>
      </c>
      <c r="I1921" t="s">
        <v>47</v>
      </c>
      <c r="J1921" t="s">
        <v>23</v>
      </c>
      <c r="L1921" s="1">
        <v>43207</v>
      </c>
      <c r="M1921" t="s">
        <v>24</v>
      </c>
      <c r="N1921" t="s">
        <v>1152</v>
      </c>
      <c r="O1921" t="s">
        <v>26</v>
      </c>
      <c r="P1921" s="1">
        <v>43546</v>
      </c>
      <c r="Q1921" s="1">
        <v>43547</v>
      </c>
    </row>
    <row r="1922" spans="1:17" x14ac:dyDescent="0.2">
      <c r="A1922" t="s">
        <v>5788</v>
      </c>
      <c r="B1922">
        <v>234832460</v>
      </c>
      <c r="C1922" t="s">
        <v>5789</v>
      </c>
      <c r="D1922" t="s">
        <v>5790</v>
      </c>
      <c r="E1922" t="s">
        <v>5791</v>
      </c>
      <c r="F1922">
        <v>94614873</v>
      </c>
      <c r="G1922" t="s">
        <v>669</v>
      </c>
      <c r="H1922" t="s">
        <v>670</v>
      </c>
      <c r="I1922" t="s">
        <v>127</v>
      </c>
      <c r="J1922" t="s">
        <v>23</v>
      </c>
      <c r="L1922" s="1">
        <v>43377</v>
      </c>
      <c r="M1922" t="s">
        <v>33</v>
      </c>
      <c r="N1922" t="s">
        <v>5792</v>
      </c>
      <c r="O1922" t="s">
        <v>26</v>
      </c>
      <c r="P1922" s="1">
        <v>43588</v>
      </c>
      <c r="Q1922" s="1">
        <v>43591</v>
      </c>
    </row>
    <row r="1923" spans="1:17" x14ac:dyDescent="0.2">
      <c r="A1923" t="s">
        <v>2213</v>
      </c>
      <c r="B1923" t="s">
        <v>2214</v>
      </c>
      <c r="C1923" t="s">
        <v>2215</v>
      </c>
      <c r="D1923" t="s">
        <v>2216</v>
      </c>
      <c r="E1923" t="s">
        <v>2217</v>
      </c>
      <c r="F1923" t="s">
        <v>2218</v>
      </c>
      <c r="G1923" t="s">
        <v>525</v>
      </c>
      <c r="H1923">
        <v>26403765</v>
      </c>
      <c r="I1923" t="s">
        <v>403</v>
      </c>
      <c r="J1923" t="s">
        <v>23</v>
      </c>
      <c r="L1923" s="1">
        <v>43291</v>
      </c>
      <c r="M1923" t="s">
        <v>33</v>
      </c>
      <c r="N1923" t="s">
        <v>2219</v>
      </c>
      <c r="O1923" t="s">
        <v>26</v>
      </c>
      <c r="P1923" s="1">
        <v>42500</v>
      </c>
      <c r="Q1923" s="1">
        <v>43703</v>
      </c>
    </row>
    <row r="1924" spans="1:17" x14ac:dyDescent="0.2">
      <c r="A1924" t="s">
        <v>10156</v>
      </c>
      <c r="B1924">
        <v>236337920</v>
      </c>
      <c r="C1924" t="s">
        <v>10157</v>
      </c>
      <c r="D1924" t="s">
        <v>10158</v>
      </c>
      <c r="E1924" t="s">
        <v>10159</v>
      </c>
      <c r="F1924" t="s">
        <v>10160</v>
      </c>
      <c r="G1924" t="s">
        <v>1234</v>
      </c>
      <c r="H1924">
        <v>182292592</v>
      </c>
      <c r="I1924" t="s">
        <v>1242</v>
      </c>
      <c r="J1924" t="s">
        <v>23</v>
      </c>
      <c r="L1924" s="1">
        <v>43440</v>
      </c>
      <c r="M1924" t="s">
        <v>33</v>
      </c>
      <c r="N1924" t="s">
        <v>10161</v>
      </c>
      <c r="O1924" t="s">
        <v>26</v>
      </c>
      <c r="P1924" s="1">
        <v>42419</v>
      </c>
      <c r="Q1924" s="1">
        <v>43978</v>
      </c>
    </row>
    <row r="1925" spans="1:17" x14ac:dyDescent="0.2">
      <c r="A1925" t="s">
        <v>5381</v>
      </c>
      <c r="B1925">
        <v>228905001</v>
      </c>
      <c r="C1925" t="s">
        <v>5382</v>
      </c>
      <c r="D1925" t="s">
        <v>5383</v>
      </c>
      <c r="E1925" t="s">
        <v>5384</v>
      </c>
      <c r="F1925">
        <v>98491148.097512707</v>
      </c>
      <c r="G1925" t="s">
        <v>5196</v>
      </c>
      <c r="H1925">
        <v>157040569</v>
      </c>
      <c r="I1925" t="s">
        <v>5238</v>
      </c>
      <c r="J1925" t="s">
        <v>23</v>
      </c>
      <c r="L1925" s="1">
        <v>43161</v>
      </c>
      <c r="M1925" t="s">
        <v>33</v>
      </c>
      <c r="N1925" t="s">
        <v>5385</v>
      </c>
      <c r="O1925" t="s">
        <v>26</v>
      </c>
      <c r="P1925" s="1">
        <v>43020</v>
      </c>
      <c r="Q1925" s="1">
        <v>44070</v>
      </c>
    </row>
    <row r="1926" spans="1:17" x14ac:dyDescent="0.2">
      <c r="A1926" t="s">
        <v>8945</v>
      </c>
      <c r="B1926">
        <v>234784733</v>
      </c>
      <c r="C1926" t="s">
        <v>8946</v>
      </c>
      <c r="D1926" t="s">
        <v>8947</v>
      </c>
      <c r="E1926" t="s">
        <v>8948</v>
      </c>
      <c r="F1926">
        <v>33420645.136169001</v>
      </c>
      <c r="G1926" t="s">
        <v>172</v>
      </c>
      <c r="H1926">
        <v>200716271</v>
      </c>
      <c r="I1926" t="s">
        <v>2345</v>
      </c>
      <c r="J1926" t="s">
        <v>23</v>
      </c>
      <c r="L1926" s="1">
        <v>43438</v>
      </c>
      <c r="M1926" t="s">
        <v>33</v>
      </c>
      <c r="N1926" t="s">
        <v>8949</v>
      </c>
      <c r="O1926" t="s">
        <v>92</v>
      </c>
      <c r="P1926" s="1">
        <v>43532</v>
      </c>
      <c r="Q1926" s="1">
        <v>43739</v>
      </c>
    </row>
    <row r="1927" spans="1:17" x14ac:dyDescent="0.2">
      <c r="A1927" t="s">
        <v>2951</v>
      </c>
      <c r="B1927">
        <v>228469945</v>
      </c>
      <c r="C1927" t="s">
        <v>2952</v>
      </c>
      <c r="D1927" t="s">
        <v>2953</v>
      </c>
      <c r="E1927" t="s">
        <v>2954</v>
      </c>
      <c r="F1927">
        <v>113366744.079208</v>
      </c>
      <c r="G1927" t="s">
        <v>2930</v>
      </c>
      <c r="H1927">
        <v>188120777</v>
      </c>
      <c r="I1927" t="s">
        <v>2955</v>
      </c>
      <c r="J1927" t="s">
        <v>23</v>
      </c>
      <c r="L1927" s="1">
        <v>43252</v>
      </c>
      <c r="M1927" t="s">
        <v>1091</v>
      </c>
      <c r="N1927" t="s">
        <v>2956</v>
      </c>
      <c r="O1927" t="s">
        <v>26</v>
      </c>
      <c r="P1927" s="1">
        <v>43863</v>
      </c>
      <c r="Q1927" s="1">
        <v>43866</v>
      </c>
    </row>
    <row r="1928" spans="1:17" x14ac:dyDescent="0.2">
      <c r="A1928" t="s">
        <v>5070</v>
      </c>
      <c r="B1928">
        <v>243367198</v>
      </c>
      <c r="C1928" t="s">
        <v>5071</v>
      </c>
      <c r="D1928" t="s">
        <v>5072</v>
      </c>
      <c r="E1928" t="s">
        <v>5073</v>
      </c>
      <c r="F1928">
        <v>66922836</v>
      </c>
      <c r="G1928" t="s">
        <v>669</v>
      </c>
      <c r="H1928" t="s">
        <v>670</v>
      </c>
      <c r="I1928" t="s">
        <v>844</v>
      </c>
      <c r="J1928" t="s">
        <v>23</v>
      </c>
      <c r="L1928" s="1">
        <v>43250</v>
      </c>
      <c r="M1928" t="s">
        <v>24</v>
      </c>
      <c r="N1928" t="s">
        <v>5074</v>
      </c>
      <c r="O1928" t="s">
        <v>26</v>
      </c>
      <c r="P1928" s="1">
        <v>44020</v>
      </c>
      <c r="Q1928" s="1">
        <v>44021</v>
      </c>
    </row>
    <row r="1929" spans="1:17" x14ac:dyDescent="0.2">
      <c r="A1929" t="s">
        <v>3489</v>
      </c>
      <c r="B1929">
        <v>231253311</v>
      </c>
      <c r="C1929" t="s">
        <v>3490</v>
      </c>
      <c r="D1929" t="s">
        <v>3491</v>
      </c>
      <c r="E1929" t="s">
        <v>3492</v>
      </c>
      <c r="F1929">
        <v>155861530</v>
      </c>
      <c r="G1929" t="s">
        <v>2930</v>
      </c>
      <c r="H1929">
        <v>188120777</v>
      </c>
      <c r="I1929" t="s">
        <v>312</v>
      </c>
      <c r="J1929" t="s">
        <v>23</v>
      </c>
      <c r="L1929" s="1">
        <v>43367</v>
      </c>
      <c r="M1929" t="s">
        <v>24</v>
      </c>
      <c r="N1929" t="s">
        <v>3493</v>
      </c>
      <c r="O1929" t="s">
        <v>26</v>
      </c>
      <c r="P1929" s="1">
        <v>42481</v>
      </c>
      <c r="Q1929" s="1">
        <v>43863</v>
      </c>
    </row>
    <row r="1930" spans="1:17" x14ac:dyDescent="0.2">
      <c r="A1930" t="s">
        <v>6512</v>
      </c>
      <c r="B1930">
        <v>235752126</v>
      </c>
      <c r="C1930" t="s">
        <v>6513</v>
      </c>
      <c r="D1930" t="s">
        <v>6514</v>
      </c>
      <c r="E1930" t="s">
        <v>6515</v>
      </c>
      <c r="F1930" t="s">
        <v>6516</v>
      </c>
      <c r="G1930" t="s">
        <v>2176</v>
      </c>
      <c r="H1930">
        <v>35022116</v>
      </c>
      <c r="I1930" t="s">
        <v>3293</v>
      </c>
      <c r="J1930" t="s">
        <v>23</v>
      </c>
      <c r="L1930" s="1">
        <v>43431</v>
      </c>
      <c r="M1930" t="s">
        <v>24</v>
      </c>
      <c r="N1930" t="s">
        <v>6517</v>
      </c>
      <c r="O1930" t="s">
        <v>26</v>
      </c>
      <c r="P1930" s="1">
        <v>42755</v>
      </c>
      <c r="Q1930" s="1">
        <v>43761</v>
      </c>
    </row>
    <row r="1931" spans="1:17" x14ac:dyDescent="0.2">
      <c r="A1931" t="s">
        <v>1696</v>
      </c>
      <c r="B1931">
        <v>226942244</v>
      </c>
      <c r="C1931" t="s">
        <v>1697</v>
      </c>
      <c r="D1931" t="s">
        <v>1698</v>
      </c>
      <c r="E1931" t="s">
        <v>1699</v>
      </c>
      <c r="F1931">
        <v>163965250</v>
      </c>
      <c r="G1931" t="s">
        <v>1234</v>
      </c>
      <c r="H1931">
        <v>182292592</v>
      </c>
      <c r="I1931" t="s">
        <v>1700</v>
      </c>
      <c r="J1931" t="s">
        <v>23</v>
      </c>
      <c r="L1931" s="1">
        <v>43116</v>
      </c>
      <c r="M1931" t="s">
        <v>33</v>
      </c>
      <c r="N1931" t="s">
        <v>1701</v>
      </c>
      <c r="O1931" t="s">
        <v>26</v>
      </c>
      <c r="P1931" s="1">
        <v>42419</v>
      </c>
      <c r="Q1931" s="1">
        <v>43600</v>
      </c>
    </row>
    <row r="1932" spans="1:17" x14ac:dyDescent="0.2">
      <c r="A1932" t="s">
        <v>3953</v>
      </c>
      <c r="B1932">
        <v>233621253</v>
      </c>
      <c r="C1932" t="s">
        <v>3954</v>
      </c>
      <c r="D1932" t="s">
        <v>3955</v>
      </c>
      <c r="E1932" t="s">
        <v>3956</v>
      </c>
      <c r="F1932">
        <v>32546033</v>
      </c>
      <c r="G1932" t="s">
        <v>119</v>
      </c>
      <c r="H1932">
        <v>190915757</v>
      </c>
      <c r="I1932" t="s">
        <v>3957</v>
      </c>
      <c r="J1932" t="s">
        <v>23</v>
      </c>
      <c r="L1932" s="1">
        <v>43236</v>
      </c>
      <c r="M1932" t="s">
        <v>24</v>
      </c>
      <c r="N1932" t="s">
        <v>3958</v>
      </c>
      <c r="O1932" t="s">
        <v>26</v>
      </c>
      <c r="P1932" s="1">
        <v>43496</v>
      </c>
      <c r="Q1932" s="1">
        <v>43721</v>
      </c>
    </row>
    <row r="1933" spans="1:17" x14ac:dyDescent="0.2">
      <c r="A1933" t="s">
        <v>9982</v>
      </c>
      <c r="B1933">
        <v>235475866</v>
      </c>
      <c r="C1933" t="s">
        <v>9983</v>
      </c>
      <c r="D1933" t="s">
        <v>9984</v>
      </c>
      <c r="E1933" t="s">
        <v>9985</v>
      </c>
      <c r="F1933">
        <v>89819683</v>
      </c>
      <c r="G1933" t="s">
        <v>119</v>
      </c>
      <c r="H1933">
        <v>190915757</v>
      </c>
      <c r="I1933" t="s">
        <v>9986</v>
      </c>
      <c r="J1933" t="s">
        <v>23</v>
      </c>
      <c r="L1933" s="1">
        <v>43454</v>
      </c>
      <c r="M1933" t="s">
        <v>24</v>
      </c>
      <c r="N1933" t="s">
        <v>9987</v>
      </c>
      <c r="O1933" t="s">
        <v>26</v>
      </c>
      <c r="P1933" s="1">
        <v>43584</v>
      </c>
      <c r="Q1933" s="1">
        <v>43962</v>
      </c>
    </row>
    <row r="1934" spans="1:17" x14ac:dyDescent="0.2">
      <c r="A1934" t="s">
        <v>2103</v>
      </c>
      <c r="B1934">
        <v>233488189</v>
      </c>
      <c r="C1934" t="s">
        <v>2104</v>
      </c>
      <c r="D1934" t="s">
        <v>2105</v>
      </c>
      <c r="E1934" t="s">
        <v>2106</v>
      </c>
      <c r="F1934">
        <v>35821663.136936396</v>
      </c>
      <c r="G1934" t="s">
        <v>2032</v>
      </c>
      <c r="H1934">
        <v>26404184</v>
      </c>
      <c r="I1934" t="s">
        <v>120</v>
      </c>
      <c r="J1934" t="s">
        <v>23</v>
      </c>
      <c r="L1934" s="1">
        <v>43361</v>
      </c>
      <c r="M1934" t="s">
        <v>24</v>
      </c>
      <c r="N1934" t="s">
        <v>2107</v>
      </c>
      <c r="O1934" t="s">
        <v>26</v>
      </c>
      <c r="P1934" s="1">
        <v>43493</v>
      </c>
      <c r="Q1934" s="1">
        <v>43517</v>
      </c>
    </row>
    <row r="1935" spans="1:17" x14ac:dyDescent="0.2">
      <c r="A1935" t="s">
        <v>1729</v>
      </c>
      <c r="B1935" t="s">
        <v>1730</v>
      </c>
      <c r="C1935" t="s">
        <v>1731</v>
      </c>
      <c r="D1935" t="s">
        <v>1732</v>
      </c>
      <c r="E1935" t="s">
        <v>1733</v>
      </c>
      <c r="F1935">
        <v>98987429</v>
      </c>
      <c r="G1935" t="s">
        <v>119</v>
      </c>
      <c r="H1935">
        <v>190915757</v>
      </c>
      <c r="I1935" t="s">
        <v>1734</v>
      </c>
      <c r="J1935" t="s">
        <v>23</v>
      </c>
      <c r="L1935" s="1">
        <v>43369</v>
      </c>
      <c r="M1935" t="s">
        <v>24</v>
      </c>
      <c r="N1935" t="s">
        <v>1735</v>
      </c>
      <c r="O1935" t="s">
        <v>26</v>
      </c>
      <c r="P1935" s="1">
        <v>43510</v>
      </c>
      <c r="Q1935" s="1">
        <v>43532</v>
      </c>
    </row>
    <row r="1936" spans="1:17" x14ac:dyDescent="0.2">
      <c r="A1936" t="s">
        <v>5376</v>
      </c>
      <c r="B1936">
        <v>227485386</v>
      </c>
      <c r="C1936" t="s">
        <v>5377</v>
      </c>
      <c r="D1936" t="s">
        <v>5378</v>
      </c>
      <c r="E1936" t="s">
        <v>5379</v>
      </c>
      <c r="F1936">
        <v>150568096.112317</v>
      </c>
      <c r="G1936" t="s">
        <v>5196</v>
      </c>
      <c r="H1936">
        <v>157040569</v>
      </c>
      <c r="I1936" t="s">
        <v>470</v>
      </c>
      <c r="J1936" t="s">
        <v>23</v>
      </c>
      <c r="L1936" s="1">
        <v>43115</v>
      </c>
      <c r="M1936" t="s">
        <v>24</v>
      </c>
      <c r="N1936" t="s">
        <v>5380</v>
      </c>
      <c r="O1936" t="s">
        <v>26</v>
      </c>
      <c r="P1936" s="1">
        <v>43020</v>
      </c>
      <c r="Q1936" s="1">
        <v>44070</v>
      </c>
    </row>
    <row r="1937" spans="1:17" x14ac:dyDescent="0.2">
      <c r="A1937" t="s">
        <v>2957</v>
      </c>
      <c r="B1937">
        <v>228541999</v>
      </c>
      <c r="C1937" t="s">
        <v>2958</v>
      </c>
      <c r="D1937" t="s">
        <v>2959</v>
      </c>
      <c r="E1937" t="s">
        <v>2960</v>
      </c>
      <c r="F1937">
        <v>76170306.034429103</v>
      </c>
      <c r="G1937" t="s">
        <v>2930</v>
      </c>
      <c r="H1937">
        <v>188120777</v>
      </c>
      <c r="I1937" t="s">
        <v>2943</v>
      </c>
      <c r="J1937" t="s">
        <v>23</v>
      </c>
      <c r="L1937" s="1">
        <v>43234</v>
      </c>
      <c r="M1937" t="s">
        <v>1091</v>
      </c>
      <c r="N1937" t="s">
        <v>2961</v>
      </c>
      <c r="O1937" t="s">
        <v>92</v>
      </c>
      <c r="P1937" s="1">
        <v>43863</v>
      </c>
      <c r="Q1937" s="1">
        <v>43866</v>
      </c>
    </row>
    <row r="1938" spans="1:17" x14ac:dyDescent="0.2">
      <c r="A1938" t="s">
        <v>9303</v>
      </c>
      <c r="B1938">
        <v>237021455</v>
      </c>
      <c r="C1938" t="s">
        <v>9304</v>
      </c>
      <c r="D1938" t="s">
        <v>9305</v>
      </c>
      <c r="E1938" t="s">
        <v>9306</v>
      </c>
      <c r="F1938" t="s">
        <v>9307</v>
      </c>
      <c r="G1938" t="s">
        <v>423</v>
      </c>
      <c r="H1938">
        <v>190456396</v>
      </c>
      <c r="I1938" t="s">
        <v>912</v>
      </c>
      <c r="J1938" t="s">
        <v>23</v>
      </c>
      <c r="L1938" s="1">
        <v>43445</v>
      </c>
      <c r="M1938" t="s">
        <v>24</v>
      </c>
      <c r="N1938" t="s">
        <v>9308</v>
      </c>
      <c r="O1938" t="s">
        <v>26</v>
      </c>
      <c r="P1938" s="1">
        <v>42278</v>
      </c>
      <c r="Q1938" s="1">
        <v>43845</v>
      </c>
    </row>
    <row r="1939" spans="1:17" x14ac:dyDescent="0.2">
      <c r="A1939" t="s">
        <v>9595</v>
      </c>
      <c r="B1939">
        <v>220076812</v>
      </c>
      <c r="C1939" t="s">
        <v>9596</v>
      </c>
      <c r="D1939" t="s">
        <v>9597</v>
      </c>
      <c r="E1939" t="s">
        <v>9598</v>
      </c>
      <c r="F1939">
        <v>95113460.067823395</v>
      </c>
      <c r="G1939" t="s">
        <v>204</v>
      </c>
      <c r="H1939">
        <v>26388820</v>
      </c>
      <c r="I1939" t="s">
        <v>3293</v>
      </c>
      <c r="J1939" t="s">
        <v>23</v>
      </c>
      <c r="L1939" s="1">
        <v>43454</v>
      </c>
      <c r="M1939" t="s">
        <v>3413</v>
      </c>
      <c r="N1939" t="s">
        <v>9599</v>
      </c>
      <c r="O1939" t="s">
        <v>26</v>
      </c>
      <c r="P1939" s="1">
        <v>43384</v>
      </c>
      <c r="Q1939" s="1">
        <v>43881</v>
      </c>
    </row>
    <row r="1940" spans="1:17" x14ac:dyDescent="0.2">
      <c r="A1940" t="s">
        <v>5901</v>
      </c>
      <c r="B1940">
        <v>235908266</v>
      </c>
      <c r="C1940" t="s">
        <v>5902</v>
      </c>
      <c r="D1940" t="s">
        <v>1024</v>
      </c>
      <c r="E1940" t="s">
        <v>1025</v>
      </c>
      <c r="F1940">
        <v>76488608</v>
      </c>
      <c r="G1940" t="s">
        <v>112</v>
      </c>
      <c r="H1940">
        <v>50228064</v>
      </c>
      <c r="I1940" t="s">
        <v>147</v>
      </c>
      <c r="J1940" t="s">
        <v>23</v>
      </c>
      <c r="L1940" s="1">
        <v>43419</v>
      </c>
      <c r="M1940" t="s">
        <v>33</v>
      </c>
      <c r="N1940" t="s">
        <v>5903</v>
      </c>
      <c r="O1940" t="s">
        <v>26</v>
      </c>
      <c r="P1940" s="1">
        <v>43606</v>
      </c>
      <c r="Q1940" s="1">
        <v>43607</v>
      </c>
    </row>
    <row r="1941" spans="1:17" x14ac:dyDescent="0.2">
      <c r="A1941" t="s">
        <v>1293</v>
      </c>
      <c r="B1941">
        <v>235445266</v>
      </c>
      <c r="C1941" t="s">
        <v>1294</v>
      </c>
      <c r="D1941" t="s">
        <v>1295</v>
      </c>
      <c r="E1941" t="s">
        <v>1296</v>
      </c>
      <c r="F1941" t="s">
        <v>1297</v>
      </c>
      <c r="G1941" t="s">
        <v>69</v>
      </c>
      <c r="H1941">
        <v>131056549</v>
      </c>
      <c r="I1941" t="s">
        <v>331</v>
      </c>
      <c r="J1941" t="s">
        <v>23</v>
      </c>
      <c r="L1941" s="1">
        <v>43369</v>
      </c>
      <c r="M1941" t="s">
        <v>33</v>
      </c>
      <c r="N1941" t="s">
        <v>1298</v>
      </c>
      <c r="O1941" t="s">
        <v>26</v>
      </c>
      <c r="P1941" s="1">
        <v>42286</v>
      </c>
      <c r="Q1941" s="1">
        <v>43580</v>
      </c>
    </row>
    <row r="1942" spans="1:17" x14ac:dyDescent="0.2">
      <c r="A1942" t="s">
        <v>6408</v>
      </c>
      <c r="B1942">
        <v>236684914</v>
      </c>
      <c r="C1942" t="s">
        <v>6409</v>
      </c>
      <c r="D1942" t="s">
        <v>6410</v>
      </c>
      <c r="E1942" t="s">
        <v>6411</v>
      </c>
      <c r="F1942">
        <v>116007516</v>
      </c>
      <c r="G1942" t="s">
        <v>69</v>
      </c>
      <c r="H1942">
        <v>131056549</v>
      </c>
      <c r="I1942" t="s">
        <v>1869</v>
      </c>
      <c r="J1942" t="s">
        <v>23</v>
      </c>
      <c r="L1942" s="1">
        <v>43402</v>
      </c>
      <c r="M1942" t="s">
        <v>33</v>
      </c>
      <c r="N1942" t="s">
        <v>6412</v>
      </c>
      <c r="O1942" t="s">
        <v>92</v>
      </c>
      <c r="P1942" s="1">
        <v>43644</v>
      </c>
      <c r="Q1942" s="1">
        <v>43644</v>
      </c>
    </row>
    <row r="1943" spans="1:17" x14ac:dyDescent="0.2">
      <c r="A1943" t="s">
        <v>10662</v>
      </c>
      <c r="B1943">
        <v>234307137</v>
      </c>
      <c r="C1943" t="s">
        <v>10663</v>
      </c>
      <c r="D1943" t="s">
        <v>10664</v>
      </c>
      <c r="E1943" t="s">
        <v>10665</v>
      </c>
      <c r="F1943" t="s">
        <v>10666</v>
      </c>
      <c r="G1943" t="s">
        <v>5196</v>
      </c>
      <c r="H1943">
        <v>157040569</v>
      </c>
      <c r="I1943" t="s">
        <v>5278</v>
      </c>
      <c r="J1943" t="s">
        <v>23</v>
      </c>
      <c r="L1943" s="1">
        <v>43455</v>
      </c>
      <c r="M1943" t="s">
        <v>33</v>
      </c>
      <c r="N1943" t="s">
        <v>10667</v>
      </c>
      <c r="O1943" t="s">
        <v>26</v>
      </c>
      <c r="P1943" s="1">
        <v>43020</v>
      </c>
      <c r="Q1943" s="1">
        <v>44070</v>
      </c>
    </row>
    <row r="1944" spans="1:17" x14ac:dyDescent="0.2">
      <c r="A1944" t="s">
        <v>9050</v>
      </c>
      <c r="B1944">
        <v>236011618</v>
      </c>
      <c r="C1944" t="s">
        <v>9051</v>
      </c>
      <c r="D1944" t="s">
        <v>9052</v>
      </c>
      <c r="E1944" t="s">
        <v>9053</v>
      </c>
      <c r="F1944">
        <v>59807598.121175997</v>
      </c>
      <c r="G1944" t="s">
        <v>179</v>
      </c>
      <c r="H1944">
        <v>202743233</v>
      </c>
      <c r="I1944" t="s">
        <v>147</v>
      </c>
      <c r="J1944" t="s">
        <v>23</v>
      </c>
      <c r="L1944" s="1">
        <v>43451</v>
      </c>
      <c r="M1944" t="s">
        <v>24</v>
      </c>
      <c r="N1944" t="s">
        <v>9054</v>
      </c>
      <c r="O1944" t="s">
        <v>92</v>
      </c>
      <c r="P1944" s="1">
        <v>43186</v>
      </c>
      <c r="Q1944" s="1">
        <v>43788</v>
      </c>
    </row>
    <row r="1945" spans="1:17" x14ac:dyDescent="0.2">
      <c r="A1945" t="s">
        <v>7504</v>
      </c>
      <c r="B1945">
        <v>234908033</v>
      </c>
      <c r="C1945" t="s">
        <v>7505</v>
      </c>
      <c r="D1945" t="s">
        <v>7506</v>
      </c>
      <c r="E1945" t="s">
        <v>7507</v>
      </c>
      <c r="F1945">
        <v>147291852.09999999</v>
      </c>
      <c r="G1945" t="s">
        <v>4191</v>
      </c>
      <c r="H1945" t="s">
        <v>4192</v>
      </c>
      <c r="I1945" t="s">
        <v>4193</v>
      </c>
      <c r="J1945" t="s">
        <v>23</v>
      </c>
      <c r="L1945" s="1">
        <v>43416</v>
      </c>
      <c r="M1945" t="s">
        <v>24</v>
      </c>
      <c r="N1945" t="s">
        <v>7508</v>
      </c>
      <c r="O1945" t="s">
        <v>26</v>
      </c>
      <c r="P1945" s="1">
        <v>42293</v>
      </c>
      <c r="Q1945" s="1">
        <v>43969</v>
      </c>
    </row>
    <row r="1946" spans="1:17" x14ac:dyDescent="0.2">
      <c r="A1946" t="s">
        <v>9964</v>
      </c>
      <c r="B1946" t="s">
        <v>9965</v>
      </c>
      <c r="C1946" t="s">
        <v>9966</v>
      </c>
      <c r="D1946" t="s">
        <v>9967</v>
      </c>
      <c r="E1946" t="s">
        <v>9968</v>
      </c>
      <c r="F1946" t="s">
        <v>9969</v>
      </c>
      <c r="G1946" t="s">
        <v>119</v>
      </c>
      <c r="H1946">
        <v>190915757</v>
      </c>
      <c r="I1946" t="s">
        <v>482</v>
      </c>
      <c r="J1946" t="s">
        <v>23</v>
      </c>
      <c r="L1946" s="1">
        <v>43447</v>
      </c>
      <c r="M1946" t="s">
        <v>33</v>
      </c>
      <c r="N1946" t="s">
        <v>9970</v>
      </c>
      <c r="O1946" t="s">
        <v>26</v>
      </c>
      <c r="P1946" s="1">
        <v>43888</v>
      </c>
      <c r="Q1946" s="1">
        <v>43888</v>
      </c>
    </row>
    <row r="1947" spans="1:17" x14ac:dyDescent="0.2">
      <c r="A1947" t="s">
        <v>3930</v>
      </c>
      <c r="B1947" t="s">
        <v>3931</v>
      </c>
      <c r="C1947" t="s">
        <v>3932</v>
      </c>
      <c r="D1947" t="s">
        <v>3933</v>
      </c>
      <c r="E1947" t="s">
        <v>3934</v>
      </c>
      <c r="F1947">
        <v>96378204</v>
      </c>
      <c r="G1947" t="s">
        <v>119</v>
      </c>
      <c r="H1947">
        <v>190915757</v>
      </c>
      <c r="I1947" t="s">
        <v>127</v>
      </c>
      <c r="J1947" t="s">
        <v>23</v>
      </c>
      <c r="L1947" s="1">
        <v>43242</v>
      </c>
      <c r="M1947" t="s">
        <v>33</v>
      </c>
      <c r="N1947" t="s">
        <v>3935</v>
      </c>
      <c r="O1947" t="s">
        <v>26</v>
      </c>
      <c r="P1947" s="1">
        <v>43342</v>
      </c>
      <c r="Q1947" s="1">
        <v>43592</v>
      </c>
    </row>
    <row r="1948" spans="1:17" x14ac:dyDescent="0.2">
      <c r="A1948" t="s">
        <v>10625</v>
      </c>
      <c r="B1948">
        <v>233092501</v>
      </c>
      <c r="C1948" t="s">
        <v>10626</v>
      </c>
      <c r="D1948" t="s">
        <v>10627</v>
      </c>
      <c r="E1948" t="s">
        <v>10628</v>
      </c>
      <c r="F1948">
        <v>31509762.0741398</v>
      </c>
      <c r="G1948" t="s">
        <v>5196</v>
      </c>
      <c r="H1948">
        <v>157040569</v>
      </c>
      <c r="I1948" t="s">
        <v>8063</v>
      </c>
      <c r="J1948" t="s">
        <v>23</v>
      </c>
      <c r="L1948" s="1">
        <v>43454</v>
      </c>
      <c r="M1948" t="s">
        <v>33</v>
      </c>
      <c r="N1948" t="s">
        <v>10629</v>
      </c>
      <c r="O1948" t="s">
        <v>26</v>
      </c>
      <c r="P1948" s="1">
        <v>43020</v>
      </c>
      <c r="Q1948" s="1">
        <v>44070</v>
      </c>
    </row>
    <row r="1949" spans="1:17" x14ac:dyDescent="0.2">
      <c r="A1949" t="s">
        <v>8113</v>
      </c>
      <c r="B1949">
        <v>231571003</v>
      </c>
      <c r="C1949" t="s">
        <v>8114</v>
      </c>
      <c r="D1949" t="s">
        <v>8115</v>
      </c>
      <c r="E1949" t="s">
        <v>8116</v>
      </c>
      <c r="F1949">
        <v>146230124.19999999</v>
      </c>
      <c r="G1949" t="s">
        <v>5196</v>
      </c>
      <c r="H1949">
        <v>157040569</v>
      </c>
      <c r="I1949" t="s">
        <v>5323</v>
      </c>
      <c r="J1949" t="s">
        <v>23</v>
      </c>
      <c r="L1949" s="1">
        <v>43389</v>
      </c>
      <c r="M1949" t="s">
        <v>33</v>
      </c>
      <c r="N1949" t="s">
        <v>8117</v>
      </c>
      <c r="O1949" t="s">
        <v>26</v>
      </c>
      <c r="P1949" s="1">
        <v>43020</v>
      </c>
      <c r="Q1949" s="1">
        <v>44070</v>
      </c>
    </row>
    <row r="1950" spans="1:17" x14ac:dyDescent="0.2">
      <c r="A1950" t="s">
        <v>10247</v>
      </c>
      <c r="B1950">
        <v>234391510</v>
      </c>
      <c r="C1950" t="s">
        <v>10248</v>
      </c>
      <c r="D1950" t="s">
        <v>10249</v>
      </c>
      <c r="E1950" t="s">
        <v>10250</v>
      </c>
      <c r="F1950">
        <v>139292659.06074101</v>
      </c>
      <c r="G1950" t="s">
        <v>4420</v>
      </c>
      <c r="H1950">
        <v>184668794</v>
      </c>
      <c r="I1950" t="s">
        <v>4421</v>
      </c>
      <c r="J1950" t="s">
        <v>23</v>
      </c>
      <c r="L1950" s="1">
        <v>43448</v>
      </c>
      <c r="M1950" t="s">
        <v>24</v>
      </c>
      <c r="N1950" t="s">
        <v>10251</v>
      </c>
      <c r="O1950" t="s">
        <v>92</v>
      </c>
      <c r="P1950" s="1">
        <v>43969</v>
      </c>
      <c r="Q1950" s="1">
        <v>43977</v>
      </c>
    </row>
    <row r="1951" spans="1:17" x14ac:dyDescent="0.2">
      <c r="A1951" t="s">
        <v>773</v>
      </c>
      <c r="B1951" t="s">
        <v>774</v>
      </c>
      <c r="C1951" t="s">
        <v>775</v>
      </c>
      <c r="D1951" t="s">
        <v>776</v>
      </c>
      <c r="E1951" t="s">
        <v>777</v>
      </c>
      <c r="F1951">
        <v>115105662</v>
      </c>
      <c r="G1951" t="s">
        <v>423</v>
      </c>
      <c r="H1951">
        <v>190456396</v>
      </c>
      <c r="I1951" t="s">
        <v>312</v>
      </c>
      <c r="J1951" t="s">
        <v>23</v>
      </c>
      <c r="L1951" s="1">
        <v>43115</v>
      </c>
      <c r="M1951" t="s">
        <v>33</v>
      </c>
      <c r="N1951" t="s">
        <v>778</v>
      </c>
      <c r="O1951" t="s">
        <v>26</v>
      </c>
      <c r="P1951" s="1">
        <v>43045</v>
      </c>
      <c r="Q1951" s="1">
        <v>43475</v>
      </c>
    </row>
    <row r="1952" spans="1:17" x14ac:dyDescent="0.2">
      <c r="A1952" t="s">
        <v>4152</v>
      </c>
      <c r="B1952">
        <v>233041540</v>
      </c>
      <c r="C1952" t="s">
        <v>4153</v>
      </c>
      <c r="D1952" t="s">
        <v>4154</v>
      </c>
      <c r="E1952" t="s">
        <v>4155</v>
      </c>
      <c r="F1952" t="s">
        <v>4156</v>
      </c>
      <c r="G1952" t="s">
        <v>1443</v>
      </c>
      <c r="H1952">
        <v>26404079</v>
      </c>
      <c r="I1952" t="s">
        <v>331</v>
      </c>
      <c r="J1952" t="s">
        <v>23</v>
      </c>
      <c r="L1952" s="1">
        <v>43356</v>
      </c>
      <c r="M1952" t="s">
        <v>33</v>
      </c>
      <c r="N1952" t="s">
        <v>4157</v>
      </c>
      <c r="O1952" t="s">
        <v>26</v>
      </c>
      <c r="P1952" s="1">
        <v>42055</v>
      </c>
      <c r="Q1952" s="1">
        <v>43846</v>
      </c>
    </row>
    <row r="1953" spans="1:17" x14ac:dyDescent="0.2">
      <c r="A1953" t="s">
        <v>8934</v>
      </c>
      <c r="B1953">
        <v>234768126</v>
      </c>
      <c r="C1953" t="s">
        <v>8935</v>
      </c>
      <c r="D1953" t="s">
        <v>8936</v>
      </c>
      <c r="E1953" t="s">
        <v>8937</v>
      </c>
      <c r="F1953" t="s">
        <v>8938</v>
      </c>
      <c r="G1953" t="s">
        <v>172</v>
      </c>
      <c r="H1953">
        <v>200716271</v>
      </c>
      <c r="I1953" t="s">
        <v>1415</v>
      </c>
      <c r="J1953" t="s">
        <v>23</v>
      </c>
      <c r="L1953" s="1">
        <v>43446</v>
      </c>
      <c r="M1953" t="s">
        <v>24</v>
      </c>
      <c r="N1953" t="s">
        <v>8939</v>
      </c>
      <c r="O1953" t="s">
        <v>92</v>
      </c>
      <c r="P1953" s="1">
        <v>43145</v>
      </c>
      <c r="Q1953" s="1">
        <v>43739</v>
      </c>
    </row>
    <row r="1954" spans="1:17" x14ac:dyDescent="0.2">
      <c r="A1954" t="s">
        <v>3890</v>
      </c>
      <c r="B1954">
        <v>230910580</v>
      </c>
      <c r="C1954" t="s">
        <v>3891</v>
      </c>
      <c r="D1954" t="s">
        <v>1226</v>
      </c>
      <c r="E1954" t="s">
        <v>1227</v>
      </c>
      <c r="F1954">
        <v>229608450.12149501</v>
      </c>
      <c r="G1954" t="s">
        <v>783</v>
      </c>
      <c r="H1954">
        <v>26388766</v>
      </c>
      <c r="I1954" t="s">
        <v>120</v>
      </c>
      <c r="J1954" t="s">
        <v>23</v>
      </c>
      <c r="L1954" s="1">
        <v>43279</v>
      </c>
      <c r="M1954" t="s">
        <v>24</v>
      </c>
      <c r="N1954" t="s">
        <v>3892</v>
      </c>
      <c r="O1954" t="s">
        <v>26</v>
      </c>
      <c r="P1954" s="1">
        <v>43390</v>
      </c>
      <c r="Q1954" s="1">
        <v>43390</v>
      </c>
    </row>
    <row r="1955" spans="1:17" x14ac:dyDescent="0.2">
      <c r="A1955" t="s">
        <v>3295</v>
      </c>
      <c r="B1955">
        <v>224809156</v>
      </c>
      <c r="C1955" t="s">
        <v>3296</v>
      </c>
      <c r="D1955" t="s">
        <v>3297</v>
      </c>
      <c r="E1955" t="s">
        <v>3298</v>
      </c>
      <c r="F1955">
        <v>138981108</v>
      </c>
      <c r="G1955" t="s">
        <v>2930</v>
      </c>
      <c r="H1955">
        <v>188120777</v>
      </c>
      <c r="I1955" t="s">
        <v>312</v>
      </c>
      <c r="J1955" t="s">
        <v>23</v>
      </c>
      <c r="L1955" s="1">
        <v>43119</v>
      </c>
      <c r="M1955" t="s">
        <v>1091</v>
      </c>
      <c r="N1955" t="s">
        <v>3299</v>
      </c>
      <c r="O1955" t="s">
        <v>26</v>
      </c>
      <c r="P1955" s="1">
        <v>43863</v>
      </c>
      <c r="Q1955" s="1">
        <v>43866</v>
      </c>
    </row>
    <row r="1956" spans="1:17" x14ac:dyDescent="0.2">
      <c r="A1956" t="s">
        <v>8830</v>
      </c>
      <c r="B1956">
        <v>237184885</v>
      </c>
      <c r="C1956" t="s">
        <v>8831</v>
      </c>
      <c r="D1956" t="s">
        <v>8832</v>
      </c>
      <c r="E1956" t="s">
        <v>8833</v>
      </c>
      <c r="F1956">
        <v>32484097</v>
      </c>
      <c r="G1956" t="s">
        <v>1234</v>
      </c>
      <c r="H1956">
        <v>182292592</v>
      </c>
      <c r="I1956" t="s">
        <v>1700</v>
      </c>
      <c r="J1956" t="s">
        <v>23</v>
      </c>
      <c r="L1956" s="1">
        <v>43453</v>
      </c>
      <c r="M1956" t="s">
        <v>24</v>
      </c>
      <c r="N1956" t="s">
        <v>8834</v>
      </c>
      <c r="O1956" t="s">
        <v>26</v>
      </c>
      <c r="P1956" s="1">
        <v>42419</v>
      </c>
      <c r="Q1956" s="1">
        <v>43675</v>
      </c>
    </row>
    <row r="1957" spans="1:17" x14ac:dyDescent="0.2">
      <c r="A1957" t="s">
        <v>5744</v>
      </c>
      <c r="B1957">
        <v>234626844</v>
      </c>
      <c r="C1957" t="s">
        <v>5745</v>
      </c>
      <c r="D1957" t="s">
        <v>899</v>
      </c>
      <c r="E1957" t="s">
        <v>900</v>
      </c>
      <c r="F1957">
        <v>73940127</v>
      </c>
      <c r="G1957" t="s">
        <v>669</v>
      </c>
      <c r="H1957" t="s">
        <v>670</v>
      </c>
      <c r="I1957" t="s">
        <v>2570</v>
      </c>
      <c r="J1957" t="s">
        <v>23</v>
      </c>
      <c r="L1957" s="1">
        <v>43431</v>
      </c>
      <c r="M1957" t="s">
        <v>24</v>
      </c>
      <c r="N1957" t="s">
        <v>5746</v>
      </c>
      <c r="O1957" t="s">
        <v>26</v>
      </c>
      <c r="P1957" s="1">
        <v>43566</v>
      </c>
      <c r="Q1957" s="1">
        <v>43567</v>
      </c>
    </row>
    <row r="1958" spans="1:17" x14ac:dyDescent="0.2">
      <c r="A1958" t="s">
        <v>7137</v>
      </c>
      <c r="B1958">
        <v>240401476</v>
      </c>
      <c r="C1958" t="s">
        <v>7138</v>
      </c>
      <c r="D1958" t="s">
        <v>7139</v>
      </c>
      <c r="E1958" t="s">
        <v>7140</v>
      </c>
      <c r="F1958">
        <v>170318923.09999999</v>
      </c>
      <c r="G1958" t="s">
        <v>1228</v>
      </c>
      <c r="H1958">
        <v>26404672</v>
      </c>
      <c r="I1958" t="s">
        <v>276</v>
      </c>
      <c r="J1958" t="s">
        <v>23</v>
      </c>
      <c r="L1958" s="1">
        <v>43410</v>
      </c>
      <c r="M1958" t="s">
        <v>24</v>
      </c>
      <c r="N1958" t="s">
        <v>7141</v>
      </c>
      <c r="O1958" t="s">
        <v>92</v>
      </c>
      <c r="P1958" s="1">
        <v>43853</v>
      </c>
      <c r="Q1958" s="1">
        <v>43875</v>
      </c>
    </row>
    <row r="1959" spans="1:17" x14ac:dyDescent="0.2">
      <c r="A1959" t="s">
        <v>207</v>
      </c>
      <c r="B1959">
        <v>227804724</v>
      </c>
      <c r="C1959" t="s">
        <v>208</v>
      </c>
      <c r="D1959" t="s">
        <v>209</v>
      </c>
      <c r="E1959" t="s">
        <v>210</v>
      </c>
      <c r="F1959" t="s">
        <v>211</v>
      </c>
      <c r="G1959" t="s">
        <v>212</v>
      </c>
      <c r="H1959">
        <v>26403587</v>
      </c>
      <c r="I1959" t="s">
        <v>213</v>
      </c>
      <c r="J1959" t="s">
        <v>23</v>
      </c>
      <c r="L1959" s="1">
        <v>43110</v>
      </c>
      <c r="M1959" t="s">
        <v>33</v>
      </c>
      <c r="N1959" t="s">
        <v>214</v>
      </c>
      <c r="O1959" t="s">
        <v>26</v>
      </c>
      <c r="P1959" s="1">
        <v>41262</v>
      </c>
      <c r="Q1959" s="1">
        <v>43276</v>
      </c>
    </row>
    <row r="1960" spans="1:17" x14ac:dyDescent="0.2">
      <c r="A1960" t="s">
        <v>2608</v>
      </c>
      <c r="B1960">
        <v>238719308</v>
      </c>
      <c r="C1960" t="s">
        <v>2609</v>
      </c>
      <c r="D1960" t="s">
        <v>2610</v>
      </c>
      <c r="E1960" t="s">
        <v>2611</v>
      </c>
      <c r="F1960">
        <v>61777366.164687604</v>
      </c>
      <c r="G1960" t="s">
        <v>2612</v>
      </c>
      <c r="H1960">
        <v>26404478</v>
      </c>
      <c r="I1960" t="s">
        <v>62</v>
      </c>
      <c r="J1960" t="s">
        <v>23</v>
      </c>
      <c r="L1960" s="1">
        <v>43252</v>
      </c>
      <c r="M1960" t="s">
        <v>33</v>
      </c>
      <c r="N1960" t="s">
        <v>2613</v>
      </c>
      <c r="O1960" t="s">
        <v>26</v>
      </c>
      <c r="P1960" s="1">
        <v>43768</v>
      </c>
      <c r="Q1960" s="1">
        <v>43768</v>
      </c>
    </row>
    <row r="1961" spans="1:17" x14ac:dyDescent="0.2">
      <c r="A1961" t="s">
        <v>5138</v>
      </c>
      <c r="B1961">
        <v>244915741</v>
      </c>
      <c r="C1961" t="s">
        <v>5139</v>
      </c>
      <c r="D1961" t="s">
        <v>5140</v>
      </c>
      <c r="E1961" t="s">
        <v>5141</v>
      </c>
      <c r="F1961">
        <v>73966282</v>
      </c>
      <c r="G1961" t="s">
        <v>2458</v>
      </c>
      <c r="H1961">
        <v>221333754</v>
      </c>
      <c r="I1961" t="s">
        <v>358</v>
      </c>
      <c r="J1961" t="s">
        <v>23</v>
      </c>
      <c r="L1961" s="1">
        <v>43278</v>
      </c>
      <c r="M1961" t="s">
        <v>24</v>
      </c>
      <c r="N1961" t="s">
        <v>5142</v>
      </c>
      <c r="O1961" t="s">
        <v>26</v>
      </c>
      <c r="P1961" s="1">
        <v>43805</v>
      </c>
      <c r="Q1961" s="1">
        <v>44063</v>
      </c>
    </row>
    <row r="1962" spans="1:17" x14ac:dyDescent="0.2">
      <c r="A1962" t="s">
        <v>8600</v>
      </c>
      <c r="B1962">
        <v>235840726</v>
      </c>
      <c r="C1962" t="s">
        <v>8601</v>
      </c>
      <c r="D1962" t="s">
        <v>8602</v>
      </c>
      <c r="E1962" t="s">
        <v>8603</v>
      </c>
      <c r="F1962">
        <v>169662691</v>
      </c>
      <c r="G1962" t="s">
        <v>301</v>
      </c>
      <c r="H1962">
        <v>196200032</v>
      </c>
      <c r="I1962" t="s">
        <v>1632</v>
      </c>
      <c r="J1962" t="s">
        <v>23</v>
      </c>
      <c r="L1962" s="1">
        <v>43445</v>
      </c>
      <c r="M1962" t="s">
        <v>33</v>
      </c>
      <c r="N1962" t="s">
        <v>8604</v>
      </c>
      <c r="O1962" t="s">
        <v>26</v>
      </c>
      <c r="P1962" s="1">
        <v>42902</v>
      </c>
      <c r="Q1962" s="1">
        <v>43600</v>
      </c>
    </row>
    <row r="1963" spans="1:17" x14ac:dyDescent="0.2">
      <c r="A1963" t="s">
        <v>6022</v>
      </c>
      <c r="B1963">
        <v>234972904</v>
      </c>
      <c r="C1963" t="s">
        <v>6023</v>
      </c>
      <c r="D1963" t="s">
        <v>6024</v>
      </c>
      <c r="E1963" t="s">
        <v>6025</v>
      </c>
      <c r="F1963">
        <v>200491105</v>
      </c>
      <c r="G1963" t="s">
        <v>270</v>
      </c>
      <c r="H1963">
        <v>183316401</v>
      </c>
      <c r="I1963" t="s">
        <v>1834</v>
      </c>
      <c r="J1963" t="s">
        <v>23</v>
      </c>
      <c r="L1963" s="1">
        <v>43433</v>
      </c>
      <c r="M1963" t="s">
        <v>24</v>
      </c>
      <c r="N1963" t="s">
        <v>6026</v>
      </c>
      <c r="O1963" t="s">
        <v>26</v>
      </c>
      <c r="P1963" s="1">
        <v>43445</v>
      </c>
      <c r="Q1963" s="1">
        <v>43628</v>
      </c>
    </row>
  </sheetData>
  <sortState xmlns:xlrd2="http://schemas.microsoft.com/office/spreadsheetml/2017/richdata2" ref="A2:Q1963">
    <sortCondition ref="A2:A1963"/>
  </sortState>
  <pageMargins left="0.78740157499999996" right="0.78740157499999996" top="0.984251969" bottom="0.984251969" header="0.4921259845" footer="0.492125984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62"/>
  <sheetViews>
    <sheetView topLeftCell="A944" workbookViewId="0">
      <selection activeCell="D32" sqref="D32"/>
    </sheetView>
  </sheetViews>
  <sheetFormatPr baseColWidth="10" defaultRowHeight="16" x14ac:dyDescent="0.2"/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2">
      <c r="A2" t="s">
        <v>17</v>
      </c>
      <c r="B2">
        <v>225156059</v>
      </c>
      <c r="C2" t="s">
        <v>18</v>
      </c>
      <c r="D2" t="s">
        <v>19</v>
      </c>
      <c r="E2" t="s">
        <v>20</v>
      </c>
      <c r="F2">
        <v>167745212.113796</v>
      </c>
      <c r="G2" t="s">
        <v>21</v>
      </c>
      <c r="H2">
        <v>26570564</v>
      </c>
      <c r="I2" t="s">
        <v>22</v>
      </c>
      <c r="J2" t="s">
        <v>23</v>
      </c>
      <c r="L2" s="1">
        <v>43154</v>
      </c>
      <c r="M2" t="s">
        <v>24</v>
      </c>
      <c r="N2" t="s">
        <v>25</v>
      </c>
      <c r="O2" t="s">
        <v>26</v>
      </c>
      <c r="P2" s="1">
        <v>43180</v>
      </c>
      <c r="Q2" s="1">
        <v>43180</v>
      </c>
    </row>
    <row r="3" spans="1:17" x14ac:dyDescent="0.2">
      <c r="A3" t="s">
        <v>27</v>
      </c>
      <c r="B3">
        <v>225319373</v>
      </c>
      <c r="C3" t="s">
        <v>28</v>
      </c>
      <c r="D3" t="s">
        <v>29</v>
      </c>
      <c r="E3" t="s">
        <v>30</v>
      </c>
      <c r="F3">
        <v>32613644.104915801</v>
      </c>
      <c r="G3" t="s">
        <v>31</v>
      </c>
      <c r="H3">
        <v>26403692</v>
      </c>
      <c r="I3" t="s">
        <v>32</v>
      </c>
      <c r="J3" t="s">
        <v>23</v>
      </c>
      <c r="L3" s="1">
        <v>43175</v>
      </c>
      <c r="M3" t="s">
        <v>33</v>
      </c>
      <c r="N3" t="s">
        <v>34</v>
      </c>
      <c r="O3" t="s">
        <v>26</v>
      </c>
      <c r="P3" s="1">
        <v>42076</v>
      </c>
      <c r="Q3" s="1">
        <v>43182</v>
      </c>
    </row>
    <row r="4" spans="1:17" x14ac:dyDescent="0.2">
      <c r="A4" t="s">
        <v>35</v>
      </c>
      <c r="B4">
        <v>225402920</v>
      </c>
      <c r="C4" t="s">
        <v>36</v>
      </c>
      <c r="D4" t="s">
        <v>37</v>
      </c>
      <c r="E4" t="s">
        <v>38</v>
      </c>
      <c r="F4" t="s">
        <v>39</v>
      </c>
      <c r="G4" t="s">
        <v>21</v>
      </c>
      <c r="H4">
        <v>26570564</v>
      </c>
      <c r="I4" t="s">
        <v>40</v>
      </c>
      <c r="J4" t="s">
        <v>23</v>
      </c>
      <c r="L4" s="1">
        <v>43111</v>
      </c>
      <c r="M4" t="s">
        <v>33</v>
      </c>
      <c r="N4" t="s">
        <v>41</v>
      </c>
      <c r="O4" t="s">
        <v>26</v>
      </c>
      <c r="P4" s="1">
        <v>43186</v>
      </c>
      <c r="Q4" s="1">
        <v>43187</v>
      </c>
    </row>
    <row r="5" spans="1:17" x14ac:dyDescent="0.2">
      <c r="A5" t="s">
        <v>42</v>
      </c>
      <c r="B5">
        <v>174305354</v>
      </c>
      <c r="C5" t="s">
        <v>43</v>
      </c>
      <c r="D5" t="s">
        <v>44</v>
      </c>
      <c r="E5" t="s">
        <v>45</v>
      </c>
      <c r="F5">
        <v>69889708.177232593</v>
      </c>
      <c r="G5" t="s">
        <v>46</v>
      </c>
      <c r="H5">
        <v>28024400</v>
      </c>
      <c r="I5" t="s">
        <v>47</v>
      </c>
      <c r="J5" t="s">
        <v>23</v>
      </c>
      <c r="L5" s="1">
        <v>43144</v>
      </c>
      <c r="M5" t="s">
        <v>33</v>
      </c>
      <c r="N5" t="s">
        <v>48</v>
      </c>
      <c r="O5" t="s">
        <v>26</v>
      </c>
      <c r="P5" s="1">
        <v>41596</v>
      </c>
      <c r="Q5" s="1">
        <v>43220</v>
      </c>
    </row>
    <row r="6" spans="1:17" x14ac:dyDescent="0.2">
      <c r="A6" t="s">
        <v>49</v>
      </c>
      <c r="B6">
        <v>226598764</v>
      </c>
      <c r="C6" t="s">
        <v>50</v>
      </c>
      <c r="D6" t="s">
        <v>51</v>
      </c>
      <c r="E6" t="s">
        <v>52</v>
      </c>
      <c r="F6" t="s">
        <v>53</v>
      </c>
      <c r="G6" t="s">
        <v>54</v>
      </c>
      <c r="H6">
        <v>26403315</v>
      </c>
      <c r="I6" t="s">
        <v>55</v>
      </c>
      <c r="J6" t="s">
        <v>23</v>
      </c>
      <c r="L6" s="1">
        <v>43124</v>
      </c>
      <c r="M6" t="s">
        <v>33</v>
      </c>
      <c r="N6" t="s">
        <v>56</v>
      </c>
      <c r="O6" t="s">
        <v>26</v>
      </c>
      <c r="P6" s="1">
        <v>41885</v>
      </c>
      <c r="Q6" s="1">
        <v>43222</v>
      </c>
    </row>
    <row r="7" spans="1:17" x14ac:dyDescent="0.2">
      <c r="A7" t="s">
        <v>57</v>
      </c>
      <c r="B7">
        <v>226592146</v>
      </c>
      <c r="C7" t="s">
        <v>58</v>
      </c>
      <c r="D7" t="s">
        <v>59</v>
      </c>
      <c r="E7" t="s">
        <v>60</v>
      </c>
      <c r="F7">
        <v>71653953</v>
      </c>
      <c r="G7" t="s">
        <v>61</v>
      </c>
      <c r="H7">
        <v>175206562</v>
      </c>
      <c r="I7" t="s">
        <v>62</v>
      </c>
      <c r="J7" t="s">
        <v>23</v>
      </c>
      <c r="L7" s="1">
        <v>43161</v>
      </c>
      <c r="M7" t="s">
        <v>33</v>
      </c>
      <c r="N7" t="s">
        <v>63</v>
      </c>
      <c r="O7" t="s">
        <v>26</v>
      </c>
      <c r="P7" s="1">
        <v>42110</v>
      </c>
      <c r="Q7" s="1">
        <v>43222</v>
      </c>
    </row>
    <row r="8" spans="1:17" x14ac:dyDescent="0.2">
      <c r="A8" t="s">
        <v>64</v>
      </c>
      <c r="B8">
        <v>226647129</v>
      </c>
      <c r="C8" t="s">
        <v>65</v>
      </c>
      <c r="D8" t="s">
        <v>66</v>
      </c>
      <c r="E8" t="s">
        <v>67</v>
      </c>
      <c r="F8" t="s">
        <v>68</v>
      </c>
      <c r="G8" t="s">
        <v>69</v>
      </c>
      <c r="H8">
        <v>131056549</v>
      </c>
      <c r="I8" t="s">
        <v>70</v>
      </c>
      <c r="J8" t="s">
        <v>23</v>
      </c>
      <c r="L8" s="1">
        <v>43150</v>
      </c>
      <c r="M8" t="s">
        <v>24</v>
      </c>
      <c r="N8" t="s">
        <v>71</v>
      </c>
      <c r="O8" t="s">
        <v>26</v>
      </c>
      <c r="P8" s="1">
        <v>42265</v>
      </c>
      <c r="Q8" s="1">
        <v>43223</v>
      </c>
    </row>
    <row r="9" spans="1:17" x14ac:dyDescent="0.2">
      <c r="A9" t="s">
        <v>72</v>
      </c>
      <c r="B9">
        <v>226832805</v>
      </c>
      <c r="C9" t="s">
        <v>73</v>
      </c>
      <c r="D9" t="s">
        <v>74</v>
      </c>
      <c r="E9" t="s">
        <v>75</v>
      </c>
      <c r="F9" t="s">
        <v>76</v>
      </c>
      <c r="G9" t="s">
        <v>54</v>
      </c>
      <c r="H9">
        <v>26403315</v>
      </c>
      <c r="I9" t="s">
        <v>55</v>
      </c>
      <c r="J9" t="s">
        <v>23</v>
      </c>
      <c r="L9" s="1">
        <v>43138</v>
      </c>
      <c r="M9" t="s">
        <v>33</v>
      </c>
      <c r="N9" t="s">
        <v>77</v>
      </c>
      <c r="O9" t="s">
        <v>26</v>
      </c>
      <c r="P9" s="1">
        <v>41885</v>
      </c>
      <c r="Q9" s="1">
        <v>43229</v>
      </c>
    </row>
    <row r="10" spans="1:17" x14ac:dyDescent="0.2">
      <c r="A10" t="s">
        <v>78</v>
      </c>
      <c r="B10">
        <v>226838757</v>
      </c>
      <c r="C10" t="s">
        <v>79</v>
      </c>
      <c r="D10" t="s">
        <v>80</v>
      </c>
      <c r="E10" t="s">
        <v>81</v>
      </c>
      <c r="F10">
        <v>174386125.08808601</v>
      </c>
      <c r="G10" t="s">
        <v>54</v>
      </c>
      <c r="H10">
        <v>26403315</v>
      </c>
      <c r="I10" t="s">
        <v>82</v>
      </c>
      <c r="J10" t="s">
        <v>23</v>
      </c>
      <c r="L10" s="1">
        <v>43182</v>
      </c>
      <c r="M10" t="s">
        <v>33</v>
      </c>
      <c r="N10" t="s">
        <v>83</v>
      </c>
      <c r="O10" t="s">
        <v>26</v>
      </c>
      <c r="P10" s="1">
        <v>41914</v>
      </c>
      <c r="Q10" s="1">
        <v>43229</v>
      </c>
    </row>
    <row r="11" spans="1:17" x14ac:dyDescent="0.2">
      <c r="A11" t="s">
        <v>84</v>
      </c>
      <c r="B11" t="s">
        <v>85</v>
      </c>
      <c r="C11" t="s">
        <v>86</v>
      </c>
      <c r="D11" t="s">
        <v>87</v>
      </c>
      <c r="E11" t="s">
        <v>88</v>
      </c>
      <c r="F11">
        <v>70479550</v>
      </c>
      <c r="G11" t="s">
        <v>89</v>
      </c>
      <c r="H11">
        <v>190906332</v>
      </c>
      <c r="I11" t="s">
        <v>90</v>
      </c>
      <c r="J11" t="s">
        <v>23</v>
      </c>
      <c r="L11" s="1">
        <v>43138</v>
      </c>
      <c r="M11" t="s">
        <v>33</v>
      </c>
      <c r="N11" t="s">
        <v>91</v>
      </c>
      <c r="O11" t="s">
        <v>92</v>
      </c>
      <c r="P11" s="1">
        <v>41677</v>
      </c>
      <c r="Q11" s="1">
        <v>43236</v>
      </c>
    </row>
    <row r="12" spans="1:17" x14ac:dyDescent="0.2">
      <c r="A12" t="s">
        <v>93</v>
      </c>
      <c r="B12">
        <v>226872912</v>
      </c>
      <c r="C12" t="s">
        <v>94</v>
      </c>
      <c r="D12" t="s">
        <v>95</v>
      </c>
      <c r="E12" t="s">
        <v>96</v>
      </c>
      <c r="F12" t="s">
        <v>97</v>
      </c>
      <c r="G12" t="s">
        <v>54</v>
      </c>
      <c r="H12">
        <v>26403315</v>
      </c>
      <c r="I12" t="s">
        <v>98</v>
      </c>
      <c r="J12" t="s">
        <v>23</v>
      </c>
      <c r="L12" s="1">
        <v>43171</v>
      </c>
      <c r="M12" t="s">
        <v>33</v>
      </c>
      <c r="N12" t="s">
        <v>99</v>
      </c>
      <c r="O12" t="s">
        <v>26</v>
      </c>
      <c r="P12" s="1">
        <v>41885</v>
      </c>
      <c r="Q12" s="1">
        <v>43237</v>
      </c>
    </row>
    <row r="13" spans="1:17" x14ac:dyDescent="0.2">
      <c r="A13" t="s">
        <v>100</v>
      </c>
      <c r="B13">
        <v>226880044</v>
      </c>
      <c r="C13" t="s">
        <v>101</v>
      </c>
      <c r="D13" t="s">
        <v>102</v>
      </c>
      <c r="E13" t="s">
        <v>103</v>
      </c>
      <c r="F13" t="s">
        <v>104</v>
      </c>
      <c r="G13" t="s">
        <v>54</v>
      </c>
      <c r="H13">
        <v>26403315</v>
      </c>
      <c r="I13" t="s">
        <v>105</v>
      </c>
      <c r="J13" t="s">
        <v>23</v>
      </c>
      <c r="L13" s="1">
        <v>43173</v>
      </c>
      <c r="M13" t="s">
        <v>24</v>
      </c>
      <c r="N13" t="s">
        <v>106</v>
      </c>
      <c r="O13" t="s">
        <v>26</v>
      </c>
      <c r="P13" s="1">
        <v>41923</v>
      </c>
      <c r="Q13" s="1">
        <v>43239</v>
      </c>
    </row>
    <row r="14" spans="1:17" x14ac:dyDescent="0.2">
      <c r="A14" t="s">
        <v>107</v>
      </c>
      <c r="B14">
        <v>226943437</v>
      </c>
      <c r="C14" t="s">
        <v>108</v>
      </c>
      <c r="D14" t="s">
        <v>109</v>
      </c>
      <c r="E14" t="s">
        <v>110</v>
      </c>
      <c r="F14" t="s">
        <v>111</v>
      </c>
      <c r="G14" t="s">
        <v>112</v>
      </c>
      <c r="H14">
        <v>50228064</v>
      </c>
      <c r="I14" t="s">
        <v>113</v>
      </c>
      <c r="J14" t="s">
        <v>23</v>
      </c>
      <c r="L14" s="1">
        <v>43196</v>
      </c>
      <c r="M14" t="s">
        <v>33</v>
      </c>
      <c r="N14" t="s">
        <v>114</v>
      </c>
      <c r="O14" t="s">
        <v>26</v>
      </c>
      <c r="P14" s="1">
        <v>41941</v>
      </c>
      <c r="Q14" s="1">
        <v>43243</v>
      </c>
    </row>
    <row r="15" spans="1:17" x14ac:dyDescent="0.2">
      <c r="A15" t="s">
        <v>115</v>
      </c>
      <c r="B15">
        <v>226265749</v>
      </c>
      <c r="C15" t="s">
        <v>116</v>
      </c>
      <c r="D15" t="s">
        <v>117</v>
      </c>
      <c r="E15" t="s">
        <v>118</v>
      </c>
      <c r="F15">
        <v>32320329</v>
      </c>
      <c r="G15" t="s">
        <v>119</v>
      </c>
      <c r="H15">
        <v>190915757</v>
      </c>
      <c r="I15" t="s">
        <v>120</v>
      </c>
      <c r="J15" t="s">
        <v>23</v>
      </c>
      <c r="L15" s="1">
        <v>43165</v>
      </c>
      <c r="M15" t="s">
        <v>33</v>
      </c>
      <c r="N15" t="s">
        <v>121</v>
      </c>
      <c r="O15" t="s">
        <v>26</v>
      </c>
      <c r="P15" s="1">
        <v>43244</v>
      </c>
      <c r="Q15" s="1">
        <v>43244</v>
      </c>
    </row>
    <row r="16" spans="1:17" x14ac:dyDescent="0.2">
      <c r="A16" t="s">
        <v>122</v>
      </c>
      <c r="B16">
        <v>227146638</v>
      </c>
      <c r="C16" t="s">
        <v>123</v>
      </c>
      <c r="D16" t="s">
        <v>124</v>
      </c>
      <c r="E16" t="s">
        <v>125</v>
      </c>
      <c r="F16" t="s">
        <v>126</v>
      </c>
      <c r="G16" t="s">
        <v>112</v>
      </c>
      <c r="H16">
        <v>50228064</v>
      </c>
      <c r="I16" t="s">
        <v>127</v>
      </c>
      <c r="J16" t="s">
        <v>23</v>
      </c>
      <c r="L16" s="1">
        <v>43186</v>
      </c>
      <c r="M16" t="s">
        <v>24</v>
      </c>
      <c r="N16" t="s">
        <v>128</v>
      </c>
      <c r="O16" t="s">
        <v>26</v>
      </c>
      <c r="P16" s="1">
        <v>41960</v>
      </c>
      <c r="Q16" s="1">
        <v>43245</v>
      </c>
    </row>
    <row r="17" spans="1:17" x14ac:dyDescent="0.2">
      <c r="A17" t="s">
        <v>129</v>
      </c>
      <c r="B17">
        <v>225897784</v>
      </c>
      <c r="C17" t="s">
        <v>130</v>
      </c>
      <c r="D17" t="s">
        <v>131</v>
      </c>
      <c r="E17" t="s">
        <v>132</v>
      </c>
      <c r="F17">
        <v>32531095</v>
      </c>
      <c r="G17" t="s">
        <v>133</v>
      </c>
      <c r="H17">
        <v>26404435</v>
      </c>
      <c r="I17" t="s">
        <v>134</v>
      </c>
      <c r="J17" t="s">
        <v>23</v>
      </c>
      <c r="L17" s="1">
        <v>43187</v>
      </c>
      <c r="M17" t="s">
        <v>24</v>
      </c>
      <c r="N17" t="s">
        <v>135</v>
      </c>
      <c r="O17" t="s">
        <v>92</v>
      </c>
      <c r="P17" s="1">
        <v>42102</v>
      </c>
      <c r="Q17" s="1">
        <v>43250</v>
      </c>
    </row>
    <row r="18" spans="1:17" x14ac:dyDescent="0.2">
      <c r="A18" t="s">
        <v>136</v>
      </c>
      <c r="B18">
        <v>224079549</v>
      </c>
      <c r="C18" t="s">
        <v>137</v>
      </c>
      <c r="D18" t="s">
        <v>138</v>
      </c>
      <c r="E18" t="s">
        <v>139</v>
      </c>
      <c r="F18">
        <v>61676276</v>
      </c>
      <c r="G18" t="s">
        <v>140</v>
      </c>
      <c r="H18">
        <v>26403668</v>
      </c>
      <c r="I18" t="s">
        <v>141</v>
      </c>
      <c r="J18" t="s">
        <v>23</v>
      </c>
      <c r="L18" s="1">
        <v>43159</v>
      </c>
      <c r="M18" t="s">
        <v>24</v>
      </c>
      <c r="N18" t="s">
        <v>142</v>
      </c>
      <c r="O18" t="s">
        <v>26</v>
      </c>
      <c r="P18" s="1">
        <v>43173</v>
      </c>
      <c r="Q18" s="1">
        <v>43251</v>
      </c>
    </row>
    <row r="19" spans="1:17" x14ac:dyDescent="0.2">
      <c r="A19" t="s">
        <v>143</v>
      </c>
      <c r="B19">
        <v>227295862</v>
      </c>
      <c r="C19" t="s">
        <v>144</v>
      </c>
      <c r="D19" t="s">
        <v>145</v>
      </c>
      <c r="E19" t="s">
        <v>146</v>
      </c>
      <c r="F19">
        <v>157608611</v>
      </c>
      <c r="G19" t="s">
        <v>112</v>
      </c>
      <c r="H19">
        <v>50228064</v>
      </c>
      <c r="I19" t="s">
        <v>147</v>
      </c>
      <c r="J19" t="s">
        <v>23</v>
      </c>
      <c r="L19" s="1">
        <v>43195</v>
      </c>
      <c r="M19" t="s">
        <v>33</v>
      </c>
      <c r="N19" t="s">
        <v>148</v>
      </c>
      <c r="O19" t="s">
        <v>26</v>
      </c>
      <c r="P19" s="1">
        <v>42031</v>
      </c>
      <c r="Q19" s="1">
        <v>43252</v>
      </c>
    </row>
    <row r="20" spans="1:17" x14ac:dyDescent="0.2">
      <c r="A20" t="s">
        <v>149</v>
      </c>
      <c r="B20">
        <v>227443284</v>
      </c>
      <c r="C20" t="s">
        <v>150</v>
      </c>
      <c r="D20" t="s">
        <v>151</v>
      </c>
      <c r="E20" t="s">
        <v>152</v>
      </c>
      <c r="F20">
        <v>59725303.076188304</v>
      </c>
      <c r="G20" t="s">
        <v>54</v>
      </c>
      <c r="H20">
        <v>26403315</v>
      </c>
      <c r="I20" t="s">
        <v>55</v>
      </c>
      <c r="J20" t="s">
        <v>23</v>
      </c>
      <c r="L20" s="1">
        <v>43217</v>
      </c>
      <c r="M20" t="s">
        <v>24</v>
      </c>
      <c r="N20" t="s">
        <v>153</v>
      </c>
      <c r="O20" t="s">
        <v>26</v>
      </c>
      <c r="P20" s="1">
        <v>42104</v>
      </c>
      <c r="Q20" s="1">
        <v>43258</v>
      </c>
    </row>
    <row r="21" spans="1:17" x14ac:dyDescent="0.2">
      <c r="A21" t="s">
        <v>154</v>
      </c>
      <c r="B21">
        <v>225362317</v>
      </c>
      <c r="C21" t="s">
        <v>155</v>
      </c>
      <c r="D21" t="s">
        <v>156</v>
      </c>
      <c r="E21" t="s">
        <v>157</v>
      </c>
      <c r="F21" t="s">
        <v>158</v>
      </c>
      <c r="G21" t="s">
        <v>31</v>
      </c>
      <c r="H21">
        <v>26403692</v>
      </c>
      <c r="I21" t="s">
        <v>159</v>
      </c>
      <c r="J21" t="s">
        <v>23</v>
      </c>
      <c r="L21" s="1">
        <v>43167</v>
      </c>
      <c r="M21" t="s">
        <v>33</v>
      </c>
      <c r="N21" t="s">
        <v>160</v>
      </c>
      <c r="O21" t="s">
        <v>92</v>
      </c>
      <c r="P21" s="1">
        <v>42076</v>
      </c>
      <c r="Q21" s="1">
        <v>43255</v>
      </c>
    </row>
    <row r="22" spans="1:17" x14ac:dyDescent="0.2">
      <c r="A22" t="s">
        <v>161</v>
      </c>
      <c r="B22">
        <v>226793877</v>
      </c>
      <c r="C22" t="s">
        <v>162</v>
      </c>
      <c r="D22" t="s">
        <v>163</v>
      </c>
      <c r="E22" t="s">
        <v>164</v>
      </c>
      <c r="F22" t="s">
        <v>165</v>
      </c>
      <c r="G22" t="s">
        <v>54</v>
      </c>
      <c r="H22">
        <v>26403315</v>
      </c>
      <c r="I22" t="s">
        <v>55</v>
      </c>
      <c r="J22" t="s">
        <v>23</v>
      </c>
      <c r="L22" s="1">
        <v>43131</v>
      </c>
      <c r="M22" t="s">
        <v>33</v>
      </c>
      <c r="N22" t="s">
        <v>166</v>
      </c>
      <c r="O22" t="s">
        <v>26</v>
      </c>
      <c r="P22" s="1">
        <v>41922</v>
      </c>
      <c r="Q22" s="1">
        <v>43264</v>
      </c>
    </row>
    <row r="23" spans="1:17" x14ac:dyDescent="0.2">
      <c r="A23" t="s">
        <v>167</v>
      </c>
      <c r="B23">
        <v>227296796</v>
      </c>
      <c r="C23" t="s">
        <v>168</v>
      </c>
      <c r="D23" t="s">
        <v>169</v>
      </c>
      <c r="E23" t="s">
        <v>170</v>
      </c>
      <c r="F23" t="s">
        <v>171</v>
      </c>
      <c r="G23" t="s">
        <v>172</v>
      </c>
      <c r="H23">
        <v>200716271</v>
      </c>
      <c r="I23" t="s">
        <v>173</v>
      </c>
      <c r="J23" t="s">
        <v>23</v>
      </c>
      <c r="L23" s="1">
        <v>43112</v>
      </c>
      <c r="M23" t="s">
        <v>33</v>
      </c>
      <c r="N23" t="s">
        <v>174</v>
      </c>
      <c r="O23" t="s">
        <v>92</v>
      </c>
      <c r="P23" s="1">
        <v>43231</v>
      </c>
      <c r="Q23" s="1">
        <v>43259</v>
      </c>
    </row>
    <row r="24" spans="1:17" x14ac:dyDescent="0.2">
      <c r="A24" t="s">
        <v>175</v>
      </c>
      <c r="B24">
        <v>190701684</v>
      </c>
      <c r="C24" t="s">
        <v>176</v>
      </c>
      <c r="D24" t="s">
        <v>177</v>
      </c>
      <c r="E24" t="s">
        <v>178</v>
      </c>
      <c r="F24">
        <v>111379261.22754601</v>
      </c>
      <c r="G24" t="s">
        <v>179</v>
      </c>
      <c r="H24">
        <v>202743233</v>
      </c>
      <c r="I24" t="s">
        <v>180</v>
      </c>
      <c r="J24" t="s">
        <v>23</v>
      </c>
      <c r="L24" s="1">
        <v>43157</v>
      </c>
      <c r="M24" t="s">
        <v>33</v>
      </c>
      <c r="N24" t="s">
        <v>181</v>
      </c>
      <c r="O24" t="s">
        <v>26</v>
      </c>
      <c r="P24" s="1">
        <v>42313</v>
      </c>
      <c r="Q24" s="1">
        <v>43263</v>
      </c>
    </row>
    <row r="25" spans="1:17" x14ac:dyDescent="0.2">
      <c r="A25" t="s">
        <v>182</v>
      </c>
      <c r="B25">
        <v>226570606</v>
      </c>
      <c r="C25" t="s">
        <v>183</v>
      </c>
      <c r="D25" t="s">
        <v>184</v>
      </c>
      <c r="E25" t="s">
        <v>185</v>
      </c>
      <c r="F25">
        <v>204102227.07789901</v>
      </c>
      <c r="G25" t="s">
        <v>119</v>
      </c>
      <c r="H25">
        <v>190915757</v>
      </c>
      <c r="I25" t="s">
        <v>113</v>
      </c>
      <c r="J25" t="s">
        <v>23</v>
      </c>
      <c r="L25" s="1">
        <v>43187</v>
      </c>
      <c r="M25" t="s">
        <v>33</v>
      </c>
      <c r="N25" t="s">
        <v>186</v>
      </c>
      <c r="O25" t="s">
        <v>26</v>
      </c>
      <c r="P25" s="1">
        <v>43264</v>
      </c>
      <c r="Q25" s="1">
        <v>43269</v>
      </c>
    </row>
    <row r="26" spans="1:17" x14ac:dyDescent="0.2">
      <c r="A26" t="s">
        <v>187</v>
      </c>
      <c r="B26">
        <v>190701862</v>
      </c>
      <c r="C26" t="s">
        <v>188</v>
      </c>
      <c r="D26" t="s">
        <v>189</v>
      </c>
      <c r="E26" t="s">
        <v>190</v>
      </c>
      <c r="F26">
        <v>76544109.106944203</v>
      </c>
      <c r="G26" t="s">
        <v>179</v>
      </c>
      <c r="H26">
        <v>202743233</v>
      </c>
      <c r="I26" t="s">
        <v>191</v>
      </c>
      <c r="J26" t="s">
        <v>23</v>
      </c>
      <c r="L26" s="1">
        <v>43133</v>
      </c>
      <c r="M26" t="s">
        <v>33</v>
      </c>
      <c r="N26" t="s">
        <v>192</v>
      </c>
      <c r="O26" t="s">
        <v>26</v>
      </c>
      <c r="P26" s="1">
        <v>43265</v>
      </c>
      <c r="Q26" s="1">
        <v>43265</v>
      </c>
    </row>
    <row r="27" spans="1:17" x14ac:dyDescent="0.2">
      <c r="A27" t="s">
        <v>193</v>
      </c>
      <c r="B27">
        <v>227794680</v>
      </c>
      <c r="C27" t="s">
        <v>194</v>
      </c>
      <c r="D27" t="s">
        <v>195</v>
      </c>
      <c r="E27" t="s">
        <v>196</v>
      </c>
      <c r="F27" t="s">
        <v>197</v>
      </c>
      <c r="G27" t="s">
        <v>133</v>
      </c>
      <c r="H27">
        <v>26404435</v>
      </c>
      <c r="I27" t="s">
        <v>198</v>
      </c>
      <c r="J27" t="s">
        <v>23</v>
      </c>
      <c r="L27" s="1">
        <v>43236</v>
      </c>
      <c r="M27" t="s">
        <v>33</v>
      </c>
      <c r="N27" t="s">
        <v>199</v>
      </c>
      <c r="O27" t="s">
        <v>26</v>
      </c>
      <c r="P27" s="1">
        <v>41968</v>
      </c>
      <c r="Q27" s="1">
        <v>43269</v>
      </c>
    </row>
    <row r="28" spans="1:17" x14ac:dyDescent="0.2">
      <c r="A28" t="s">
        <v>200</v>
      </c>
      <c r="B28">
        <v>227542738</v>
      </c>
      <c r="C28" t="s">
        <v>201</v>
      </c>
      <c r="D28" t="s">
        <v>202</v>
      </c>
      <c r="E28" t="s">
        <v>203</v>
      </c>
      <c r="F28">
        <v>76791300.076911703</v>
      </c>
      <c r="G28" t="s">
        <v>204</v>
      </c>
      <c r="H28">
        <v>26388820</v>
      </c>
      <c r="I28" t="s">
        <v>205</v>
      </c>
      <c r="J28" t="s">
        <v>23</v>
      </c>
      <c r="L28" s="1">
        <v>43188</v>
      </c>
      <c r="M28" t="s">
        <v>33</v>
      </c>
      <c r="N28" t="s">
        <v>206</v>
      </c>
      <c r="O28" t="s">
        <v>92</v>
      </c>
      <c r="P28" s="1">
        <v>42290</v>
      </c>
      <c r="Q28" s="1">
        <v>43263</v>
      </c>
    </row>
    <row r="29" spans="1:17" x14ac:dyDescent="0.2">
      <c r="A29" t="s">
        <v>207</v>
      </c>
      <c r="B29">
        <v>227804724</v>
      </c>
      <c r="C29" t="s">
        <v>208</v>
      </c>
      <c r="D29" t="s">
        <v>209</v>
      </c>
      <c r="E29" t="s">
        <v>210</v>
      </c>
      <c r="F29" t="s">
        <v>211</v>
      </c>
      <c r="G29" t="s">
        <v>212</v>
      </c>
      <c r="H29">
        <v>26403587</v>
      </c>
      <c r="I29" t="s">
        <v>213</v>
      </c>
      <c r="J29" t="s">
        <v>23</v>
      </c>
      <c r="L29" s="1">
        <v>43110</v>
      </c>
      <c r="M29" t="s">
        <v>33</v>
      </c>
      <c r="N29" t="s">
        <v>214</v>
      </c>
      <c r="O29" t="s">
        <v>26</v>
      </c>
      <c r="P29" s="1">
        <v>41262</v>
      </c>
      <c r="Q29" s="1">
        <v>43276</v>
      </c>
    </row>
    <row r="30" spans="1:17" x14ac:dyDescent="0.2">
      <c r="A30" t="s">
        <v>215</v>
      </c>
      <c r="B30">
        <v>223434469</v>
      </c>
      <c r="C30" t="s">
        <v>216</v>
      </c>
      <c r="D30" t="s">
        <v>217</v>
      </c>
      <c r="E30" t="s">
        <v>218</v>
      </c>
      <c r="F30">
        <v>109179072</v>
      </c>
      <c r="G30" t="s">
        <v>140</v>
      </c>
      <c r="H30">
        <v>26403668</v>
      </c>
      <c r="I30" t="s">
        <v>219</v>
      </c>
      <c r="J30" t="s">
        <v>23</v>
      </c>
      <c r="L30" s="1">
        <v>43165</v>
      </c>
      <c r="M30" t="s">
        <v>33</v>
      </c>
      <c r="N30" t="s">
        <v>220</v>
      </c>
      <c r="O30" t="s">
        <v>26</v>
      </c>
      <c r="P30" s="1">
        <v>43284</v>
      </c>
      <c r="Q30" s="1">
        <v>43285</v>
      </c>
    </row>
    <row r="31" spans="1:17" x14ac:dyDescent="0.2">
      <c r="A31" t="s">
        <v>221</v>
      </c>
      <c r="B31">
        <v>228264812</v>
      </c>
      <c r="C31" t="s">
        <v>222</v>
      </c>
      <c r="D31" t="s">
        <v>223</v>
      </c>
      <c r="E31" t="s">
        <v>224</v>
      </c>
      <c r="F31">
        <v>60236779.118027598</v>
      </c>
      <c r="G31" t="s">
        <v>61</v>
      </c>
      <c r="H31">
        <v>175206562</v>
      </c>
      <c r="I31" t="s">
        <v>225</v>
      </c>
      <c r="J31" t="s">
        <v>23</v>
      </c>
      <c r="L31" s="1">
        <v>43109</v>
      </c>
      <c r="M31" t="s">
        <v>33</v>
      </c>
      <c r="N31" t="s">
        <v>226</v>
      </c>
      <c r="O31" t="s">
        <v>26</v>
      </c>
      <c r="P31" s="1">
        <v>43280</v>
      </c>
      <c r="Q31" s="1">
        <v>43290</v>
      </c>
    </row>
    <row r="32" spans="1:17" x14ac:dyDescent="0.2">
      <c r="A32" t="s">
        <v>227</v>
      </c>
      <c r="B32">
        <v>182453138</v>
      </c>
      <c r="C32" t="s">
        <v>228</v>
      </c>
      <c r="D32" t="s">
        <v>229</v>
      </c>
      <c r="E32" t="s">
        <v>230</v>
      </c>
      <c r="F32">
        <v>176908358.087735</v>
      </c>
      <c r="G32" t="s">
        <v>46</v>
      </c>
      <c r="H32">
        <v>28024400</v>
      </c>
      <c r="I32" t="s">
        <v>231</v>
      </c>
      <c r="J32" t="s">
        <v>23</v>
      </c>
      <c r="L32" s="1">
        <v>43189</v>
      </c>
      <c r="M32" t="s">
        <v>33</v>
      </c>
      <c r="N32" t="s">
        <v>232</v>
      </c>
      <c r="O32" t="s">
        <v>26</v>
      </c>
      <c r="P32" s="1">
        <v>41989</v>
      </c>
      <c r="Q32" s="1">
        <v>43291</v>
      </c>
    </row>
    <row r="33" spans="1:17" x14ac:dyDescent="0.2">
      <c r="A33" t="s">
        <v>233</v>
      </c>
      <c r="B33">
        <v>228489830</v>
      </c>
      <c r="C33" t="s">
        <v>234</v>
      </c>
      <c r="D33" t="s">
        <v>235</v>
      </c>
      <c r="E33" t="s">
        <v>236</v>
      </c>
      <c r="F33">
        <v>33384150.0758944</v>
      </c>
      <c r="G33" t="s">
        <v>69</v>
      </c>
      <c r="H33">
        <v>131056549</v>
      </c>
      <c r="I33" t="s">
        <v>237</v>
      </c>
      <c r="J33" t="s">
        <v>23</v>
      </c>
      <c r="L33" s="1">
        <v>43236</v>
      </c>
      <c r="M33" t="s">
        <v>24</v>
      </c>
      <c r="N33" t="s">
        <v>238</v>
      </c>
      <c r="O33" t="s">
        <v>26</v>
      </c>
      <c r="P33" s="1">
        <v>41927</v>
      </c>
      <c r="Q33" s="1">
        <v>43285</v>
      </c>
    </row>
    <row r="34" spans="1:17" x14ac:dyDescent="0.2">
      <c r="A34" t="s">
        <v>239</v>
      </c>
      <c r="B34">
        <v>228324769</v>
      </c>
      <c r="C34" t="s">
        <v>240</v>
      </c>
      <c r="D34" t="s">
        <v>241</v>
      </c>
      <c r="E34" t="s">
        <v>242</v>
      </c>
      <c r="F34">
        <v>120418266</v>
      </c>
      <c r="G34" t="s">
        <v>61</v>
      </c>
      <c r="H34">
        <v>175206562</v>
      </c>
      <c r="I34" t="s">
        <v>62</v>
      </c>
      <c r="J34" t="s">
        <v>23</v>
      </c>
      <c r="L34" s="1">
        <v>43244</v>
      </c>
      <c r="M34" t="s">
        <v>33</v>
      </c>
      <c r="N34" t="s">
        <v>243</v>
      </c>
      <c r="O34" t="s">
        <v>26</v>
      </c>
      <c r="P34" s="1">
        <v>43286</v>
      </c>
      <c r="Q34" s="1">
        <v>43286</v>
      </c>
    </row>
    <row r="35" spans="1:17" x14ac:dyDescent="0.2">
      <c r="A35" t="s">
        <v>244</v>
      </c>
      <c r="B35">
        <v>224612506</v>
      </c>
      <c r="C35" t="s">
        <v>245</v>
      </c>
      <c r="D35" t="s">
        <v>246</v>
      </c>
      <c r="E35" t="s">
        <v>247</v>
      </c>
      <c r="F35">
        <v>144280442</v>
      </c>
      <c r="G35" t="s">
        <v>248</v>
      </c>
      <c r="H35">
        <v>26402920</v>
      </c>
      <c r="I35" t="s">
        <v>231</v>
      </c>
      <c r="J35" t="s">
        <v>23</v>
      </c>
      <c r="L35" s="1">
        <v>43116</v>
      </c>
      <c r="M35" t="s">
        <v>33</v>
      </c>
      <c r="N35" t="s">
        <v>249</v>
      </c>
      <c r="O35" t="s">
        <v>26</v>
      </c>
      <c r="P35" s="1">
        <v>41507</v>
      </c>
      <c r="Q35" s="1">
        <v>43294</v>
      </c>
    </row>
    <row r="36" spans="1:17" x14ac:dyDescent="0.2">
      <c r="A36" t="s">
        <v>250</v>
      </c>
      <c r="B36">
        <v>228359902</v>
      </c>
      <c r="C36" t="s">
        <v>251</v>
      </c>
      <c r="D36" t="s">
        <v>252</v>
      </c>
      <c r="E36" t="s">
        <v>253</v>
      </c>
      <c r="F36">
        <v>166435295</v>
      </c>
      <c r="G36" t="s">
        <v>212</v>
      </c>
      <c r="H36">
        <v>26403587</v>
      </c>
      <c r="I36" t="s">
        <v>213</v>
      </c>
      <c r="J36" t="s">
        <v>23</v>
      </c>
      <c r="L36" s="1">
        <v>43143</v>
      </c>
      <c r="M36" t="s">
        <v>33</v>
      </c>
      <c r="N36" t="s">
        <v>254</v>
      </c>
      <c r="O36" t="s">
        <v>26</v>
      </c>
      <c r="P36" s="1">
        <v>42822</v>
      </c>
      <c r="Q36" s="1">
        <v>43290</v>
      </c>
    </row>
    <row r="37" spans="1:17" x14ac:dyDescent="0.2">
      <c r="A37" t="s">
        <v>255</v>
      </c>
      <c r="B37">
        <v>228224349</v>
      </c>
      <c r="C37" t="s">
        <v>256</v>
      </c>
      <c r="D37" t="s">
        <v>257</v>
      </c>
      <c r="E37" t="s">
        <v>258</v>
      </c>
      <c r="F37">
        <v>103916016</v>
      </c>
      <c r="G37" t="s">
        <v>61</v>
      </c>
      <c r="H37">
        <v>175206562</v>
      </c>
      <c r="I37" t="s">
        <v>259</v>
      </c>
      <c r="J37" t="s">
        <v>23</v>
      </c>
      <c r="L37" s="1">
        <v>43220</v>
      </c>
      <c r="M37" t="s">
        <v>33</v>
      </c>
      <c r="N37" t="s">
        <v>260</v>
      </c>
      <c r="O37" t="s">
        <v>26</v>
      </c>
      <c r="P37" s="1">
        <v>43291</v>
      </c>
      <c r="Q37" s="1">
        <v>43292</v>
      </c>
    </row>
    <row r="38" spans="1:17" x14ac:dyDescent="0.2">
      <c r="A38" t="s">
        <v>261</v>
      </c>
      <c r="B38">
        <v>228964075</v>
      </c>
      <c r="C38" t="s">
        <v>262</v>
      </c>
      <c r="D38" t="s">
        <v>263</v>
      </c>
      <c r="E38" t="s">
        <v>264</v>
      </c>
      <c r="F38">
        <v>75167204</v>
      </c>
      <c r="G38" t="s">
        <v>61</v>
      </c>
      <c r="H38">
        <v>175206562</v>
      </c>
      <c r="I38" t="s">
        <v>259</v>
      </c>
      <c r="J38" t="s">
        <v>23</v>
      </c>
      <c r="L38" s="1">
        <v>43140</v>
      </c>
      <c r="M38" t="s">
        <v>24</v>
      </c>
      <c r="N38" t="s">
        <v>265</v>
      </c>
      <c r="O38" t="s">
        <v>26</v>
      </c>
      <c r="P38" s="1">
        <v>42012</v>
      </c>
      <c r="Q38" s="1">
        <v>43298</v>
      </c>
    </row>
    <row r="39" spans="1:17" x14ac:dyDescent="0.2">
      <c r="A39" t="s">
        <v>266</v>
      </c>
      <c r="B39">
        <v>228943647</v>
      </c>
      <c r="C39" t="s">
        <v>267</v>
      </c>
      <c r="D39" t="s">
        <v>268</v>
      </c>
      <c r="E39" t="s">
        <v>269</v>
      </c>
      <c r="F39">
        <v>32946104</v>
      </c>
      <c r="G39" t="s">
        <v>270</v>
      </c>
      <c r="H39">
        <v>183316401</v>
      </c>
      <c r="I39" t="s">
        <v>62</v>
      </c>
      <c r="J39" t="s">
        <v>23</v>
      </c>
      <c r="L39" s="1">
        <v>43271</v>
      </c>
      <c r="M39" t="s">
        <v>33</v>
      </c>
      <c r="N39" t="s">
        <v>271</v>
      </c>
      <c r="O39" t="s">
        <v>26</v>
      </c>
      <c r="P39" s="1">
        <v>42310</v>
      </c>
      <c r="Q39" s="1">
        <v>43299</v>
      </c>
    </row>
    <row r="40" spans="1:17" x14ac:dyDescent="0.2">
      <c r="A40" t="s">
        <v>272</v>
      </c>
      <c r="B40">
        <v>228958733</v>
      </c>
      <c r="C40" t="s">
        <v>273</v>
      </c>
      <c r="D40" t="s">
        <v>274</v>
      </c>
      <c r="E40" t="s">
        <v>275</v>
      </c>
      <c r="F40">
        <v>154795852.06014401</v>
      </c>
      <c r="G40" t="s">
        <v>119</v>
      </c>
      <c r="H40">
        <v>190915757</v>
      </c>
      <c r="I40" t="s">
        <v>276</v>
      </c>
      <c r="J40" t="s">
        <v>23</v>
      </c>
      <c r="L40" s="1">
        <v>43129</v>
      </c>
      <c r="M40" t="s">
        <v>33</v>
      </c>
      <c r="N40" t="s">
        <v>277</v>
      </c>
      <c r="O40" t="s">
        <v>26</v>
      </c>
      <c r="P40" s="1">
        <v>43300</v>
      </c>
      <c r="Q40" s="1">
        <v>43300</v>
      </c>
    </row>
    <row r="41" spans="1:17" x14ac:dyDescent="0.2">
      <c r="A41" t="s">
        <v>278</v>
      </c>
      <c r="B41">
        <v>228964962</v>
      </c>
      <c r="C41" t="s">
        <v>279</v>
      </c>
      <c r="D41" t="s">
        <v>280</v>
      </c>
      <c r="E41" t="s">
        <v>281</v>
      </c>
      <c r="F41">
        <v>111490219</v>
      </c>
      <c r="G41" t="s">
        <v>119</v>
      </c>
      <c r="H41">
        <v>190915757</v>
      </c>
      <c r="I41" t="s">
        <v>282</v>
      </c>
      <c r="J41" t="s">
        <v>23</v>
      </c>
      <c r="L41" s="1">
        <v>43108</v>
      </c>
      <c r="M41" t="s">
        <v>33</v>
      </c>
      <c r="N41" t="s">
        <v>283</v>
      </c>
      <c r="O41" t="s">
        <v>26</v>
      </c>
      <c r="P41" s="1">
        <v>43300</v>
      </c>
      <c r="Q41" s="1">
        <v>43300</v>
      </c>
    </row>
    <row r="42" spans="1:17" x14ac:dyDescent="0.2">
      <c r="A42" t="s">
        <v>284</v>
      </c>
      <c r="B42" t="s">
        <v>285</v>
      </c>
      <c r="C42" t="s">
        <v>286</v>
      </c>
      <c r="D42" t="s">
        <v>287</v>
      </c>
      <c r="E42" t="s">
        <v>288</v>
      </c>
      <c r="F42">
        <v>121870413</v>
      </c>
      <c r="G42" t="s">
        <v>119</v>
      </c>
      <c r="H42">
        <v>190915757</v>
      </c>
      <c r="I42" t="s">
        <v>289</v>
      </c>
      <c r="J42" t="s">
        <v>23</v>
      </c>
      <c r="L42" s="1">
        <v>43131</v>
      </c>
      <c r="M42" t="s">
        <v>33</v>
      </c>
      <c r="N42" t="s">
        <v>290</v>
      </c>
      <c r="O42" t="s">
        <v>26</v>
      </c>
      <c r="P42" s="1">
        <v>43300</v>
      </c>
      <c r="Q42" s="1">
        <v>43300</v>
      </c>
    </row>
    <row r="43" spans="1:17" x14ac:dyDescent="0.2">
      <c r="A43" t="s">
        <v>291</v>
      </c>
      <c r="B43">
        <v>229055400</v>
      </c>
      <c r="C43" t="s">
        <v>292</v>
      </c>
      <c r="D43" t="s">
        <v>293</v>
      </c>
      <c r="E43" t="s">
        <v>294</v>
      </c>
      <c r="F43">
        <v>188914633.17224899</v>
      </c>
      <c r="G43" t="s">
        <v>270</v>
      </c>
      <c r="H43">
        <v>183316401</v>
      </c>
      <c r="I43" t="s">
        <v>295</v>
      </c>
      <c r="J43" t="s">
        <v>23</v>
      </c>
      <c r="L43" s="1">
        <v>43201</v>
      </c>
      <c r="M43" t="s">
        <v>33</v>
      </c>
      <c r="N43" t="s">
        <v>296</v>
      </c>
      <c r="O43" t="s">
        <v>26</v>
      </c>
      <c r="P43" s="1">
        <v>42788</v>
      </c>
      <c r="Q43" s="1">
        <v>43300</v>
      </c>
    </row>
    <row r="44" spans="1:17" x14ac:dyDescent="0.2">
      <c r="A44" t="s">
        <v>297</v>
      </c>
      <c r="B44">
        <v>227788478</v>
      </c>
      <c r="C44" t="s">
        <v>298</v>
      </c>
      <c r="D44" t="s">
        <v>299</v>
      </c>
      <c r="E44" t="s">
        <v>300</v>
      </c>
      <c r="F44">
        <v>165448474.153225</v>
      </c>
      <c r="G44" t="s">
        <v>301</v>
      </c>
      <c r="H44">
        <v>196200032</v>
      </c>
      <c r="I44" t="s">
        <v>120</v>
      </c>
      <c r="J44" t="s">
        <v>23</v>
      </c>
      <c r="L44" s="1">
        <v>43138</v>
      </c>
      <c r="M44" t="s">
        <v>33</v>
      </c>
      <c r="N44" t="s">
        <v>302</v>
      </c>
      <c r="O44" t="s">
        <v>26</v>
      </c>
      <c r="P44" s="1">
        <v>42902</v>
      </c>
      <c r="Q44" s="1">
        <v>43298</v>
      </c>
    </row>
    <row r="45" spans="1:17" x14ac:dyDescent="0.2">
      <c r="A45" t="s">
        <v>303</v>
      </c>
      <c r="B45">
        <v>229344852</v>
      </c>
      <c r="C45" t="s">
        <v>304</v>
      </c>
      <c r="D45" t="s">
        <v>305</v>
      </c>
      <c r="E45" t="s">
        <v>306</v>
      </c>
      <c r="F45">
        <v>76586162.136764407</v>
      </c>
      <c r="G45" t="s">
        <v>133</v>
      </c>
      <c r="H45">
        <v>26404435</v>
      </c>
      <c r="I45" t="s">
        <v>198</v>
      </c>
      <c r="J45" t="s">
        <v>23</v>
      </c>
      <c r="L45" s="1">
        <v>43190</v>
      </c>
      <c r="M45" t="s">
        <v>33</v>
      </c>
      <c r="N45" t="s">
        <v>307</v>
      </c>
      <c r="O45" t="s">
        <v>26</v>
      </c>
      <c r="P45" s="1">
        <v>42073</v>
      </c>
      <c r="Q45" s="1">
        <v>43306</v>
      </c>
    </row>
    <row r="46" spans="1:17" x14ac:dyDescent="0.2">
      <c r="A46" t="s">
        <v>308</v>
      </c>
      <c r="B46">
        <v>229351956</v>
      </c>
      <c r="C46" t="s">
        <v>309</v>
      </c>
      <c r="D46" t="s">
        <v>310</v>
      </c>
      <c r="E46" t="s">
        <v>311</v>
      </c>
      <c r="F46">
        <v>131574426.22472</v>
      </c>
      <c r="G46" t="s">
        <v>133</v>
      </c>
      <c r="H46">
        <v>26404435</v>
      </c>
      <c r="I46" t="s">
        <v>312</v>
      </c>
      <c r="J46" t="s">
        <v>23</v>
      </c>
      <c r="L46" s="1">
        <v>43279</v>
      </c>
      <c r="M46" t="s">
        <v>24</v>
      </c>
      <c r="N46" t="s">
        <v>313</v>
      </c>
      <c r="O46" t="s">
        <v>26</v>
      </c>
      <c r="P46" s="1">
        <v>42184</v>
      </c>
      <c r="Q46" s="1">
        <v>43306</v>
      </c>
    </row>
    <row r="47" spans="1:17" x14ac:dyDescent="0.2">
      <c r="A47" t="s">
        <v>314</v>
      </c>
      <c r="B47">
        <v>229649807</v>
      </c>
      <c r="C47" t="s">
        <v>315</v>
      </c>
      <c r="D47" t="s">
        <v>316</v>
      </c>
      <c r="E47" t="s">
        <v>317</v>
      </c>
      <c r="F47">
        <v>71391819.170428395</v>
      </c>
      <c r="G47" t="s">
        <v>54</v>
      </c>
      <c r="H47">
        <v>26403315</v>
      </c>
      <c r="I47" t="s">
        <v>55</v>
      </c>
      <c r="J47" t="s">
        <v>23</v>
      </c>
      <c r="L47" s="1">
        <v>43256</v>
      </c>
      <c r="M47" t="s">
        <v>33</v>
      </c>
      <c r="N47" t="s">
        <v>318</v>
      </c>
      <c r="O47" t="s">
        <v>26</v>
      </c>
      <c r="P47" s="1">
        <v>41885</v>
      </c>
      <c r="Q47" s="1">
        <v>43339</v>
      </c>
    </row>
    <row r="48" spans="1:17" x14ac:dyDescent="0.2">
      <c r="A48" t="s">
        <v>319</v>
      </c>
      <c r="B48">
        <v>229667112</v>
      </c>
      <c r="C48" t="s">
        <v>320</v>
      </c>
      <c r="D48" t="s">
        <v>321</v>
      </c>
      <c r="E48" t="s">
        <v>322</v>
      </c>
      <c r="F48" t="s">
        <v>323</v>
      </c>
      <c r="G48" t="s">
        <v>69</v>
      </c>
      <c r="H48">
        <v>131056549</v>
      </c>
      <c r="I48" t="s">
        <v>324</v>
      </c>
      <c r="J48" t="s">
        <v>23</v>
      </c>
      <c r="L48" s="1">
        <v>43249</v>
      </c>
      <c r="M48" t="s">
        <v>24</v>
      </c>
      <c r="N48" t="s">
        <v>325</v>
      </c>
      <c r="O48" t="s">
        <v>92</v>
      </c>
      <c r="P48" s="1">
        <v>41941</v>
      </c>
      <c r="Q48" s="1">
        <v>43339</v>
      </c>
    </row>
    <row r="49" spans="1:17" x14ac:dyDescent="0.2">
      <c r="A49" t="s">
        <v>326</v>
      </c>
      <c r="B49" t="s">
        <v>327</v>
      </c>
      <c r="C49" t="s">
        <v>328</v>
      </c>
      <c r="D49" t="s">
        <v>329</v>
      </c>
      <c r="E49" t="s">
        <v>330</v>
      </c>
      <c r="F49">
        <v>161029299.229669</v>
      </c>
      <c r="G49" t="s">
        <v>69</v>
      </c>
      <c r="H49">
        <v>131056549</v>
      </c>
      <c r="I49" t="s">
        <v>331</v>
      </c>
      <c r="J49" t="s">
        <v>23</v>
      </c>
      <c r="L49" s="1">
        <v>43270</v>
      </c>
      <c r="M49" t="s">
        <v>24</v>
      </c>
      <c r="N49" t="s">
        <v>332</v>
      </c>
      <c r="O49" t="s">
        <v>26</v>
      </c>
      <c r="P49" s="1">
        <v>42088</v>
      </c>
      <c r="Q49" s="1">
        <v>43339</v>
      </c>
    </row>
    <row r="50" spans="1:17" x14ac:dyDescent="0.2">
      <c r="A50" t="s">
        <v>333</v>
      </c>
      <c r="B50">
        <v>229672078</v>
      </c>
      <c r="C50" t="s">
        <v>334</v>
      </c>
      <c r="D50" t="s">
        <v>335</v>
      </c>
      <c r="E50" t="s">
        <v>336</v>
      </c>
      <c r="F50">
        <v>61098817.074437499</v>
      </c>
      <c r="G50" t="s">
        <v>69</v>
      </c>
      <c r="H50">
        <v>131056549</v>
      </c>
      <c r="I50" t="s">
        <v>337</v>
      </c>
      <c r="J50" t="s">
        <v>23</v>
      </c>
      <c r="L50" s="1">
        <v>43255</v>
      </c>
      <c r="M50" t="s">
        <v>24</v>
      </c>
      <c r="N50" t="s">
        <v>338</v>
      </c>
      <c r="O50" t="s">
        <v>26</v>
      </c>
      <c r="P50" s="1">
        <v>41947</v>
      </c>
      <c r="Q50" s="1">
        <v>43339</v>
      </c>
    </row>
    <row r="51" spans="1:17" x14ac:dyDescent="0.2">
      <c r="A51" t="s">
        <v>339</v>
      </c>
      <c r="B51">
        <v>229669530</v>
      </c>
      <c r="C51" t="s">
        <v>340</v>
      </c>
      <c r="D51" t="s">
        <v>341</v>
      </c>
      <c r="E51" t="s">
        <v>342</v>
      </c>
      <c r="F51">
        <v>108041808.16935199</v>
      </c>
      <c r="G51" t="s">
        <v>343</v>
      </c>
      <c r="H51">
        <v>163078998</v>
      </c>
      <c r="I51" t="s">
        <v>344</v>
      </c>
      <c r="J51" t="s">
        <v>23</v>
      </c>
      <c r="L51" s="1">
        <v>43234</v>
      </c>
      <c r="M51" t="s">
        <v>33</v>
      </c>
      <c r="N51" t="s">
        <v>345</v>
      </c>
      <c r="O51" t="s">
        <v>26</v>
      </c>
      <c r="P51" s="1">
        <v>43157</v>
      </c>
      <c r="Q51" s="1">
        <v>43341</v>
      </c>
    </row>
    <row r="52" spans="1:17" x14ac:dyDescent="0.2">
      <c r="A52" t="s">
        <v>346</v>
      </c>
      <c r="B52">
        <v>229831435</v>
      </c>
      <c r="C52" t="s">
        <v>347</v>
      </c>
      <c r="D52" t="s">
        <v>348</v>
      </c>
      <c r="E52" t="s">
        <v>349</v>
      </c>
      <c r="F52">
        <v>67284698</v>
      </c>
      <c r="G52" t="s">
        <v>350</v>
      </c>
      <c r="H52" t="s">
        <v>351</v>
      </c>
      <c r="I52" t="s">
        <v>352</v>
      </c>
      <c r="J52" t="s">
        <v>23</v>
      </c>
      <c r="L52" s="1">
        <v>43256</v>
      </c>
      <c r="M52" t="s">
        <v>24</v>
      </c>
      <c r="N52" t="s">
        <v>353</v>
      </c>
      <c r="O52" t="s">
        <v>26</v>
      </c>
      <c r="P52" s="1">
        <v>43342</v>
      </c>
      <c r="Q52" s="1">
        <v>43343</v>
      </c>
    </row>
    <row r="53" spans="1:17" x14ac:dyDescent="0.2">
      <c r="A53" t="s">
        <v>354</v>
      </c>
      <c r="B53">
        <v>228369908</v>
      </c>
      <c r="C53" t="s">
        <v>355</v>
      </c>
      <c r="D53" t="s">
        <v>356</v>
      </c>
      <c r="E53" t="s">
        <v>357</v>
      </c>
      <c r="F53">
        <v>75418401</v>
      </c>
      <c r="G53" t="s">
        <v>69</v>
      </c>
      <c r="H53">
        <v>131056549</v>
      </c>
      <c r="I53" t="s">
        <v>358</v>
      </c>
      <c r="J53" t="s">
        <v>23</v>
      </c>
      <c r="L53" s="1">
        <v>43130</v>
      </c>
      <c r="M53" t="s">
        <v>33</v>
      </c>
      <c r="N53" t="s">
        <v>359</v>
      </c>
      <c r="O53" t="s">
        <v>26</v>
      </c>
      <c r="P53" s="1">
        <v>42038</v>
      </c>
      <c r="Q53" s="1">
        <v>43344</v>
      </c>
    </row>
    <row r="54" spans="1:17" x14ac:dyDescent="0.2">
      <c r="A54" t="s">
        <v>360</v>
      </c>
      <c r="B54">
        <v>228943493</v>
      </c>
      <c r="C54" t="s">
        <v>361</v>
      </c>
      <c r="D54" t="s">
        <v>362</v>
      </c>
      <c r="E54" t="s">
        <v>363</v>
      </c>
      <c r="F54" t="s">
        <v>364</v>
      </c>
      <c r="G54" t="s">
        <v>365</v>
      </c>
      <c r="H54">
        <v>27404978</v>
      </c>
      <c r="I54" t="s">
        <v>366</v>
      </c>
      <c r="J54" t="s">
        <v>23</v>
      </c>
      <c r="L54" s="1">
        <v>43251</v>
      </c>
      <c r="M54" t="s">
        <v>33</v>
      </c>
      <c r="N54" t="s">
        <v>367</v>
      </c>
      <c r="O54" t="s">
        <v>26</v>
      </c>
      <c r="P54" s="1">
        <v>42312</v>
      </c>
      <c r="Q54" s="1">
        <v>43346</v>
      </c>
    </row>
    <row r="55" spans="1:17" x14ac:dyDescent="0.2">
      <c r="A55" t="s">
        <v>368</v>
      </c>
      <c r="B55">
        <v>229858422</v>
      </c>
      <c r="C55" t="s">
        <v>369</v>
      </c>
      <c r="D55" t="s">
        <v>370</v>
      </c>
      <c r="E55" t="s">
        <v>371</v>
      </c>
      <c r="F55" t="s">
        <v>372</v>
      </c>
      <c r="G55" t="s">
        <v>112</v>
      </c>
      <c r="H55">
        <v>50228064</v>
      </c>
      <c r="I55" t="s">
        <v>62</v>
      </c>
      <c r="J55" t="s">
        <v>23</v>
      </c>
      <c r="L55" s="1">
        <v>43270</v>
      </c>
      <c r="M55" t="s">
        <v>33</v>
      </c>
      <c r="N55" t="s">
        <v>373</v>
      </c>
      <c r="O55" t="s">
        <v>26</v>
      </c>
      <c r="P55" s="1">
        <v>41941</v>
      </c>
      <c r="Q55" s="1">
        <v>43347</v>
      </c>
    </row>
    <row r="56" spans="1:17" x14ac:dyDescent="0.2">
      <c r="A56" t="s">
        <v>374</v>
      </c>
      <c r="B56">
        <v>87452251</v>
      </c>
      <c r="C56" t="s">
        <v>375</v>
      </c>
      <c r="D56" t="s">
        <v>376</v>
      </c>
      <c r="E56" t="s">
        <v>377</v>
      </c>
      <c r="F56">
        <v>33644217.169285402</v>
      </c>
      <c r="G56" t="s">
        <v>133</v>
      </c>
      <c r="H56">
        <v>26404435</v>
      </c>
      <c r="I56" t="s">
        <v>198</v>
      </c>
      <c r="J56" t="s">
        <v>23</v>
      </c>
      <c r="L56" s="1">
        <v>43283</v>
      </c>
      <c r="M56" t="s">
        <v>24</v>
      </c>
      <c r="N56" t="s">
        <v>378</v>
      </c>
      <c r="O56" t="s">
        <v>26</v>
      </c>
      <c r="P56" s="1">
        <v>43347</v>
      </c>
      <c r="Q56" s="1">
        <v>43350</v>
      </c>
    </row>
    <row r="57" spans="1:17" x14ac:dyDescent="0.2">
      <c r="A57" t="s">
        <v>379</v>
      </c>
      <c r="B57">
        <v>229661904</v>
      </c>
      <c r="C57" t="s">
        <v>380</v>
      </c>
      <c r="D57" t="s">
        <v>381</v>
      </c>
      <c r="E57" t="s">
        <v>382</v>
      </c>
      <c r="F57" t="s">
        <v>383</v>
      </c>
      <c r="G57" t="s">
        <v>54</v>
      </c>
      <c r="H57">
        <v>26403315</v>
      </c>
      <c r="I57" t="s">
        <v>82</v>
      </c>
      <c r="J57" t="s">
        <v>23</v>
      </c>
      <c r="L57" s="1">
        <v>43263</v>
      </c>
      <c r="M57" t="s">
        <v>33</v>
      </c>
      <c r="N57" t="s">
        <v>384</v>
      </c>
      <c r="O57" t="s">
        <v>26</v>
      </c>
      <c r="P57" s="1">
        <v>41917</v>
      </c>
      <c r="Q57" s="1">
        <v>43360</v>
      </c>
    </row>
    <row r="58" spans="1:17" x14ac:dyDescent="0.2">
      <c r="A58" t="s">
        <v>385</v>
      </c>
      <c r="B58">
        <v>230180205</v>
      </c>
      <c r="C58" t="s">
        <v>386</v>
      </c>
      <c r="D58" t="s">
        <v>387</v>
      </c>
      <c r="E58" t="s">
        <v>388</v>
      </c>
      <c r="F58">
        <v>74275763.075204</v>
      </c>
      <c r="G58" t="s">
        <v>389</v>
      </c>
      <c r="H58">
        <v>26403447</v>
      </c>
      <c r="I58" t="s">
        <v>62</v>
      </c>
      <c r="J58" t="s">
        <v>23</v>
      </c>
      <c r="L58" s="1">
        <v>43126</v>
      </c>
      <c r="M58" t="s">
        <v>24</v>
      </c>
      <c r="N58" t="s">
        <v>390</v>
      </c>
      <c r="O58" t="s">
        <v>26</v>
      </c>
      <c r="P58" s="1">
        <v>42615</v>
      </c>
      <c r="Q58" s="1">
        <v>43360</v>
      </c>
    </row>
    <row r="59" spans="1:17" x14ac:dyDescent="0.2">
      <c r="A59" t="s">
        <v>391</v>
      </c>
      <c r="B59">
        <v>230180809</v>
      </c>
      <c r="C59" t="s">
        <v>392</v>
      </c>
      <c r="D59" t="s">
        <v>393</v>
      </c>
      <c r="E59" t="s">
        <v>394</v>
      </c>
      <c r="F59" t="s">
        <v>395</v>
      </c>
      <c r="G59" t="s">
        <v>389</v>
      </c>
      <c r="H59">
        <v>26403447</v>
      </c>
      <c r="I59" t="s">
        <v>396</v>
      </c>
      <c r="J59" t="s">
        <v>23</v>
      </c>
      <c r="L59" s="1">
        <v>43122</v>
      </c>
      <c r="M59" t="s">
        <v>24</v>
      </c>
      <c r="N59" t="s">
        <v>397</v>
      </c>
      <c r="O59" t="s">
        <v>26</v>
      </c>
      <c r="P59" s="1">
        <v>43003</v>
      </c>
      <c r="Q59" s="1">
        <v>43360</v>
      </c>
    </row>
    <row r="60" spans="1:17" x14ac:dyDescent="0.2">
      <c r="A60" t="s">
        <v>398</v>
      </c>
      <c r="B60">
        <v>230252893</v>
      </c>
      <c r="C60" t="s">
        <v>399</v>
      </c>
      <c r="D60" t="s">
        <v>400</v>
      </c>
      <c r="E60" t="s">
        <v>401</v>
      </c>
      <c r="F60" t="s">
        <v>402</v>
      </c>
      <c r="G60" t="s">
        <v>389</v>
      </c>
      <c r="H60">
        <v>26403447</v>
      </c>
      <c r="I60" t="s">
        <v>403</v>
      </c>
      <c r="J60" t="s">
        <v>23</v>
      </c>
      <c r="L60" s="1">
        <v>43117</v>
      </c>
      <c r="M60" t="s">
        <v>33</v>
      </c>
      <c r="N60" t="s">
        <v>404</v>
      </c>
      <c r="O60" t="s">
        <v>26</v>
      </c>
      <c r="P60" s="1">
        <v>42121</v>
      </c>
      <c r="Q60" s="1">
        <v>43362</v>
      </c>
    </row>
    <row r="61" spans="1:17" x14ac:dyDescent="0.2">
      <c r="A61" t="s">
        <v>405</v>
      </c>
      <c r="B61">
        <v>181101742</v>
      </c>
      <c r="C61" t="s">
        <v>406</v>
      </c>
      <c r="D61" t="s">
        <v>407</v>
      </c>
      <c r="E61" t="s">
        <v>408</v>
      </c>
      <c r="F61" t="s">
        <v>409</v>
      </c>
      <c r="G61" t="s">
        <v>46</v>
      </c>
      <c r="H61">
        <v>28024400</v>
      </c>
      <c r="I61" t="s">
        <v>231</v>
      </c>
      <c r="J61" t="s">
        <v>23</v>
      </c>
      <c r="L61" s="1">
        <v>43285</v>
      </c>
      <c r="M61" t="s">
        <v>33</v>
      </c>
      <c r="N61" t="s">
        <v>410</v>
      </c>
      <c r="O61" t="s">
        <v>26</v>
      </c>
      <c r="P61" s="1">
        <v>41922</v>
      </c>
      <c r="Q61" s="1">
        <v>43364</v>
      </c>
    </row>
    <row r="62" spans="1:17" x14ac:dyDescent="0.2">
      <c r="A62" t="s">
        <v>411</v>
      </c>
      <c r="B62">
        <v>230301681</v>
      </c>
      <c r="C62" t="s">
        <v>412</v>
      </c>
      <c r="D62" t="s">
        <v>413</v>
      </c>
      <c r="E62" t="s">
        <v>414</v>
      </c>
      <c r="F62" t="s">
        <v>415</v>
      </c>
      <c r="G62" t="s">
        <v>389</v>
      </c>
      <c r="H62">
        <v>26403447</v>
      </c>
      <c r="I62" t="s">
        <v>416</v>
      </c>
      <c r="J62" t="s">
        <v>23</v>
      </c>
      <c r="L62" s="1">
        <v>43146</v>
      </c>
      <c r="M62" t="s">
        <v>33</v>
      </c>
      <c r="N62" t="s">
        <v>417</v>
      </c>
      <c r="O62" t="s">
        <v>26</v>
      </c>
      <c r="P62" s="1">
        <v>42046</v>
      </c>
      <c r="Q62" s="1">
        <v>43364</v>
      </c>
    </row>
    <row r="63" spans="1:17" x14ac:dyDescent="0.2">
      <c r="A63" t="s">
        <v>418</v>
      </c>
      <c r="B63">
        <v>230335047</v>
      </c>
      <c r="C63" t="s">
        <v>419</v>
      </c>
      <c r="D63" t="s">
        <v>420</v>
      </c>
      <c r="E63" t="s">
        <v>421</v>
      </c>
      <c r="F63" t="s">
        <v>422</v>
      </c>
      <c r="G63" t="s">
        <v>423</v>
      </c>
      <c r="H63">
        <v>190456396</v>
      </c>
      <c r="I63" t="s">
        <v>424</v>
      </c>
      <c r="J63" t="s">
        <v>23</v>
      </c>
      <c r="L63" s="1">
        <v>43193</v>
      </c>
      <c r="M63" t="s">
        <v>33</v>
      </c>
      <c r="N63" t="s">
        <v>425</v>
      </c>
      <c r="O63" t="s">
        <v>26</v>
      </c>
      <c r="P63" s="1">
        <v>41934</v>
      </c>
      <c r="Q63" s="1">
        <v>43367</v>
      </c>
    </row>
    <row r="64" spans="1:17" x14ac:dyDescent="0.2">
      <c r="A64" t="s">
        <v>426</v>
      </c>
      <c r="B64">
        <v>230329268</v>
      </c>
      <c r="C64" t="s">
        <v>427</v>
      </c>
      <c r="D64" t="s">
        <v>428</v>
      </c>
      <c r="E64" t="s">
        <v>429</v>
      </c>
      <c r="F64">
        <v>76613631.137932107</v>
      </c>
      <c r="G64" t="s">
        <v>389</v>
      </c>
      <c r="H64">
        <v>26403447</v>
      </c>
      <c r="I64" t="s">
        <v>231</v>
      </c>
      <c r="J64" t="s">
        <v>23</v>
      </c>
      <c r="L64" s="1">
        <v>43175</v>
      </c>
      <c r="M64" t="s">
        <v>33</v>
      </c>
      <c r="N64" t="s">
        <v>430</v>
      </c>
      <c r="O64" t="s">
        <v>26</v>
      </c>
      <c r="P64" s="1">
        <v>42047</v>
      </c>
      <c r="Q64" s="1">
        <v>43367</v>
      </c>
    </row>
    <row r="65" spans="1:17" x14ac:dyDescent="0.2">
      <c r="A65" t="s">
        <v>431</v>
      </c>
      <c r="B65">
        <v>230314996</v>
      </c>
      <c r="C65" t="s">
        <v>432</v>
      </c>
      <c r="D65" t="s">
        <v>433</v>
      </c>
      <c r="E65" t="s">
        <v>434</v>
      </c>
      <c r="F65">
        <v>96148152.181038305</v>
      </c>
      <c r="G65" t="s">
        <v>389</v>
      </c>
      <c r="H65">
        <v>26403447</v>
      </c>
      <c r="I65" t="s">
        <v>435</v>
      </c>
      <c r="J65" t="s">
        <v>23</v>
      </c>
      <c r="L65" s="1">
        <v>43147</v>
      </c>
      <c r="M65" t="s">
        <v>33</v>
      </c>
      <c r="N65" t="s">
        <v>436</v>
      </c>
      <c r="O65" t="s">
        <v>26</v>
      </c>
      <c r="P65" s="1">
        <v>42537</v>
      </c>
      <c r="Q65" s="1">
        <v>43367</v>
      </c>
    </row>
    <row r="66" spans="1:17" x14ac:dyDescent="0.2">
      <c r="A66" t="s">
        <v>437</v>
      </c>
      <c r="B66">
        <v>228842077</v>
      </c>
      <c r="C66" t="s">
        <v>438</v>
      </c>
      <c r="D66" t="s">
        <v>439</v>
      </c>
      <c r="E66" t="s">
        <v>440</v>
      </c>
      <c r="F66">
        <v>76056902</v>
      </c>
      <c r="G66" t="s">
        <v>112</v>
      </c>
      <c r="H66">
        <v>50228064</v>
      </c>
      <c r="I66" t="s">
        <v>352</v>
      </c>
      <c r="J66" t="s">
        <v>23</v>
      </c>
      <c r="L66" s="1">
        <v>43195</v>
      </c>
      <c r="M66" t="s">
        <v>24</v>
      </c>
      <c r="N66" t="s">
        <v>441</v>
      </c>
      <c r="O66" t="s">
        <v>26</v>
      </c>
      <c r="P66" s="1">
        <v>41947</v>
      </c>
      <c r="Q66" s="1">
        <v>43369</v>
      </c>
    </row>
    <row r="67" spans="1:17" x14ac:dyDescent="0.2">
      <c r="A67" t="s">
        <v>442</v>
      </c>
      <c r="B67">
        <v>229964540</v>
      </c>
      <c r="C67" t="s">
        <v>443</v>
      </c>
      <c r="D67" t="s">
        <v>444</v>
      </c>
      <c r="E67" t="s">
        <v>445</v>
      </c>
      <c r="F67">
        <v>78637171.150139794</v>
      </c>
      <c r="G67" t="s">
        <v>446</v>
      </c>
      <c r="H67">
        <v>26403021</v>
      </c>
      <c r="I67" t="s">
        <v>173</v>
      </c>
      <c r="J67" t="s">
        <v>23</v>
      </c>
      <c r="L67" s="1">
        <v>43111</v>
      </c>
      <c r="M67" t="s">
        <v>24</v>
      </c>
      <c r="N67" t="s">
        <v>447</v>
      </c>
      <c r="O67" t="s">
        <v>26</v>
      </c>
      <c r="P67" s="1">
        <v>42016</v>
      </c>
      <c r="Q67" s="1">
        <v>43354</v>
      </c>
    </row>
    <row r="68" spans="1:17" x14ac:dyDescent="0.2">
      <c r="A68" t="s">
        <v>448</v>
      </c>
      <c r="B68">
        <v>230437745</v>
      </c>
      <c r="C68" t="s">
        <v>449</v>
      </c>
      <c r="D68" t="s">
        <v>450</v>
      </c>
      <c r="E68" t="s">
        <v>451</v>
      </c>
      <c r="F68" t="s">
        <v>452</v>
      </c>
      <c r="G68" t="s">
        <v>389</v>
      </c>
      <c r="H68">
        <v>26403447</v>
      </c>
      <c r="I68" t="s">
        <v>435</v>
      </c>
      <c r="J68" t="s">
        <v>23</v>
      </c>
      <c r="L68" s="1">
        <v>43207</v>
      </c>
      <c r="M68" t="s">
        <v>33</v>
      </c>
      <c r="N68" t="s">
        <v>453</v>
      </c>
      <c r="O68" t="s">
        <v>26</v>
      </c>
      <c r="P68" s="1">
        <v>42047</v>
      </c>
      <c r="Q68" s="1">
        <v>43370</v>
      </c>
    </row>
    <row r="69" spans="1:17" x14ac:dyDescent="0.2">
      <c r="A69" t="s">
        <v>454</v>
      </c>
      <c r="B69">
        <v>230436803</v>
      </c>
      <c r="C69" t="s">
        <v>455</v>
      </c>
      <c r="D69" t="s">
        <v>456</v>
      </c>
      <c r="E69" t="s">
        <v>457</v>
      </c>
      <c r="F69" t="s">
        <v>458</v>
      </c>
      <c r="G69" t="s">
        <v>389</v>
      </c>
      <c r="H69">
        <v>26403447</v>
      </c>
      <c r="I69" t="s">
        <v>344</v>
      </c>
      <c r="J69" t="s">
        <v>23</v>
      </c>
      <c r="L69" s="1">
        <v>43210</v>
      </c>
      <c r="M69" t="s">
        <v>24</v>
      </c>
      <c r="N69" t="s">
        <v>459</v>
      </c>
      <c r="O69" t="s">
        <v>26</v>
      </c>
      <c r="P69" s="1">
        <v>42052</v>
      </c>
      <c r="Q69" s="1">
        <v>43370</v>
      </c>
    </row>
    <row r="70" spans="1:17" x14ac:dyDescent="0.2">
      <c r="A70" t="s">
        <v>460</v>
      </c>
      <c r="B70">
        <v>226547701</v>
      </c>
      <c r="C70" t="s">
        <v>461</v>
      </c>
      <c r="D70" t="s">
        <v>462</v>
      </c>
      <c r="E70" t="s">
        <v>463</v>
      </c>
      <c r="F70">
        <v>104908378.07915799</v>
      </c>
      <c r="G70" t="s">
        <v>61</v>
      </c>
      <c r="H70">
        <v>175206562</v>
      </c>
      <c r="I70" t="s">
        <v>464</v>
      </c>
      <c r="J70" t="s">
        <v>23</v>
      </c>
      <c r="L70" s="1">
        <v>43185</v>
      </c>
      <c r="M70" t="s">
        <v>33</v>
      </c>
      <c r="N70" t="s">
        <v>465</v>
      </c>
      <c r="O70" t="s">
        <v>26</v>
      </c>
      <c r="P70" s="1">
        <v>42012</v>
      </c>
      <c r="Q70" s="1">
        <v>43375</v>
      </c>
    </row>
    <row r="71" spans="1:17" x14ac:dyDescent="0.2">
      <c r="A71" t="s">
        <v>466</v>
      </c>
      <c r="B71">
        <v>229426182</v>
      </c>
      <c r="C71" t="s">
        <v>467</v>
      </c>
      <c r="D71" t="s">
        <v>468</v>
      </c>
      <c r="E71" t="s">
        <v>469</v>
      </c>
      <c r="F71">
        <v>55063306.137781397</v>
      </c>
      <c r="G71" t="s">
        <v>133</v>
      </c>
      <c r="H71">
        <v>26404435</v>
      </c>
      <c r="I71" t="s">
        <v>470</v>
      </c>
      <c r="J71" t="s">
        <v>23</v>
      </c>
      <c r="L71" s="1">
        <v>43283</v>
      </c>
      <c r="M71" t="s">
        <v>33</v>
      </c>
      <c r="N71" t="s">
        <v>471</v>
      </c>
      <c r="O71" t="s">
        <v>92</v>
      </c>
      <c r="P71" s="1">
        <v>42136</v>
      </c>
      <c r="Q71" s="1">
        <v>43369</v>
      </c>
    </row>
    <row r="72" spans="1:17" x14ac:dyDescent="0.2">
      <c r="A72" t="s">
        <v>472</v>
      </c>
      <c r="B72">
        <v>230618170</v>
      </c>
      <c r="C72" t="s">
        <v>473</v>
      </c>
      <c r="D72" t="s">
        <v>474</v>
      </c>
      <c r="E72" t="s">
        <v>475</v>
      </c>
      <c r="F72" t="s">
        <v>476</v>
      </c>
      <c r="G72" t="s">
        <v>133</v>
      </c>
      <c r="H72">
        <v>26404435</v>
      </c>
      <c r="I72" t="s">
        <v>47</v>
      </c>
      <c r="J72" t="s">
        <v>23</v>
      </c>
      <c r="L72" s="1">
        <v>43364</v>
      </c>
      <c r="M72" t="s">
        <v>24</v>
      </c>
      <c r="N72" t="s">
        <v>477</v>
      </c>
      <c r="O72" t="s">
        <v>26</v>
      </c>
      <c r="P72" s="1">
        <v>42185</v>
      </c>
      <c r="Q72" s="1">
        <v>43384</v>
      </c>
    </row>
    <row r="73" spans="1:17" x14ac:dyDescent="0.2">
      <c r="A73" t="s">
        <v>478</v>
      </c>
      <c r="B73">
        <v>230762034</v>
      </c>
      <c r="C73" t="s">
        <v>479</v>
      </c>
      <c r="D73" t="s">
        <v>480</v>
      </c>
      <c r="E73" t="s">
        <v>481</v>
      </c>
      <c r="F73">
        <v>60234032</v>
      </c>
      <c r="G73" t="s">
        <v>119</v>
      </c>
      <c r="H73">
        <v>190915757</v>
      </c>
      <c r="I73" t="s">
        <v>482</v>
      </c>
      <c r="J73" t="s">
        <v>23</v>
      </c>
      <c r="L73" s="1">
        <v>43123</v>
      </c>
      <c r="M73" t="s">
        <v>33</v>
      </c>
      <c r="N73" t="s">
        <v>483</v>
      </c>
      <c r="O73" t="s">
        <v>92</v>
      </c>
      <c r="P73" s="1">
        <v>43383</v>
      </c>
      <c r="Q73" s="1">
        <v>43384</v>
      </c>
    </row>
    <row r="74" spans="1:17" x14ac:dyDescent="0.2">
      <c r="A74" t="s">
        <v>484</v>
      </c>
      <c r="B74">
        <v>230665667</v>
      </c>
      <c r="C74" t="s">
        <v>485</v>
      </c>
      <c r="D74" t="s">
        <v>486</v>
      </c>
      <c r="E74" t="s">
        <v>487</v>
      </c>
      <c r="F74">
        <v>86369369</v>
      </c>
      <c r="G74" t="s">
        <v>69</v>
      </c>
      <c r="H74">
        <v>131056549</v>
      </c>
      <c r="I74" t="s">
        <v>488</v>
      </c>
      <c r="J74" t="s">
        <v>23</v>
      </c>
      <c r="L74" s="1">
        <v>43146</v>
      </c>
      <c r="M74" t="s">
        <v>489</v>
      </c>
      <c r="N74" t="s">
        <v>490</v>
      </c>
      <c r="O74" t="s">
        <v>26</v>
      </c>
      <c r="P74" s="1">
        <v>41963</v>
      </c>
      <c r="Q74" s="1">
        <v>43385</v>
      </c>
    </row>
    <row r="75" spans="1:17" x14ac:dyDescent="0.2">
      <c r="A75" t="s">
        <v>491</v>
      </c>
      <c r="B75">
        <v>230749410</v>
      </c>
      <c r="C75" t="s">
        <v>492</v>
      </c>
      <c r="D75" t="s">
        <v>493</v>
      </c>
      <c r="E75" t="s">
        <v>494</v>
      </c>
      <c r="F75">
        <v>55287085</v>
      </c>
      <c r="G75" t="s">
        <v>21</v>
      </c>
      <c r="H75">
        <v>26570564</v>
      </c>
      <c r="I75" t="s">
        <v>495</v>
      </c>
      <c r="J75" t="s">
        <v>23</v>
      </c>
      <c r="L75" s="1">
        <v>43197</v>
      </c>
      <c r="M75" t="s">
        <v>33</v>
      </c>
      <c r="N75" t="s">
        <v>496</v>
      </c>
      <c r="O75" t="s">
        <v>26</v>
      </c>
      <c r="P75" s="1">
        <v>43385</v>
      </c>
      <c r="Q75" s="1">
        <v>43385</v>
      </c>
    </row>
    <row r="76" spans="1:17" x14ac:dyDescent="0.2">
      <c r="A76" t="s">
        <v>497</v>
      </c>
      <c r="B76">
        <v>229997767</v>
      </c>
      <c r="C76" t="s">
        <v>498</v>
      </c>
      <c r="D76" t="s">
        <v>499</v>
      </c>
      <c r="E76" t="s">
        <v>500</v>
      </c>
      <c r="F76">
        <v>73995207</v>
      </c>
      <c r="G76" t="s">
        <v>501</v>
      </c>
      <c r="H76" t="s">
        <v>502</v>
      </c>
      <c r="I76" t="s">
        <v>503</v>
      </c>
      <c r="J76" t="s">
        <v>23</v>
      </c>
      <c r="L76" s="1">
        <v>43290</v>
      </c>
      <c r="M76" t="s">
        <v>33</v>
      </c>
      <c r="N76" t="s">
        <v>504</v>
      </c>
      <c r="O76" t="s">
        <v>26</v>
      </c>
      <c r="P76" s="1">
        <v>42331</v>
      </c>
      <c r="Q76" s="1">
        <v>43388</v>
      </c>
    </row>
    <row r="77" spans="1:17" x14ac:dyDescent="0.2">
      <c r="A77" t="s">
        <v>505</v>
      </c>
      <c r="B77">
        <v>229006256</v>
      </c>
      <c r="C77" t="s">
        <v>506</v>
      </c>
      <c r="D77" t="s">
        <v>507</v>
      </c>
      <c r="E77" t="s">
        <v>508</v>
      </c>
      <c r="F77">
        <v>34832823</v>
      </c>
      <c r="G77" t="s">
        <v>423</v>
      </c>
      <c r="H77">
        <v>190456396</v>
      </c>
      <c r="I77" t="s">
        <v>509</v>
      </c>
      <c r="J77" t="s">
        <v>23</v>
      </c>
      <c r="L77" s="1">
        <v>43123</v>
      </c>
      <c r="M77" t="s">
        <v>24</v>
      </c>
      <c r="N77" t="s">
        <v>510</v>
      </c>
      <c r="O77" t="s">
        <v>26</v>
      </c>
      <c r="P77" s="1">
        <v>41983</v>
      </c>
      <c r="Q77" s="1">
        <v>43391</v>
      </c>
    </row>
    <row r="78" spans="1:17" x14ac:dyDescent="0.2">
      <c r="A78" t="s">
        <v>511</v>
      </c>
      <c r="B78">
        <v>230486649</v>
      </c>
      <c r="C78" t="s">
        <v>512</v>
      </c>
      <c r="D78" t="s">
        <v>513</v>
      </c>
      <c r="E78" t="s">
        <v>514</v>
      </c>
      <c r="F78">
        <v>70522529</v>
      </c>
      <c r="G78" t="s">
        <v>89</v>
      </c>
      <c r="H78">
        <v>190906332</v>
      </c>
      <c r="I78" t="s">
        <v>173</v>
      </c>
      <c r="J78" t="s">
        <v>23</v>
      </c>
      <c r="L78" s="1">
        <v>43250</v>
      </c>
      <c r="M78" t="s">
        <v>24</v>
      </c>
      <c r="N78" t="s">
        <v>515</v>
      </c>
      <c r="O78" t="s">
        <v>26</v>
      </c>
      <c r="P78" s="1">
        <v>42023</v>
      </c>
      <c r="Q78" s="1">
        <v>43382</v>
      </c>
    </row>
    <row r="79" spans="1:17" x14ac:dyDescent="0.2">
      <c r="A79" t="s">
        <v>516</v>
      </c>
      <c r="B79">
        <v>189810602</v>
      </c>
      <c r="C79" t="s">
        <v>517</v>
      </c>
      <c r="D79" t="s">
        <v>518</v>
      </c>
      <c r="E79" t="s">
        <v>519</v>
      </c>
      <c r="F79">
        <v>78096057.230439693</v>
      </c>
      <c r="G79" t="s">
        <v>179</v>
      </c>
      <c r="H79">
        <v>202743233</v>
      </c>
      <c r="I79" t="s">
        <v>180</v>
      </c>
      <c r="J79" t="s">
        <v>23</v>
      </c>
      <c r="L79" s="1">
        <v>43285</v>
      </c>
      <c r="M79" t="s">
        <v>24</v>
      </c>
      <c r="N79" t="s">
        <v>520</v>
      </c>
      <c r="O79" t="s">
        <v>26</v>
      </c>
      <c r="P79" s="1">
        <v>42332</v>
      </c>
      <c r="Q79" s="1">
        <v>43385</v>
      </c>
    </row>
    <row r="80" spans="1:17" x14ac:dyDescent="0.2">
      <c r="A80" t="s">
        <v>521</v>
      </c>
      <c r="B80">
        <v>230270468</v>
      </c>
      <c r="C80" t="s">
        <v>522</v>
      </c>
      <c r="D80" t="s">
        <v>523</v>
      </c>
      <c r="E80" t="s">
        <v>524</v>
      </c>
      <c r="F80">
        <v>60592656</v>
      </c>
      <c r="G80" t="s">
        <v>525</v>
      </c>
      <c r="H80">
        <v>26403765</v>
      </c>
      <c r="I80" t="s">
        <v>403</v>
      </c>
      <c r="J80" t="s">
        <v>23</v>
      </c>
      <c r="L80" s="1">
        <v>43251</v>
      </c>
      <c r="M80" t="s">
        <v>24</v>
      </c>
      <c r="N80" t="s">
        <v>526</v>
      </c>
      <c r="O80" t="s">
        <v>26</v>
      </c>
      <c r="P80" s="1">
        <v>42542</v>
      </c>
      <c r="Q80" s="1">
        <v>43395</v>
      </c>
    </row>
    <row r="81" spans="1:17" x14ac:dyDescent="0.2">
      <c r="A81" t="s">
        <v>527</v>
      </c>
      <c r="B81">
        <v>228392012</v>
      </c>
      <c r="C81" t="s">
        <v>528</v>
      </c>
      <c r="D81" t="s">
        <v>529</v>
      </c>
      <c r="E81" t="s">
        <v>530</v>
      </c>
      <c r="F81">
        <v>113746474.163748</v>
      </c>
      <c r="G81" t="s">
        <v>531</v>
      </c>
      <c r="H81">
        <v>159330114</v>
      </c>
      <c r="I81" t="s">
        <v>532</v>
      </c>
      <c r="J81" t="s">
        <v>23</v>
      </c>
      <c r="L81" s="1">
        <v>43122</v>
      </c>
      <c r="M81" t="s">
        <v>33</v>
      </c>
      <c r="N81" t="s">
        <v>533</v>
      </c>
      <c r="O81" t="s">
        <v>26</v>
      </c>
      <c r="P81" s="1">
        <v>43285</v>
      </c>
      <c r="Q81" s="1">
        <v>43399</v>
      </c>
    </row>
    <row r="82" spans="1:17" x14ac:dyDescent="0.2">
      <c r="A82" t="s">
        <v>534</v>
      </c>
      <c r="B82">
        <v>227279840</v>
      </c>
      <c r="C82" t="s">
        <v>535</v>
      </c>
      <c r="D82" t="s">
        <v>536</v>
      </c>
      <c r="E82" t="s">
        <v>537</v>
      </c>
      <c r="F82">
        <v>76557677</v>
      </c>
      <c r="G82" t="s">
        <v>204</v>
      </c>
      <c r="H82">
        <v>26388820</v>
      </c>
      <c r="I82" t="s">
        <v>538</v>
      </c>
      <c r="J82" t="s">
        <v>23</v>
      </c>
      <c r="L82" s="1">
        <v>43187</v>
      </c>
      <c r="M82" t="s">
        <v>24</v>
      </c>
      <c r="N82" t="s">
        <v>539</v>
      </c>
      <c r="O82" t="s">
        <v>26</v>
      </c>
      <c r="P82" s="1">
        <v>42205</v>
      </c>
      <c r="Q82" s="1">
        <v>43399</v>
      </c>
    </row>
    <row r="83" spans="1:17" x14ac:dyDescent="0.2">
      <c r="A83" t="s">
        <v>540</v>
      </c>
      <c r="B83">
        <v>228946778</v>
      </c>
      <c r="C83" t="s">
        <v>541</v>
      </c>
      <c r="D83" t="s">
        <v>542</v>
      </c>
      <c r="E83" t="s">
        <v>543</v>
      </c>
      <c r="F83">
        <v>145231577.16249701</v>
      </c>
      <c r="G83" t="s">
        <v>531</v>
      </c>
      <c r="H83">
        <v>159330114</v>
      </c>
      <c r="I83" t="s">
        <v>544</v>
      </c>
      <c r="J83" t="s">
        <v>23</v>
      </c>
      <c r="L83" s="1">
        <v>43206</v>
      </c>
      <c r="M83" t="s">
        <v>24</v>
      </c>
      <c r="N83" t="s">
        <v>545</v>
      </c>
      <c r="O83" t="s">
        <v>26</v>
      </c>
      <c r="P83" s="1">
        <v>43294</v>
      </c>
      <c r="Q83" s="1">
        <v>43399</v>
      </c>
    </row>
    <row r="84" spans="1:17" x14ac:dyDescent="0.2">
      <c r="A84" t="s">
        <v>546</v>
      </c>
      <c r="B84">
        <v>203994582</v>
      </c>
      <c r="C84" t="s">
        <v>547</v>
      </c>
      <c r="D84" t="s">
        <v>548</v>
      </c>
      <c r="E84" t="s">
        <v>549</v>
      </c>
      <c r="F84" t="s">
        <v>550</v>
      </c>
      <c r="G84" t="s">
        <v>531</v>
      </c>
      <c r="H84">
        <v>159330114</v>
      </c>
      <c r="I84" t="s">
        <v>544</v>
      </c>
      <c r="J84" t="s">
        <v>23</v>
      </c>
      <c r="L84" s="1">
        <v>43210</v>
      </c>
      <c r="M84" t="s">
        <v>24</v>
      </c>
      <c r="N84" t="s">
        <v>551</v>
      </c>
      <c r="O84" t="s">
        <v>26</v>
      </c>
      <c r="P84" s="1">
        <v>43298</v>
      </c>
      <c r="Q84" s="1">
        <v>43399</v>
      </c>
    </row>
    <row r="85" spans="1:17" x14ac:dyDescent="0.2">
      <c r="A85" t="s">
        <v>552</v>
      </c>
      <c r="B85">
        <v>228324408</v>
      </c>
      <c r="C85" t="s">
        <v>553</v>
      </c>
      <c r="D85" t="s">
        <v>554</v>
      </c>
      <c r="E85" t="s">
        <v>555</v>
      </c>
      <c r="F85">
        <v>87926431</v>
      </c>
      <c r="G85" t="s">
        <v>61</v>
      </c>
      <c r="H85">
        <v>175206562</v>
      </c>
      <c r="I85" t="s">
        <v>556</v>
      </c>
      <c r="J85" t="s">
        <v>23</v>
      </c>
      <c r="L85" s="1">
        <v>43224</v>
      </c>
      <c r="M85" t="s">
        <v>33</v>
      </c>
      <c r="N85" t="s">
        <v>557</v>
      </c>
      <c r="O85" t="s">
        <v>26</v>
      </c>
      <c r="P85" s="1">
        <v>43390</v>
      </c>
      <c r="Q85" s="1">
        <v>43390</v>
      </c>
    </row>
    <row r="86" spans="1:17" x14ac:dyDescent="0.2">
      <c r="A86" t="s">
        <v>558</v>
      </c>
      <c r="B86">
        <v>230664571</v>
      </c>
      <c r="C86" t="s">
        <v>559</v>
      </c>
      <c r="D86" t="s">
        <v>87</v>
      </c>
      <c r="E86" t="s">
        <v>88</v>
      </c>
      <c r="F86">
        <v>70479550</v>
      </c>
      <c r="G86" t="s">
        <v>89</v>
      </c>
      <c r="H86">
        <v>190906332</v>
      </c>
      <c r="I86" t="s">
        <v>560</v>
      </c>
      <c r="J86" t="s">
        <v>23</v>
      </c>
      <c r="L86" s="1">
        <v>43178</v>
      </c>
      <c r="M86" t="s">
        <v>33</v>
      </c>
      <c r="N86" t="s">
        <v>561</v>
      </c>
      <c r="O86" t="s">
        <v>26</v>
      </c>
      <c r="P86" s="1">
        <v>41648</v>
      </c>
      <c r="Q86" s="1">
        <v>43395</v>
      </c>
    </row>
    <row r="87" spans="1:17" x14ac:dyDescent="0.2">
      <c r="A87" t="s">
        <v>562</v>
      </c>
      <c r="B87">
        <v>230275532</v>
      </c>
      <c r="C87" t="s">
        <v>563</v>
      </c>
      <c r="D87" t="s">
        <v>564</v>
      </c>
      <c r="E87" t="s">
        <v>565</v>
      </c>
      <c r="F87">
        <v>60762039.070522502</v>
      </c>
      <c r="G87" t="s">
        <v>89</v>
      </c>
      <c r="H87">
        <v>190906332</v>
      </c>
      <c r="I87" t="s">
        <v>173</v>
      </c>
      <c r="J87" t="s">
        <v>23</v>
      </c>
      <c r="L87" s="1">
        <v>43193</v>
      </c>
      <c r="M87" t="s">
        <v>33</v>
      </c>
      <c r="N87" t="s">
        <v>566</v>
      </c>
      <c r="O87" t="s">
        <v>26</v>
      </c>
      <c r="P87" s="1">
        <v>42023</v>
      </c>
      <c r="Q87" s="1">
        <v>43396</v>
      </c>
    </row>
    <row r="88" spans="1:17" x14ac:dyDescent="0.2">
      <c r="A88" t="s">
        <v>567</v>
      </c>
      <c r="B88">
        <v>231572344</v>
      </c>
      <c r="C88" t="s">
        <v>568</v>
      </c>
      <c r="D88" t="s">
        <v>569</v>
      </c>
      <c r="E88" t="s">
        <v>570</v>
      </c>
      <c r="F88" t="s">
        <v>571</v>
      </c>
      <c r="G88" t="s">
        <v>301</v>
      </c>
      <c r="H88">
        <v>196200032</v>
      </c>
      <c r="I88" t="s">
        <v>572</v>
      </c>
      <c r="J88" t="s">
        <v>23</v>
      </c>
      <c r="L88" s="1">
        <v>43250</v>
      </c>
      <c r="M88" t="s">
        <v>24</v>
      </c>
      <c r="N88" t="s">
        <v>573</v>
      </c>
      <c r="O88" t="s">
        <v>26</v>
      </c>
      <c r="P88" s="1">
        <v>42902</v>
      </c>
      <c r="Q88" s="1">
        <v>43416</v>
      </c>
    </row>
    <row r="89" spans="1:17" x14ac:dyDescent="0.2">
      <c r="A89" t="s">
        <v>574</v>
      </c>
      <c r="B89" t="s">
        <v>575</v>
      </c>
      <c r="C89" t="s">
        <v>576</v>
      </c>
      <c r="D89" t="s">
        <v>577</v>
      </c>
      <c r="E89" t="s">
        <v>578</v>
      </c>
      <c r="F89">
        <v>204170826</v>
      </c>
      <c r="G89" t="s">
        <v>119</v>
      </c>
      <c r="H89">
        <v>190915757</v>
      </c>
      <c r="I89" t="s">
        <v>120</v>
      </c>
      <c r="J89" t="s">
        <v>23</v>
      </c>
      <c r="L89" s="1">
        <v>43269</v>
      </c>
      <c r="M89" t="s">
        <v>33</v>
      </c>
      <c r="N89" t="s">
        <v>579</v>
      </c>
      <c r="O89" t="s">
        <v>26</v>
      </c>
      <c r="P89" s="1">
        <v>43419</v>
      </c>
      <c r="Q89" s="1">
        <v>43419</v>
      </c>
    </row>
    <row r="90" spans="1:17" x14ac:dyDescent="0.2">
      <c r="A90" t="s">
        <v>580</v>
      </c>
      <c r="B90">
        <v>231494408</v>
      </c>
      <c r="C90" t="s">
        <v>581</v>
      </c>
      <c r="D90" t="s">
        <v>252</v>
      </c>
      <c r="E90" t="s">
        <v>253</v>
      </c>
      <c r="F90">
        <v>166435295</v>
      </c>
      <c r="G90" t="s">
        <v>212</v>
      </c>
      <c r="H90">
        <v>26403587</v>
      </c>
      <c r="I90" t="s">
        <v>213</v>
      </c>
      <c r="J90" t="s">
        <v>23</v>
      </c>
      <c r="L90" s="1">
        <v>43293</v>
      </c>
      <c r="M90" t="s">
        <v>33</v>
      </c>
      <c r="N90" t="s">
        <v>582</v>
      </c>
      <c r="O90" t="s">
        <v>26</v>
      </c>
      <c r="P90" s="1">
        <v>42123</v>
      </c>
      <c r="Q90" s="1">
        <v>43419</v>
      </c>
    </row>
    <row r="91" spans="1:17" x14ac:dyDescent="0.2">
      <c r="A91" t="s">
        <v>583</v>
      </c>
      <c r="B91">
        <v>230942865</v>
      </c>
      <c r="C91" t="s">
        <v>584</v>
      </c>
      <c r="D91" t="s">
        <v>585</v>
      </c>
      <c r="E91" t="s">
        <v>586</v>
      </c>
      <c r="F91" t="s">
        <v>587</v>
      </c>
      <c r="G91" t="s">
        <v>54</v>
      </c>
      <c r="H91">
        <v>26403315</v>
      </c>
      <c r="I91" t="s">
        <v>55</v>
      </c>
      <c r="J91" t="s">
        <v>23</v>
      </c>
      <c r="L91" s="1">
        <v>43362</v>
      </c>
      <c r="M91" t="s">
        <v>33</v>
      </c>
      <c r="N91" t="s">
        <v>588</v>
      </c>
      <c r="O91" t="s">
        <v>92</v>
      </c>
      <c r="P91" s="1">
        <v>42055</v>
      </c>
      <c r="Q91" s="1">
        <v>43425</v>
      </c>
    </row>
    <row r="92" spans="1:17" x14ac:dyDescent="0.2">
      <c r="A92" t="s">
        <v>589</v>
      </c>
      <c r="B92">
        <v>228324955</v>
      </c>
      <c r="C92" t="s">
        <v>590</v>
      </c>
      <c r="D92" t="s">
        <v>591</v>
      </c>
      <c r="E92" t="s">
        <v>592</v>
      </c>
      <c r="F92">
        <v>120418266.139716</v>
      </c>
      <c r="G92" t="s">
        <v>61</v>
      </c>
      <c r="H92">
        <v>175206562</v>
      </c>
      <c r="I92" t="s">
        <v>62</v>
      </c>
      <c r="J92" t="s">
        <v>23</v>
      </c>
      <c r="L92" s="1">
        <v>43370</v>
      </c>
      <c r="M92" t="s">
        <v>33</v>
      </c>
      <c r="N92" t="s">
        <v>593</v>
      </c>
      <c r="O92" t="s">
        <v>26</v>
      </c>
      <c r="P92" s="1">
        <v>43237</v>
      </c>
      <c r="Q92" s="1">
        <v>43425</v>
      </c>
    </row>
    <row r="93" spans="1:17" x14ac:dyDescent="0.2">
      <c r="A93" t="s">
        <v>594</v>
      </c>
      <c r="B93">
        <v>231669860</v>
      </c>
      <c r="C93" t="s">
        <v>595</v>
      </c>
      <c r="D93" t="s">
        <v>596</v>
      </c>
      <c r="E93" t="s">
        <v>597</v>
      </c>
      <c r="F93">
        <v>75976137</v>
      </c>
      <c r="G93" t="s">
        <v>301</v>
      </c>
      <c r="H93">
        <v>196200032</v>
      </c>
      <c r="I93" t="s">
        <v>598</v>
      </c>
      <c r="J93" t="s">
        <v>23</v>
      </c>
      <c r="L93" s="1">
        <v>43363</v>
      </c>
      <c r="M93" t="s">
        <v>489</v>
      </c>
      <c r="N93" t="s">
        <v>599</v>
      </c>
      <c r="O93" t="s">
        <v>26</v>
      </c>
      <c r="P93" s="1">
        <v>41911</v>
      </c>
      <c r="Q93" s="1">
        <v>43426</v>
      </c>
    </row>
    <row r="94" spans="1:17" x14ac:dyDescent="0.2">
      <c r="A94" t="s">
        <v>600</v>
      </c>
      <c r="B94">
        <v>231944918</v>
      </c>
      <c r="C94" t="s">
        <v>601</v>
      </c>
      <c r="D94" t="s">
        <v>602</v>
      </c>
      <c r="E94" t="s">
        <v>603</v>
      </c>
      <c r="F94">
        <v>92072895</v>
      </c>
      <c r="G94" t="s">
        <v>423</v>
      </c>
      <c r="H94">
        <v>190456396</v>
      </c>
      <c r="I94" t="s">
        <v>604</v>
      </c>
      <c r="J94" t="s">
        <v>23</v>
      </c>
      <c r="L94" s="1">
        <v>43180</v>
      </c>
      <c r="M94" t="s">
        <v>33</v>
      </c>
      <c r="N94" t="s">
        <v>605</v>
      </c>
      <c r="O94" t="s">
        <v>26</v>
      </c>
      <c r="P94" s="1">
        <v>41445</v>
      </c>
      <c r="Q94" s="1">
        <v>43430</v>
      </c>
    </row>
    <row r="95" spans="1:17" x14ac:dyDescent="0.2">
      <c r="A95" t="s">
        <v>606</v>
      </c>
      <c r="B95">
        <v>231942966</v>
      </c>
      <c r="C95" t="s">
        <v>607</v>
      </c>
      <c r="D95" t="s">
        <v>608</v>
      </c>
      <c r="E95" t="s">
        <v>609</v>
      </c>
      <c r="F95" t="s">
        <v>610</v>
      </c>
      <c r="G95" t="s">
        <v>423</v>
      </c>
      <c r="H95">
        <v>190456396</v>
      </c>
      <c r="I95" t="s">
        <v>509</v>
      </c>
      <c r="J95" t="s">
        <v>23</v>
      </c>
      <c r="L95" s="1">
        <v>43277</v>
      </c>
      <c r="M95" t="s">
        <v>24</v>
      </c>
      <c r="N95" t="s">
        <v>611</v>
      </c>
      <c r="O95" t="s">
        <v>26</v>
      </c>
      <c r="P95" s="1">
        <v>43430</v>
      </c>
      <c r="Q95" s="1">
        <v>43431</v>
      </c>
    </row>
    <row r="96" spans="1:17" x14ac:dyDescent="0.2">
      <c r="A96" t="s">
        <v>612</v>
      </c>
      <c r="B96">
        <v>181318369</v>
      </c>
      <c r="C96" t="s">
        <v>613</v>
      </c>
      <c r="D96" t="s">
        <v>614</v>
      </c>
      <c r="E96" t="s">
        <v>615</v>
      </c>
      <c r="F96">
        <v>83156461.1290133</v>
      </c>
      <c r="G96" t="s">
        <v>46</v>
      </c>
      <c r="H96">
        <v>28024400</v>
      </c>
      <c r="I96" t="s">
        <v>47</v>
      </c>
      <c r="J96" t="s">
        <v>23</v>
      </c>
      <c r="L96" s="1">
        <v>43300</v>
      </c>
      <c r="M96" t="s">
        <v>33</v>
      </c>
      <c r="N96" t="s">
        <v>616</v>
      </c>
      <c r="O96" t="s">
        <v>26</v>
      </c>
      <c r="P96" s="1">
        <v>41933</v>
      </c>
      <c r="Q96" s="1">
        <v>43431</v>
      </c>
    </row>
    <row r="97" spans="1:17" x14ac:dyDescent="0.2">
      <c r="A97" t="s">
        <v>617</v>
      </c>
      <c r="B97">
        <v>231954247</v>
      </c>
      <c r="C97" t="s">
        <v>618</v>
      </c>
      <c r="D97" t="s">
        <v>619</v>
      </c>
      <c r="E97" t="s">
        <v>620</v>
      </c>
      <c r="F97" t="s">
        <v>621</v>
      </c>
      <c r="G97" t="s">
        <v>423</v>
      </c>
      <c r="H97">
        <v>190456396</v>
      </c>
      <c r="I97" t="s">
        <v>509</v>
      </c>
      <c r="J97" t="s">
        <v>23</v>
      </c>
      <c r="L97" s="1">
        <v>43276</v>
      </c>
      <c r="M97" t="s">
        <v>33</v>
      </c>
      <c r="N97" t="s">
        <v>622</v>
      </c>
      <c r="O97" t="s">
        <v>26</v>
      </c>
      <c r="P97" s="1">
        <v>42198</v>
      </c>
      <c r="Q97" s="1">
        <v>43431</v>
      </c>
    </row>
    <row r="98" spans="1:17" x14ac:dyDescent="0.2">
      <c r="A98" t="s">
        <v>623</v>
      </c>
      <c r="B98">
        <v>231950098</v>
      </c>
      <c r="C98" t="s">
        <v>624</v>
      </c>
      <c r="D98" t="s">
        <v>625</v>
      </c>
      <c r="E98" t="s">
        <v>626</v>
      </c>
      <c r="F98">
        <v>89428145.158050299</v>
      </c>
      <c r="G98" t="s">
        <v>423</v>
      </c>
      <c r="H98">
        <v>190456396</v>
      </c>
      <c r="I98" t="s">
        <v>604</v>
      </c>
      <c r="J98" t="s">
        <v>23</v>
      </c>
      <c r="L98" s="1">
        <v>43269</v>
      </c>
      <c r="M98" t="s">
        <v>33</v>
      </c>
      <c r="N98" t="s">
        <v>627</v>
      </c>
      <c r="O98" t="s">
        <v>26</v>
      </c>
      <c r="P98" s="1">
        <v>43251</v>
      </c>
      <c r="Q98" s="1">
        <v>43431</v>
      </c>
    </row>
    <row r="99" spans="1:17" x14ac:dyDescent="0.2">
      <c r="A99" t="s">
        <v>628</v>
      </c>
      <c r="B99">
        <v>231966156</v>
      </c>
      <c r="C99" t="s">
        <v>629</v>
      </c>
      <c r="D99" t="s">
        <v>630</v>
      </c>
      <c r="E99" t="s">
        <v>631</v>
      </c>
      <c r="F99">
        <v>165448474</v>
      </c>
      <c r="G99" t="s">
        <v>301</v>
      </c>
      <c r="H99">
        <v>196200032</v>
      </c>
      <c r="I99" t="s">
        <v>113</v>
      </c>
      <c r="J99" t="s">
        <v>23</v>
      </c>
      <c r="L99" s="1">
        <v>43140</v>
      </c>
      <c r="M99" t="s">
        <v>33</v>
      </c>
      <c r="N99" t="s">
        <v>632</v>
      </c>
      <c r="O99" t="s">
        <v>26</v>
      </c>
      <c r="P99" s="1">
        <v>42902</v>
      </c>
      <c r="Q99" s="1">
        <v>43431</v>
      </c>
    </row>
    <row r="100" spans="1:17" x14ac:dyDescent="0.2">
      <c r="A100" t="s">
        <v>633</v>
      </c>
      <c r="B100">
        <v>231565658</v>
      </c>
      <c r="C100" t="s">
        <v>634</v>
      </c>
      <c r="D100" t="s">
        <v>635</v>
      </c>
      <c r="E100" t="s">
        <v>636</v>
      </c>
      <c r="F100" t="s">
        <v>637</v>
      </c>
      <c r="G100" t="s">
        <v>61</v>
      </c>
      <c r="H100">
        <v>175206562</v>
      </c>
      <c r="I100" t="s">
        <v>638</v>
      </c>
      <c r="J100" t="s">
        <v>23</v>
      </c>
      <c r="L100" s="1">
        <v>43291</v>
      </c>
      <c r="M100" t="s">
        <v>24</v>
      </c>
      <c r="N100" t="s">
        <v>639</v>
      </c>
      <c r="O100" t="s">
        <v>26</v>
      </c>
      <c r="P100" s="1">
        <v>43416</v>
      </c>
      <c r="Q100" s="1">
        <v>43417</v>
      </c>
    </row>
    <row r="101" spans="1:17" x14ac:dyDescent="0.2">
      <c r="A101" t="s">
        <v>640</v>
      </c>
      <c r="B101">
        <v>232432244</v>
      </c>
      <c r="C101" t="s">
        <v>641</v>
      </c>
      <c r="D101" t="s">
        <v>642</v>
      </c>
      <c r="E101" t="s">
        <v>643</v>
      </c>
      <c r="F101" t="s">
        <v>644</v>
      </c>
      <c r="G101" t="s">
        <v>270</v>
      </c>
      <c r="H101">
        <v>183316401</v>
      </c>
      <c r="I101" t="s">
        <v>62</v>
      </c>
      <c r="J101" t="s">
        <v>23</v>
      </c>
      <c r="L101" s="1">
        <v>43294</v>
      </c>
      <c r="M101" t="s">
        <v>24</v>
      </c>
      <c r="N101" t="s">
        <v>645</v>
      </c>
      <c r="O101" t="s">
        <v>26</v>
      </c>
      <c r="P101" s="1">
        <v>42303</v>
      </c>
      <c r="Q101" s="1">
        <v>43437</v>
      </c>
    </row>
    <row r="102" spans="1:17" x14ac:dyDescent="0.2">
      <c r="A102" t="s">
        <v>646</v>
      </c>
      <c r="B102">
        <v>228223806</v>
      </c>
      <c r="C102" t="s">
        <v>647</v>
      </c>
      <c r="D102" t="s">
        <v>648</v>
      </c>
      <c r="E102" t="s">
        <v>649</v>
      </c>
      <c r="F102" t="s">
        <v>650</v>
      </c>
      <c r="G102" t="s">
        <v>61</v>
      </c>
      <c r="H102">
        <v>175206562</v>
      </c>
      <c r="I102" t="s">
        <v>464</v>
      </c>
      <c r="J102" t="s">
        <v>23</v>
      </c>
      <c r="L102" s="1">
        <v>43357</v>
      </c>
      <c r="M102" t="s">
        <v>33</v>
      </c>
      <c r="N102" t="s">
        <v>651</v>
      </c>
      <c r="O102" t="s">
        <v>92</v>
      </c>
      <c r="P102" s="1">
        <v>43438</v>
      </c>
      <c r="Q102" s="1">
        <v>43439</v>
      </c>
    </row>
    <row r="103" spans="1:17" x14ac:dyDescent="0.2">
      <c r="A103" t="s">
        <v>652</v>
      </c>
      <c r="B103">
        <v>227175123</v>
      </c>
      <c r="C103" t="s">
        <v>653</v>
      </c>
      <c r="D103" t="s">
        <v>654</v>
      </c>
      <c r="E103" t="s">
        <v>655</v>
      </c>
      <c r="F103" t="s">
        <v>656</v>
      </c>
      <c r="G103" t="s">
        <v>61</v>
      </c>
      <c r="H103">
        <v>175206562</v>
      </c>
      <c r="I103" t="s">
        <v>225</v>
      </c>
      <c r="J103" t="s">
        <v>23</v>
      </c>
      <c r="L103" s="1">
        <v>43224</v>
      </c>
      <c r="M103" t="s">
        <v>24</v>
      </c>
      <c r="N103" t="s">
        <v>657</v>
      </c>
      <c r="O103" t="s">
        <v>26</v>
      </c>
      <c r="P103" s="1">
        <v>43248</v>
      </c>
      <c r="Q103" s="1">
        <v>43440</v>
      </c>
    </row>
    <row r="104" spans="1:17" x14ac:dyDescent="0.2">
      <c r="A104" t="s">
        <v>658</v>
      </c>
      <c r="B104">
        <v>230316557</v>
      </c>
      <c r="C104" t="s">
        <v>659</v>
      </c>
      <c r="D104" t="s">
        <v>660</v>
      </c>
      <c r="E104" t="s">
        <v>661</v>
      </c>
      <c r="F104">
        <v>100526012.082605</v>
      </c>
      <c r="G104" t="s">
        <v>389</v>
      </c>
      <c r="H104">
        <v>26403447</v>
      </c>
      <c r="I104" t="s">
        <v>662</v>
      </c>
      <c r="J104" t="s">
        <v>23</v>
      </c>
      <c r="L104" s="1">
        <v>43143</v>
      </c>
      <c r="M104" t="s">
        <v>33</v>
      </c>
      <c r="N104" t="s">
        <v>663</v>
      </c>
      <c r="O104" t="s">
        <v>26</v>
      </c>
      <c r="P104" s="1">
        <v>42620</v>
      </c>
      <c r="Q104" s="1">
        <v>43440</v>
      </c>
    </row>
    <row r="105" spans="1:17" x14ac:dyDescent="0.2">
      <c r="A105" t="s">
        <v>664</v>
      </c>
      <c r="B105">
        <v>231828055</v>
      </c>
      <c r="C105" t="s">
        <v>665</v>
      </c>
      <c r="D105" t="s">
        <v>666</v>
      </c>
      <c r="E105" t="s">
        <v>667</v>
      </c>
      <c r="F105" t="s">
        <v>668</v>
      </c>
      <c r="G105" t="s">
        <v>669</v>
      </c>
      <c r="H105" t="s">
        <v>670</v>
      </c>
      <c r="I105" t="s">
        <v>127</v>
      </c>
      <c r="J105" t="s">
        <v>23</v>
      </c>
      <c r="L105" s="1">
        <v>43196</v>
      </c>
      <c r="M105" t="s">
        <v>24</v>
      </c>
      <c r="N105" t="s">
        <v>671</v>
      </c>
      <c r="O105" t="s">
        <v>26</v>
      </c>
      <c r="P105" s="1">
        <v>43441</v>
      </c>
      <c r="Q105" s="1">
        <v>43441</v>
      </c>
    </row>
    <row r="106" spans="1:17" x14ac:dyDescent="0.2">
      <c r="A106" t="s">
        <v>672</v>
      </c>
      <c r="B106">
        <v>230036252</v>
      </c>
      <c r="C106" t="s">
        <v>673</v>
      </c>
      <c r="D106" t="s">
        <v>674</v>
      </c>
      <c r="E106" t="s">
        <v>675</v>
      </c>
      <c r="F106">
        <v>96660716</v>
      </c>
      <c r="G106" t="s">
        <v>140</v>
      </c>
      <c r="H106">
        <v>26403668</v>
      </c>
      <c r="I106" t="s">
        <v>219</v>
      </c>
      <c r="J106" t="s">
        <v>23</v>
      </c>
      <c r="L106" s="1">
        <v>43362</v>
      </c>
      <c r="M106" t="s">
        <v>33</v>
      </c>
      <c r="N106" t="s">
        <v>676</v>
      </c>
      <c r="O106" t="s">
        <v>26</v>
      </c>
      <c r="P106" s="1">
        <v>43444</v>
      </c>
      <c r="Q106" s="1">
        <v>43444</v>
      </c>
    </row>
    <row r="107" spans="1:17" x14ac:dyDescent="0.2">
      <c r="A107" t="s">
        <v>677</v>
      </c>
      <c r="B107">
        <v>227295900</v>
      </c>
      <c r="C107" t="s">
        <v>678</v>
      </c>
      <c r="D107" t="s">
        <v>679</v>
      </c>
      <c r="E107" t="s">
        <v>680</v>
      </c>
      <c r="F107">
        <v>76064433.160348296</v>
      </c>
      <c r="G107" t="s">
        <v>61</v>
      </c>
      <c r="H107">
        <v>175206562</v>
      </c>
      <c r="I107" t="s">
        <v>464</v>
      </c>
      <c r="J107" t="s">
        <v>23</v>
      </c>
      <c r="L107" s="1">
        <v>43110</v>
      </c>
      <c r="M107" t="s">
        <v>24</v>
      </c>
      <c r="N107" t="s">
        <v>681</v>
      </c>
      <c r="O107" t="s">
        <v>26</v>
      </c>
      <c r="P107" s="1">
        <v>42012</v>
      </c>
      <c r="Q107" s="1">
        <v>43397</v>
      </c>
    </row>
    <row r="108" spans="1:17" x14ac:dyDescent="0.2">
      <c r="A108" t="s">
        <v>682</v>
      </c>
      <c r="B108" t="s">
        <v>683</v>
      </c>
      <c r="C108" t="s">
        <v>684</v>
      </c>
      <c r="D108" t="s">
        <v>685</v>
      </c>
      <c r="E108" t="s">
        <v>686</v>
      </c>
      <c r="F108">
        <v>177955104</v>
      </c>
      <c r="G108" t="s">
        <v>669</v>
      </c>
      <c r="H108" t="s">
        <v>670</v>
      </c>
      <c r="I108" t="s">
        <v>127</v>
      </c>
      <c r="J108" t="s">
        <v>23</v>
      </c>
      <c r="L108" s="1">
        <v>43280</v>
      </c>
      <c r="M108" t="s">
        <v>24</v>
      </c>
      <c r="N108" t="s">
        <v>687</v>
      </c>
      <c r="O108" t="s">
        <v>26</v>
      </c>
      <c r="P108" s="1">
        <v>43445</v>
      </c>
      <c r="Q108" s="1">
        <v>43445</v>
      </c>
    </row>
    <row r="109" spans="1:17" x14ac:dyDescent="0.2">
      <c r="A109" t="s">
        <v>688</v>
      </c>
      <c r="B109">
        <v>232657602</v>
      </c>
      <c r="C109" t="s">
        <v>689</v>
      </c>
      <c r="D109" t="s">
        <v>690</v>
      </c>
      <c r="E109" t="s">
        <v>691</v>
      </c>
      <c r="F109">
        <v>114270368.078042</v>
      </c>
      <c r="G109" t="s">
        <v>61</v>
      </c>
      <c r="H109">
        <v>175206562</v>
      </c>
      <c r="I109" t="s">
        <v>692</v>
      </c>
      <c r="J109" t="s">
        <v>23</v>
      </c>
      <c r="L109" s="1">
        <v>43362</v>
      </c>
      <c r="M109" t="s">
        <v>33</v>
      </c>
      <c r="N109" t="s">
        <v>693</v>
      </c>
      <c r="O109" t="s">
        <v>26</v>
      </c>
      <c r="P109" s="1">
        <v>43445</v>
      </c>
      <c r="Q109" s="1">
        <v>43446</v>
      </c>
    </row>
    <row r="110" spans="1:17" x14ac:dyDescent="0.2">
      <c r="A110" t="s">
        <v>694</v>
      </c>
      <c r="B110" t="s">
        <v>695</v>
      </c>
      <c r="C110" t="s">
        <v>696</v>
      </c>
      <c r="D110" t="s">
        <v>697</v>
      </c>
      <c r="E110" t="s">
        <v>698</v>
      </c>
      <c r="F110" t="s">
        <v>699</v>
      </c>
      <c r="G110" t="s">
        <v>669</v>
      </c>
      <c r="H110" t="s">
        <v>670</v>
      </c>
      <c r="I110" t="s">
        <v>113</v>
      </c>
      <c r="J110" t="s">
        <v>23</v>
      </c>
      <c r="L110" s="1">
        <v>43181</v>
      </c>
      <c r="M110" t="s">
        <v>24</v>
      </c>
      <c r="N110" t="s">
        <v>700</v>
      </c>
      <c r="O110" t="s">
        <v>26</v>
      </c>
      <c r="P110" s="1">
        <v>43446</v>
      </c>
      <c r="Q110" s="1">
        <v>43446</v>
      </c>
    </row>
    <row r="111" spans="1:17" x14ac:dyDescent="0.2">
      <c r="A111" t="s">
        <v>701</v>
      </c>
      <c r="B111">
        <v>231828179</v>
      </c>
      <c r="C111" t="s">
        <v>702</v>
      </c>
      <c r="D111" t="s">
        <v>703</v>
      </c>
      <c r="E111" t="s">
        <v>704</v>
      </c>
      <c r="F111" t="s">
        <v>705</v>
      </c>
      <c r="G111" t="s">
        <v>669</v>
      </c>
      <c r="H111" t="s">
        <v>670</v>
      </c>
      <c r="I111" t="s">
        <v>706</v>
      </c>
      <c r="J111" t="s">
        <v>23</v>
      </c>
      <c r="L111" s="1">
        <v>43353</v>
      </c>
      <c r="M111" t="s">
        <v>33</v>
      </c>
      <c r="N111" t="s">
        <v>707</v>
      </c>
      <c r="O111" t="s">
        <v>26</v>
      </c>
      <c r="P111" s="1">
        <v>43433</v>
      </c>
      <c r="Q111" s="1">
        <v>43453</v>
      </c>
    </row>
    <row r="112" spans="1:17" x14ac:dyDescent="0.2">
      <c r="A112" t="s">
        <v>708</v>
      </c>
      <c r="B112">
        <v>232866104</v>
      </c>
      <c r="C112" t="s">
        <v>709</v>
      </c>
      <c r="D112" t="s">
        <v>710</v>
      </c>
      <c r="E112" t="s">
        <v>711</v>
      </c>
      <c r="F112" t="s">
        <v>712</v>
      </c>
      <c r="G112" t="s">
        <v>713</v>
      </c>
      <c r="H112" t="s">
        <v>714</v>
      </c>
      <c r="I112" t="s">
        <v>231</v>
      </c>
      <c r="J112" t="s">
        <v>23</v>
      </c>
      <c r="L112" s="1">
        <v>43123</v>
      </c>
      <c r="M112" t="s">
        <v>33</v>
      </c>
      <c r="N112" t="s">
        <v>715</v>
      </c>
      <c r="O112" t="s">
        <v>26</v>
      </c>
      <c r="P112" s="1">
        <v>43453</v>
      </c>
      <c r="Q112" s="1">
        <v>43453</v>
      </c>
    </row>
    <row r="113" spans="1:17" x14ac:dyDescent="0.2">
      <c r="A113" t="s">
        <v>716</v>
      </c>
      <c r="B113">
        <v>228305705</v>
      </c>
      <c r="C113" t="s">
        <v>717</v>
      </c>
      <c r="D113" t="s">
        <v>718</v>
      </c>
      <c r="E113" t="s">
        <v>719</v>
      </c>
      <c r="F113">
        <v>117053953</v>
      </c>
      <c r="G113" t="s">
        <v>720</v>
      </c>
      <c r="H113">
        <v>27548392</v>
      </c>
      <c r="I113" t="s">
        <v>721</v>
      </c>
      <c r="J113" t="s">
        <v>23</v>
      </c>
      <c r="L113" s="1">
        <v>43371</v>
      </c>
      <c r="M113" t="s">
        <v>33</v>
      </c>
      <c r="N113" t="s">
        <v>722</v>
      </c>
      <c r="O113" t="s">
        <v>26</v>
      </c>
      <c r="P113" s="1">
        <v>42381</v>
      </c>
      <c r="Q113" s="1">
        <v>43455</v>
      </c>
    </row>
    <row r="114" spans="1:17" x14ac:dyDescent="0.2">
      <c r="A114" t="s">
        <v>723</v>
      </c>
      <c r="B114">
        <v>227271157</v>
      </c>
      <c r="C114" t="s">
        <v>724</v>
      </c>
      <c r="D114" t="s">
        <v>725</v>
      </c>
      <c r="E114" t="s">
        <v>726</v>
      </c>
      <c r="F114">
        <v>112594646.18834899</v>
      </c>
      <c r="G114" t="s">
        <v>31</v>
      </c>
      <c r="H114">
        <v>26403692</v>
      </c>
      <c r="I114" t="s">
        <v>32</v>
      </c>
      <c r="J114" t="s">
        <v>23</v>
      </c>
      <c r="L114" s="1">
        <v>43206</v>
      </c>
      <c r="M114" t="s">
        <v>33</v>
      </c>
      <c r="N114" t="s">
        <v>727</v>
      </c>
      <c r="O114" t="s">
        <v>26</v>
      </c>
      <c r="P114" s="1">
        <v>42361</v>
      </c>
      <c r="Q114" s="1">
        <v>43255</v>
      </c>
    </row>
    <row r="115" spans="1:17" x14ac:dyDescent="0.2">
      <c r="A115" t="s">
        <v>728</v>
      </c>
      <c r="B115">
        <v>232852286</v>
      </c>
      <c r="C115" t="s">
        <v>729</v>
      </c>
      <c r="D115" t="s">
        <v>730</v>
      </c>
      <c r="E115" t="s">
        <v>731</v>
      </c>
      <c r="F115">
        <v>132099152</v>
      </c>
      <c r="G115" t="s">
        <v>423</v>
      </c>
      <c r="H115">
        <v>190456396</v>
      </c>
      <c r="I115" t="s">
        <v>732</v>
      </c>
      <c r="J115" t="s">
        <v>23</v>
      </c>
      <c r="L115" s="1">
        <v>43257</v>
      </c>
      <c r="M115" t="s">
        <v>24</v>
      </c>
      <c r="N115" t="s">
        <v>733</v>
      </c>
      <c r="O115" t="s">
        <v>26</v>
      </c>
      <c r="P115" s="1">
        <v>42276</v>
      </c>
      <c r="Q115" s="1">
        <v>43471</v>
      </c>
    </row>
    <row r="116" spans="1:17" x14ac:dyDescent="0.2">
      <c r="A116" t="s">
        <v>734</v>
      </c>
      <c r="B116">
        <v>181321726</v>
      </c>
      <c r="C116" t="s">
        <v>735</v>
      </c>
      <c r="D116" t="s">
        <v>736</v>
      </c>
      <c r="E116" t="s">
        <v>737</v>
      </c>
      <c r="F116">
        <v>76669556.152356297</v>
      </c>
      <c r="G116" t="s">
        <v>46</v>
      </c>
      <c r="H116">
        <v>28024400</v>
      </c>
      <c r="I116" t="s">
        <v>47</v>
      </c>
      <c r="J116" t="s">
        <v>23</v>
      </c>
      <c r="L116" s="1">
        <v>43370</v>
      </c>
      <c r="M116" t="s">
        <v>33</v>
      </c>
      <c r="N116" t="s">
        <v>738</v>
      </c>
      <c r="O116" t="s">
        <v>26</v>
      </c>
      <c r="P116" s="1">
        <v>41933</v>
      </c>
      <c r="Q116" s="1">
        <v>43472</v>
      </c>
    </row>
    <row r="117" spans="1:17" x14ac:dyDescent="0.2">
      <c r="A117" t="s">
        <v>739</v>
      </c>
      <c r="B117">
        <v>233038108</v>
      </c>
      <c r="C117" t="s">
        <v>740</v>
      </c>
      <c r="D117" t="s">
        <v>741</v>
      </c>
      <c r="E117" t="s">
        <v>742</v>
      </c>
      <c r="F117">
        <v>29785308</v>
      </c>
      <c r="G117" t="s">
        <v>423</v>
      </c>
      <c r="H117">
        <v>190456396</v>
      </c>
      <c r="I117" t="s">
        <v>743</v>
      </c>
      <c r="J117" t="s">
        <v>23</v>
      </c>
      <c r="L117" s="1">
        <v>43178</v>
      </c>
      <c r="M117" t="s">
        <v>33</v>
      </c>
      <c r="N117" t="s">
        <v>744</v>
      </c>
      <c r="O117" t="s">
        <v>26</v>
      </c>
      <c r="P117" s="1">
        <v>42087</v>
      </c>
      <c r="Q117" s="1">
        <v>43472</v>
      </c>
    </row>
    <row r="118" spans="1:17" x14ac:dyDescent="0.2">
      <c r="A118" t="s">
        <v>745</v>
      </c>
      <c r="B118">
        <v>232882908</v>
      </c>
      <c r="C118" t="s">
        <v>746</v>
      </c>
      <c r="D118" t="s">
        <v>747</v>
      </c>
      <c r="E118" t="s">
        <v>748</v>
      </c>
      <c r="F118">
        <v>184426731</v>
      </c>
      <c r="G118" t="s">
        <v>112</v>
      </c>
      <c r="H118">
        <v>50228064</v>
      </c>
      <c r="I118" t="s">
        <v>120</v>
      </c>
      <c r="J118" t="s">
        <v>23</v>
      </c>
      <c r="L118" s="1">
        <v>43363</v>
      </c>
      <c r="M118" t="s">
        <v>33</v>
      </c>
      <c r="N118" t="s">
        <v>749</v>
      </c>
      <c r="O118" t="s">
        <v>92</v>
      </c>
      <c r="P118" s="1">
        <v>43472</v>
      </c>
      <c r="Q118" s="1">
        <v>43472</v>
      </c>
    </row>
    <row r="119" spans="1:17" x14ac:dyDescent="0.2">
      <c r="A119" t="s">
        <v>750</v>
      </c>
      <c r="B119">
        <v>233051171</v>
      </c>
      <c r="C119" t="s">
        <v>751</v>
      </c>
      <c r="D119" t="s">
        <v>752</v>
      </c>
      <c r="E119" t="s">
        <v>753</v>
      </c>
      <c r="F119" t="s">
        <v>754</v>
      </c>
      <c r="G119" t="s">
        <v>423</v>
      </c>
      <c r="H119">
        <v>190456396</v>
      </c>
      <c r="I119" t="s">
        <v>755</v>
      </c>
      <c r="J119" t="s">
        <v>23</v>
      </c>
      <c r="L119" s="1">
        <v>43123</v>
      </c>
      <c r="M119" t="s">
        <v>24</v>
      </c>
      <c r="N119" t="s">
        <v>756</v>
      </c>
      <c r="O119" t="s">
        <v>26</v>
      </c>
      <c r="P119" s="1">
        <v>43473</v>
      </c>
      <c r="Q119" s="1">
        <v>43473</v>
      </c>
    </row>
    <row r="120" spans="1:17" x14ac:dyDescent="0.2">
      <c r="A120" t="s">
        <v>757</v>
      </c>
      <c r="B120">
        <v>190701439</v>
      </c>
      <c r="C120" t="s">
        <v>758</v>
      </c>
      <c r="D120" t="s">
        <v>759</v>
      </c>
      <c r="E120" t="s">
        <v>760</v>
      </c>
      <c r="F120">
        <v>98307509</v>
      </c>
      <c r="G120" t="s">
        <v>179</v>
      </c>
      <c r="H120">
        <v>202743233</v>
      </c>
      <c r="I120" t="s">
        <v>435</v>
      </c>
      <c r="J120" t="s">
        <v>23</v>
      </c>
      <c r="L120" s="1">
        <v>43370</v>
      </c>
      <c r="M120" t="s">
        <v>24</v>
      </c>
      <c r="N120" t="s">
        <v>761</v>
      </c>
      <c r="O120" t="s">
        <v>92</v>
      </c>
      <c r="P120" s="1">
        <v>42313</v>
      </c>
      <c r="Q120" s="1">
        <v>43474</v>
      </c>
    </row>
    <row r="121" spans="1:17" x14ac:dyDescent="0.2">
      <c r="A121" t="s">
        <v>762</v>
      </c>
      <c r="B121">
        <v>233083685</v>
      </c>
      <c r="C121" t="s">
        <v>763</v>
      </c>
      <c r="D121" t="s">
        <v>764</v>
      </c>
      <c r="E121" t="s">
        <v>765</v>
      </c>
      <c r="F121">
        <v>135373115.07047799</v>
      </c>
      <c r="G121" t="s">
        <v>766</v>
      </c>
      <c r="H121">
        <v>26402971</v>
      </c>
      <c r="I121" t="s">
        <v>435</v>
      </c>
      <c r="J121" t="s">
        <v>23</v>
      </c>
      <c r="L121" s="1">
        <v>43130</v>
      </c>
      <c r="M121" t="s">
        <v>33</v>
      </c>
      <c r="N121" t="s">
        <v>767</v>
      </c>
      <c r="O121" t="s">
        <v>26</v>
      </c>
      <c r="P121" s="1">
        <v>43474</v>
      </c>
      <c r="Q121" s="1">
        <v>43475</v>
      </c>
    </row>
    <row r="122" spans="1:17" x14ac:dyDescent="0.2">
      <c r="A122" t="s">
        <v>768</v>
      </c>
      <c r="B122">
        <v>233106146</v>
      </c>
      <c r="C122" t="s">
        <v>769</v>
      </c>
      <c r="D122" t="s">
        <v>770</v>
      </c>
      <c r="E122" t="s">
        <v>771</v>
      </c>
      <c r="F122">
        <v>152471898</v>
      </c>
      <c r="G122" t="s">
        <v>112</v>
      </c>
      <c r="H122">
        <v>50228064</v>
      </c>
      <c r="I122" t="s">
        <v>352</v>
      </c>
      <c r="J122" t="s">
        <v>23</v>
      </c>
      <c r="L122" s="1">
        <v>43159</v>
      </c>
      <c r="M122" t="s">
        <v>33</v>
      </c>
      <c r="N122" t="s">
        <v>772</v>
      </c>
      <c r="O122" t="s">
        <v>26</v>
      </c>
      <c r="P122" s="1">
        <v>42059</v>
      </c>
      <c r="Q122" s="1">
        <v>43475</v>
      </c>
    </row>
    <row r="123" spans="1:17" x14ac:dyDescent="0.2">
      <c r="A123" t="s">
        <v>773</v>
      </c>
      <c r="B123" t="s">
        <v>774</v>
      </c>
      <c r="C123" t="s">
        <v>775</v>
      </c>
      <c r="D123" t="s">
        <v>776</v>
      </c>
      <c r="E123" t="s">
        <v>777</v>
      </c>
      <c r="F123">
        <v>115105662</v>
      </c>
      <c r="G123" t="s">
        <v>423</v>
      </c>
      <c r="H123">
        <v>190456396</v>
      </c>
      <c r="I123" t="s">
        <v>312</v>
      </c>
      <c r="J123" t="s">
        <v>23</v>
      </c>
      <c r="L123" s="1">
        <v>43115</v>
      </c>
      <c r="M123" t="s">
        <v>33</v>
      </c>
      <c r="N123" t="s">
        <v>778</v>
      </c>
      <c r="O123" t="s">
        <v>26</v>
      </c>
      <c r="P123" s="1">
        <v>43045</v>
      </c>
      <c r="Q123" s="1">
        <v>43475</v>
      </c>
    </row>
    <row r="124" spans="1:17" x14ac:dyDescent="0.2">
      <c r="A124" t="s">
        <v>779</v>
      </c>
      <c r="B124">
        <v>228498406</v>
      </c>
      <c r="C124" t="s">
        <v>780</v>
      </c>
      <c r="D124" t="s">
        <v>781</v>
      </c>
      <c r="E124" t="s">
        <v>782</v>
      </c>
      <c r="F124">
        <v>153606800.09537101</v>
      </c>
      <c r="G124" t="s">
        <v>783</v>
      </c>
      <c r="H124">
        <v>26388766</v>
      </c>
      <c r="I124" t="s">
        <v>784</v>
      </c>
      <c r="J124" t="s">
        <v>23</v>
      </c>
      <c r="L124" s="1">
        <v>43262</v>
      </c>
      <c r="M124" t="s">
        <v>33</v>
      </c>
      <c r="N124" t="s">
        <v>785</v>
      </c>
      <c r="O124" t="s">
        <v>26</v>
      </c>
      <c r="P124" s="1">
        <v>43285</v>
      </c>
      <c r="Q124" s="1">
        <v>43399</v>
      </c>
    </row>
    <row r="125" spans="1:17" x14ac:dyDescent="0.2">
      <c r="A125" t="s">
        <v>786</v>
      </c>
      <c r="B125">
        <v>230474012</v>
      </c>
      <c r="C125" t="s">
        <v>787</v>
      </c>
      <c r="D125" t="s">
        <v>788</v>
      </c>
      <c r="E125" t="s">
        <v>789</v>
      </c>
      <c r="F125" t="s">
        <v>790</v>
      </c>
      <c r="G125" t="s">
        <v>783</v>
      </c>
      <c r="H125">
        <v>26388766</v>
      </c>
      <c r="I125" t="s">
        <v>120</v>
      </c>
      <c r="J125" t="s">
        <v>23</v>
      </c>
      <c r="L125" s="1">
        <v>43167</v>
      </c>
      <c r="M125" t="s">
        <v>33</v>
      </c>
      <c r="N125" t="s">
        <v>791</v>
      </c>
      <c r="O125" t="s">
        <v>26</v>
      </c>
      <c r="P125" s="1">
        <v>43374</v>
      </c>
      <c r="Q125" s="1">
        <v>43374</v>
      </c>
    </row>
    <row r="126" spans="1:17" x14ac:dyDescent="0.2">
      <c r="A126" t="s">
        <v>792</v>
      </c>
      <c r="B126">
        <v>233092447</v>
      </c>
      <c r="C126" t="s">
        <v>793</v>
      </c>
      <c r="D126" t="s">
        <v>794</v>
      </c>
      <c r="E126" t="s">
        <v>795</v>
      </c>
      <c r="F126">
        <v>132136503.08723301</v>
      </c>
      <c r="G126" t="s">
        <v>713</v>
      </c>
      <c r="H126" t="s">
        <v>714</v>
      </c>
      <c r="I126" t="s">
        <v>796</v>
      </c>
      <c r="J126" t="s">
        <v>23</v>
      </c>
      <c r="L126" s="1">
        <v>43207</v>
      </c>
      <c r="M126" t="s">
        <v>33</v>
      </c>
      <c r="N126" t="s">
        <v>797</v>
      </c>
      <c r="O126" t="s">
        <v>26</v>
      </c>
      <c r="P126" s="1">
        <v>43476</v>
      </c>
      <c r="Q126" s="1">
        <v>43476</v>
      </c>
    </row>
    <row r="127" spans="1:17" x14ac:dyDescent="0.2">
      <c r="A127" t="s">
        <v>798</v>
      </c>
      <c r="B127">
        <v>233124144</v>
      </c>
      <c r="C127" t="s">
        <v>799</v>
      </c>
      <c r="D127" t="s">
        <v>800</v>
      </c>
      <c r="E127" t="s">
        <v>801</v>
      </c>
      <c r="F127" t="s">
        <v>802</v>
      </c>
      <c r="G127" t="s">
        <v>423</v>
      </c>
      <c r="H127">
        <v>190456396</v>
      </c>
      <c r="I127" t="s">
        <v>803</v>
      </c>
      <c r="J127" t="s">
        <v>23</v>
      </c>
      <c r="L127" s="1">
        <v>43244</v>
      </c>
      <c r="M127" t="s">
        <v>24</v>
      </c>
      <c r="N127" t="s">
        <v>804</v>
      </c>
      <c r="O127" t="s">
        <v>92</v>
      </c>
      <c r="P127" s="1">
        <v>41974</v>
      </c>
      <c r="Q127" s="1">
        <v>43480</v>
      </c>
    </row>
    <row r="128" spans="1:17" x14ac:dyDescent="0.2">
      <c r="A128" t="s">
        <v>805</v>
      </c>
      <c r="B128">
        <v>175086885</v>
      </c>
      <c r="C128" t="s">
        <v>806</v>
      </c>
      <c r="D128" t="s">
        <v>807</v>
      </c>
      <c r="E128" t="s">
        <v>808</v>
      </c>
      <c r="F128" t="s">
        <v>809</v>
      </c>
      <c r="G128" t="s">
        <v>525</v>
      </c>
      <c r="H128">
        <v>26403765</v>
      </c>
      <c r="I128" t="s">
        <v>810</v>
      </c>
      <c r="J128" t="s">
        <v>23</v>
      </c>
      <c r="L128" s="1">
        <v>43112</v>
      </c>
      <c r="M128" t="s">
        <v>33</v>
      </c>
      <c r="N128" t="s">
        <v>811</v>
      </c>
      <c r="O128" t="s">
        <v>26</v>
      </c>
      <c r="P128" s="1">
        <v>42549</v>
      </c>
      <c r="Q128" s="1">
        <v>43480</v>
      </c>
    </row>
    <row r="129" spans="1:17" x14ac:dyDescent="0.2">
      <c r="A129" t="s">
        <v>812</v>
      </c>
      <c r="B129">
        <v>231671814</v>
      </c>
      <c r="C129" t="s">
        <v>813</v>
      </c>
      <c r="D129" t="s">
        <v>814</v>
      </c>
      <c r="E129" t="s">
        <v>815</v>
      </c>
      <c r="F129">
        <v>139029966.15440199</v>
      </c>
      <c r="G129" t="s">
        <v>301</v>
      </c>
      <c r="H129">
        <v>196200032</v>
      </c>
      <c r="I129" t="s">
        <v>816</v>
      </c>
      <c r="J129" t="s">
        <v>23</v>
      </c>
      <c r="L129" s="1">
        <v>43224</v>
      </c>
      <c r="M129" t="s">
        <v>33</v>
      </c>
      <c r="N129" t="s">
        <v>817</v>
      </c>
      <c r="O129" t="s">
        <v>26</v>
      </c>
      <c r="P129" s="1">
        <v>42902</v>
      </c>
      <c r="Q129" s="1">
        <v>43480</v>
      </c>
    </row>
    <row r="130" spans="1:17" x14ac:dyDescent="0.2">
      <c r="A130" t="s">
        <v>818</v>
      </c>
      <c r="B130">
        <v>233105026</v>
      </c>
      <c r="C130" t="s">
        <v>819</v>
      </c>
      <c r="D130" t="s">
        <v>820</v>
      </c>
      <c r="E130" t="s">
        <v>821</v>
      </c>
      <c r="F130" t="s">
        <v>822</v>
      </c>
      <c r="G130" t="s">
        <v>423</v>
      </c>
      <c r="H130">
        <v>190456396</v>
      </c>
      <c r="I130" t="s">
        <v>692</v>
      </c>
      <c r="J130" t="s">
        <v>23</v>
      </c>
      <c r="L130" s="1">
        <v>43280</v>
      </c>
      <c r="M130" t="s">
        <v>24</v>
      </c>
      <c r="N130" t="s">
        <v>823</v>
      </c>
      <c r="O130" t="s">
        <v>26</v>
      </c>
      <c r="P130" s="1">
        <v>43081</v>
      </c>
      <c r="Q130" s="1">
        <v>43480</v>
      </c>
    </row>
    <row r="131" spans="1:17" x14ac:dyDescent="0.2">
      <c r="A131" t="s">
        <v>824</v>
      </c>
      <c r="B131">
        <v>233177825</v>
      </c>
      <c r="C131" t="s">
        <v>825</v>
      </c>
      <c r="D131" t="s">
        <v>826</v>
      </c>
      <c r="E131" t="s">
        <v>827</v>
      </c>
      <c r="F131">
        <v>77596021</v>
      </c>
      <c r="G131" t="s">
        <v>423</v>
      </c>
      <c r="H131">
        <v>190456396</v>
      </c>
      <c r="I131" t="s">
        <v>113</v>
      </c>
      <c r="J131" t="s">
        <v>23</v>
      </c>
      <c r="L131" s="1">
        <v>43277</v>
      </c>
      <c r="M131" t="s">
        <v>33</v>
      </c>
      <c r="N131" t="s">
        <v>828</v>
      </c>
      <c r="O131" t="s">
        <v>26</v>
      </c>
      <c r="P131" s="1">
        <v>43209</v>
      </c>
      <c r="Q131" s="1">
        <v>43480</v>
      </c>
    </row>
    <row r="132" spans="1:17" x14ac:dyDescent="0.2">
      <c r="A132" t="s">
        <v>829</v>
      </c>
      <c r="B132">
        <v>233179941</v>
      </c>
      <c r="C132" t="s">
        <v>830</v>
      </c>
      <c r="D132" t="s">
        <v>831</v>
      </c>
      <c r="E132" t="s">
        <v>832</v>
      </c>
      <c r="F132">
        <v>116318627</v>
      </c>
      <c r="G132" t="s">
        <v>423</v>
      </c>
      <c r="H132">
        <v>190456396</v>
      </c>
      <c r="I132" t="s">
        <v>732</v>
      </c>
      <c r="J132" t="s">
        <v>23</v>
      </c>
      <c r="L132" s="1">
        <v>43280</v>
      </c>
      <c r="M132" t="s">
        <v>24</v>
      </c>
      <c r="N132" t="s">
        <v>833</v>
      </c>
      <c r="O132" t="s">
        <v>26</v>
      </c>
      <c r="P132" s="1">
        <v>43454</v>
      </c>
      <c r="Q132" s="1">
        <v>43480</v>
      </c>
    </row>
    <row r="133" spans="1:17" x14ac:dyDescent="0.2">
      <c r="A133" t="s">
        <v>834</v>
      </c>
      <c r="B133">
        <v>233256024</v>
      </c>
      <c r="C133" t="s">
        <v>835</v>
      </c>
      <c r="D133" t="s">
        <v>836</v>
      </c>
      <c r="E133" t="s">
        <v>837</v>
      </c>
      <c r="F133">
        <v>33713510.161426298</v>
      </c>
      <c r="G133" t="s">
        <v>301</v>
      </c>
      <c r="H133">
        <v>196200032</v>
      </c>
      <c r="I133" t="s">
        <v>838</v>
      </c>
      <c r="J133" t="s">
        <v>23</v>
      </c>
      <c r="L133" s="1">
        <v>43292</v>
      </c>
      <c r="M133" t="s">
        <v>24</v>
      </c>
      <c r="N133" t="s">
        <v>839</v>
      </c>
      <c r="O133" t="s">
        <v>26</v>
      </c>
      <c r="P133" s="1">
        <v>42902</v>
      </c>
      <c r="Q133" s="1">
        <v>43481</v>
      </c>
    </row>
    <row r="134" spans="1:17" x14ac:dyDescent="0.2">
      <c r="A134" t="s">
        <v>840</v>
      </c>
      <c r="B134">
        <v>233041915</v>
      </c>
      <c r="C134" t="s">
        <v>841</v>
      </c>
      <c r="D134" t="s">
        <v>842</v>
      </c>
      <c r="E134" t="s">
        <v>843</v>
      </c>
      <c r="F134">
        <v>56800878</v>
      </c>
      <c r="G134" t="s">
        <v>669</v>
      </c>
      <c r="H134" t="s">
        <v>670</v>
      </c>
      <c r="I134" t="s">
        <v>844</v>
      </c>
      <c r="J134" t="s">
        <v>23</v>
      </c>
      <c r="L134" s="1">
        <v>43266</v>
      </c>
      <c r="M134" t="s">
        <v>24</v>
      </c>
      <c r="N134" t="s">
        <v>845</v>
      </c>
      <c r="O134" t="s">
        <v>26</v>
      </c>
      <c r="P134" s="1">
        <v>43481</v>
      </c>
      <c r="Q134" s="1">
        <v>43481</v>
      </c>
    </row>
    <row r="135" spans="1:17" x14ac:dyDescent="0.2">
      <c r="A135" t="s">
        <v>846</v>
      </c>
      <c r="B135">
        <v>233291318</v>
      </c>
      <c r="C135" t="s">
        <v>847</v>
      </c>
      <c r="D135" t="s">
        <v>848</v>
      </c>
      <c r="E135" t="s">
        <v>849</v>
      </c>
      <c r="F135">
        <v>77119800.033546299</v>
      </c>
      <c r="G135" t="s">
        <v>21</v>
      </c>
      <c r="H135">
        <v>26570564</v>
      </c>
      <c r="I135" t="s">
        <v>850</v>
      </c>
      <c r="J135" t="s">
        <v>23</v>
      </c>
      <c r="L135" s="1">
        <v>43207</v>
      </c>
      <c r="M135" t="s">
        <v>33</v>
      </c>
      <c r="N135" t="s">
        <v>851</v>
      </c>
      <c r="O135" t="s">
        <v>26</v>
      </c>
      <c r="P135" s="1">
        <v>43483</v>
      </c>
      <c r="Q135" s="1">
        <v>43486</v>
      </c>
    </row>
    <row r="136" spans="1:17" x14ac:dyDescent="0.2">
      <c r="A136" t="s">
        <v>852</v>
      </c>
      <c r="B136">
        <v>232888647</v>
      </c>
      <c r="C136" t="s">
        <v>853</v>
      </c>
      <c r="D136" t="s">
        <v>854</v>
      </c>
      <c r="E136" t="s">
        <v>855</v>
      </c>
      <c r="F136">
        <v>60396644.178732298</v>
      </c>
      <c r="G136" t="s">
        <v>713</v>
      </c>
      <c r="H136" t="s">
        <v>714</v>
      </c>
      <c r="I136" t="s">
        <v>127</v>
      </c>
      <c r="J136" t="s">
        <v>23</v>
      </c>
      <c r="L136" s="1">
        <v>43133</v>
      </c>
      <c r="M136" t="s">
        <v>33</v>
      </c>
      <c r="N136" t="s">
        <v>856</v>
      </c>
      <c r="O136" t="s">
        <v>26</v>
      </c>
      <c r="P136" s="1">
        <v>43453</v>
      </c>
      <c r="Q136" s="1">
        <v>43487</v>
      </c>
    </row>
    <row r="137" spans="1:17" x14ac:dyDescent="0.2">
      <c r="A137" t="s">
        <v>857</v>
      </c>
      <c r="B137">
        <v>233319700</v>
      </c>
      <c r="C137" t="s">
        <v>858</v>
      </c>
      <c r="D137" t="s">
        <v>859</v>
      </c>
      <c r="E137" t="s">
        <v>860</v>
      </c>
      <c r="F137">
        <v>77647238.233319998</v>
      </c>
      <c r="G137" t="s">
        <v>713</v>
      </c>
      <c r="H137" t="s">
        <v>714</v>
      </c>
      <c r="I137" t="s">
        <v>62</v>
      </c>
      <c r="J137" t="s">
        <v>23</v>
      </c>
      <c r="L137" s="1">
        <v>43255</v>
      </c>
      <c r="M137" t="s">
        <v>24</v>
      </c>
      <c r="N137" t="s">
        <v>861</v>
      </c>
      <c r="O137" t="s">
        <v>26</v>
      </c>
      <c r="P137" s="1">
        <v>43487</v>
      </c>
      <c r="Q137" s="1">
        <v>43487</v>
      </c>
    </row>
    <row r="138" spans="1:17" x14ac:dyDescent="0.2">
      <c r="A138" t="s">
        <v>862</v>
      </c>
      <c r="B138">
        <v>229395015</v>
      </c>
      <c r="C138" t="s">
        <v>863</v>
      </c>
      <c r="D138" t="s">
        <v>864</v>
      </c>
      <c r="E138" t="s">
        <v>865</v>
      </c>
      <c r="F138">
        <v>60272007</v>
      </c>
      <c r="G138" t="s">
        <v>140</v>
      </c>
      <c r="H138">
        <v>26403668</v>
      </c>
      <c r="I138" t="s">
        <v>173</v>
      </c>
      <c r="J138" t="s">
        <v>23</v>
      </c>
      <c r="L138" s="1">
        <v>43299</v>
      </c>
      <c r="M138" t="s">
        <v>33</v>
      </c>
      <c r="N138" t="s">
        <v>866</v>
      </c>
      <c r="O138" t="s">
        <v>26</v>
      </c>
      <c r="P138" s="1">
        <v>43298</v>
      </c>
      <c r="Q138" s="1">
        <v>43489</v>
      </c>
    </row>
    <row r="139" spans="1:17" x14ac:dyDescent="0.2">
      <c r="A139" t="s">
        <v>867</v>
      </c>
      <c r="B139">
        <v>232860823</v>
      </c>
      <c r="C139" t="s">
        <v>868</v>
      </c>
      <c r="D139" t="s">
        <v>869</v>
      </c>
      <c r="E139" t="s">
        <v>870</v>
      </c>
      <c r="F139" t="s">
        <v>871</v>
      </c>
      <c r="G139" t="s">
        <v>872</v>
      </c>
      <c r="H139" t="s">
        <v>873</v>
      </c>
      <c r="I139" t="s">
        <v>198</v>
      </c>
      <c r="J139" t="s">
        <v>23</v>
      </c>
      <c r="L139" s="1">
        <v>43115</v>
      </c>
      <c r="M139" t="s">
        <v>33</v>
      </c>
      <c r="N139" t="s">
        <v>874</v>
      </c>
      <c r="O139" t="s">
        <v>26</v>
      </c>
      <c r="P139" s="1">
        <v>42033</v>
      </c>
      <c r="Q139" s="1">
        <v>43489</v>
      </c>
    </row>
    <row r="140" spans="1:17" x14ac:dyDescent="0.2">
      <c r="A140" t="s">
        <v>875</v>
      </c>
      <c r="B140">
        <v>190703245</v>
      </c>
      <c r="C140" t="s">
        <v>876</v>
      </c>
      <c r="D140" t="s">
        <v>877</v>
      </c>
      <c r="E140" t="s">
        <v>878</v>
      </c>
      <c r="F140">
        <v>69557764.223634005</v>
      </c>
      <c r="G140" t="s">
        <v>179</v>
      </c>
      <c r="H140">
        <v>202743233</v>
      </c>
      <c r="I140" t="s">
        <v>879</v>
      </c>
      <c r="J140" t="s">
        <v>23</v>
      </c>
      <c r="L140" s="1">
        <v>43357</v>
      </c>
      <c r="M140" t="s">
        <v>24</v>
      </c>
      <c r="N140" t="s">
        <v>880</v>
      </c>
      <c r="O140" t="s">
        <v>26</v>
      </c>
      <c r="P140" s="1">
        <v>43482</v>
      </c>
      <c r="Q140" s="1">
        <v>43489</v>
      </c>
    </row>
    <row r="141" spans="1:17" x14ac:dyDescent="0.2">
      <c r="A141" t="s">
        <v>881</v>
      </c>
      <c r="B141">
        <v>233530215</v>
      </c>
      <c r="C141" t="s">
        <v>882</v>
      </c>
      <c r="D141" t="s">
        <v>883</v>
      </c>
      <c r="E141" t="s">
        <v>884</v>
      </c>
      <c r="F141">
        <v>87233215.160957098</v>
      </c>
      <c r="G141" t="s">
        <v>713</v>
      </c>
      <c r="H141" t="s">
        <v>714</v>
      </c>
      <c r="I141" t="s">
        <v>885</v>
      </c>
      <c r="J141" t="s">
        <v>23</v>
      </c>
      <c r="L141" s="1">
        <v>43280</v>
      </c>
      <c r="M141" t="s">
        <v>24</v>
      </c>
      <c r="N141" t="s">
        <v>886</v>
      </c>
      <c r="O141" t="s">
        <v>26</v>
      </c>
      <c r="P141" s="1">
        <v>43490</v>
      </c>
      <c r="Q141" s="1">
        <v>43490</v>
      </c>
    </row>
    <row r="142" spans="1:17" x14ac:dyDescent="0.2">
      <c r="A142" t="s">
        <v>887</v>
      </c>
      <c r="B142">
        <v>231674430</v>
      </c>
      <c r="C142" t="s">
        <v>888</v>
      </c>
      <c r="D142" t="s">
        <v>889</v>
      </c>
      <c r="E142" t="s">
        <v>890</v>
      </c>
      <c r="F142">
        <v>61192201.147050798</v>
      </c>
      <c r="G142" t="s">
        <v>389</v>
      </c>
      <c r="H142">
        <v>26403447</v>
      </c>
      <c r="I142" t="s">
        <v>885</v>
      </c>
      <c r="J142" t="s">
        <v>23</v>
      </c>
      <c r="L142" s="1">
        <v>43276</v>
      </c>
      <c r="M142" t="s">
        <v>33</v>
      </c>
      <c r="N142" t="s">
        <v>891</v>
      </c>
      <c r="O142" t="s">
        <v>26</v>
      </c>
      <c r="P142" s="1">
        <v>42058</v>
      </c>
      <c r="Q142" s="1">
        <v>43493</v>
      </c>
    </row>
    <row r="143" spans="1:17" x14ac:dyDescent="0.2">
      <c r="A143" t="s">
        <v>892</v>
      </c>
      <c r="B143">
        <v>232871450</v>
      </c>
      <c r="C143" t="s">
        <v>893</v>
      </c>
      <c r="D143" t="s">
        <v>894</v>
      </c>
      <c r="E143" t="s">
        <v>895</v>
      </c>
      <c r="F143">
        <v>60147091</v>
      </c>
      <c r="G143" t="s">
        <v>669</v>
      </c>
      <c r="H143" t="s">
        <v>670</v>
      </c>
      <c r="I143" t="s">
        <v>352</v>
      </c>
      <c r="J143" t="s">
        <v>23</v>
      </c>
      <c r="L143" s="1">
        <v>43245</v>
      </c>
      <c r="M143" t="s">
        <v>24</v>
      </c>
      <c r="N143" t="s">
        <v>896</v>
      </c>
      <c r="O143" t="s">
        <v>26</v>
      </c>
      <c r="P143" s="1">
        <v>43473</v>
      </c>
      <c r="Q143" s="1">
        <v>43493</v>
      </c>
    </row>
    <row r="144" spans="1:17" x14ac:dyDescent="0.2">
      <c r="A144" t="s">
        <v>897</v>
      </c>
      <c r="B144">
        <v>233101292</v>
      </c>
      <c r="C144" t="s">
        <v>898</v>
      </c>
      <c r="D144" t="s">
        <v>899</v>
      </c>
      <c r="E144" t="s">
        <v>900</v>
      </c>
      <c r="F144">
        <v>73940127</v>
      </c>
      <c r="G144" t="s">
        <v>669</v>
      </c>
      <c r="H144" t="s">
        <v>670</v>
      </c>
      <c r="I144" t="s">
        <v>803</v>
      </c>
      <c r="J144" t="s">
        <v>23</v>
      </c>
      <c r="L144" s="1">
        <v>43117</v>
      </c>
      <c r="M144" t="s">
        <v>24</v>
      </c>
      <c r="N144" t="s">
        <v>901</v>
      </c>
      <c r="O144" t="s">
        <v>26</v>
      </c>
      <c r="P144" s="1">
        <v>43481</v>
      </c>
      <c r="Q144" s="1">
        <v>43493</v>
      </c>
    </row>
    <row r="145" spans="1:17" x14ac:dyDescent="0.2">
      <c r="A145" t="s">
        <v>902</v>
      </c>
      <c r="B145">
        <v>233600280</v>
      </c>
      <c r="C145" t="s">
        <v>903</v>
      </c>
      <c r="D145" t="s">
        <v>904</v>
      </c>
      <c r="E145" t="s">
        <v>905</v>
      </c>
      <c r="F145">
        <v>73415081</v>
      </c>
      <c r="G145" t="s">
        <v>766</v>
      </c>
      <c r="H145">
        <v>26402971</v>
      </c>
      <c r="I145" t="s">
        <v>219</v>
      </c>
      <c r="J145" t="s">
        <v>23</v>
      </c>
      <c r="L145" s="1">
        <v>43118</v>
      </c>
      <c r="M145" t="s">
        <v>489</v>
      </c>
      <c r="N145" t="s">
        <v>906</v>
      </c>
      <c r="O145" t="s">
        <v>92</v>
      </c>
      <c r="P145" s="1">
        <v>43496</v>
      </c>
      <c r="Q145" s="1">
        <v>43497</v>
      </c>
    </row>
    <row r="146" spans="1:17" x14ac:dyDescent="0.2">
      <c r="A146" t="s">
        <v>907</v>
      </c>
      <c r="B146">
        <v>233189556</v>
      </c>
      <c r="C146" t="s">
        <v>908</v>
      </c>
      <c r="D146" t="s">
        <v>909</v>
      </c>
      <c r="E146" t="s">
        <v>910</v>
      </c>
      <c r="F146" t="s">
        <v>911</v>
      </c>
      <c r="G146" t="s">
        <v>423</v>
      </c>
      <c r="H146">
        <v>190456396</v>
      </c>
      <c r="I146" t="s">
        <v>912</v>
      </c>
      <c r="J146" t="s">
        <v>23</v>
      </c>
      <c r="L146" s="1">
        <v>43259</v>
      </c>
      <c r="M146" t="s">
        <v>24</v>
      </c>
      <c r="N146" t="s">
        <v>913</v>
      </c>
      <c r="O146" t="s">
        <v>26</v>
      </c>
      <c r="P146" s="1">
        <v>43454</v>
      </c>
      <c r="Q146" s="1">
        <v>43494</v>
      </c>
    </row>
    <row r="147" spans="1:17" x14ac:dyDescent="0.2">
      <c r="A147" t="s">
        <v>914</v>
      </c>
      <c r="B147">
        <v>233517928</v>
      </c>
      <c r="C147" t="s">
        <v>915</v>
      </c>
      <c r="D147" t="s">
        <v>916</v>
      </c>
      <c r="E147" t="s">
        <v>917</v>
      </c>
      <c r="F147">
        <v>95306900.075602293</v>
      </c>
      <c r="G147" t="s">
        <v>525</v>
      </c>
      <c r="H147">
        <v>26403765</v>
      </c>
      <c r="I147" t="s">
        <v>47</v>
      </c>
      <c r="J147" t="s">
        <v>23</v>
      </c>
      <c r="L147" s="1">
        <v>43223</v>
      </c>
      <c r="M147" t="s">
        <v>33</v>
      </c>
      <c r="N147" t="s">
        <v>918</v>
      </c>
      <c r="O147" t="s">
        <v>26</v>
      </c>
      <c r="P147" s="1">
        <v>43493</v>
      </c>
      <c r="Q147" s="1">
        <v>43497</v>
      </c>
    </row>
    <row r="148" spans="1:17" x14ac:dyDescent="0.2">
      <c r="A148" t="s">
        <v>919</v>
      </c>
      <c r="B148">
        <v>227899490</v>
      </c>
      <c r="C148" t="s">
        <v>920</v>
      </c>
      <c r="D148" t="s">
        <v>921</v>
      </c>
      <c r="E148" t="s">
        <v>922</v>
      </c>
      <c r="F148">
        <v>145805697</v>
      </c>
      <c r="G148" t="s">
        <v>61</v>
      </c>
      <c r="H148">
        <v>175206562</v>
      </c>
      <c r="I148" t="s">
        <v>692</v>
      </c>
      <c r="J148" t="s">
        <v>23</v>
      </c>
      <c r="L148" s="1">
        <v>43222</v>
      </c>
      <c r="M148" t="s">
        <v>33</v>
      </c>
      <c r="N148" t="s">
        <v>923</v>
      </c>
      <c r="O148" t="s">
        <v>26</v>
      </c>
      <c r="P148" s="1">
        <v>43273</v>
      </c>
      <c r="Q148" s="1">
        <v>43272</v>
      </c>
    </row>
    <row r="149" spans="1:17" x14ac:dyDescent="0.2">
      <c r="A149" t="s">
        <v>924</v>
      </c>
      <c r="B149">
        <v>182453324</v>
      </c>
      <c r="C149" t="s">
        <v>925</v>
      </c>
      <c r="D149" t="s">
        <v>926</v>
      </c>
      <c r="E149" t="s">
        <v>927</v>
      </c>
      <c r="F149" t="s">
        <v>928</v>
      </c>
      <c r="G149" t="s">
        <v>46</v>
      </c>
      <c r="H149">
        <v>28024400</v>
      </c>
      <c r="I149" t="s">
        <v>706</v>
      </c>
      <c r="J149" t="s">
        <v>23</v>
      </c>
      <c r="L149" s="1">
        <v>43355</v>
      </c>
      <c r="M149" t="s">
        <v>33</v>
      </c>
      <c r="N149" t="s">
        <v>929</v>
      </c>
      <c r="O149" t="s">
        <v>26</v>
      </c>
      <c r="P149" s="1">
        <v>41989</v>
      </c>
      <c r="Q149" s="1">
        <v>43501</v>
      </c>
    </row>
    <row r="150" spans="1:17" x14ac:dyDescent="0.2">
      <c r="A150" t="s">
        <v>930</v>
      </c>
      <c r="B150">
        <v>233236511</v>
      </c>
      <c r="C150" t="s">
        <v>931</v>
      </c>
      <c r="D150" t="s">
        <v>932</v>
      </c>
      <c r="E150" t="s">
        <v>933</v>
      </c>
      <c r="F150" t="s">
        <v>934</v>
      </c>
      <c r="G150" t="s">
        <v>872</v>
      </c>
      <c r="H150" t="s">
        <v>873</v>
      </c>
      <c r="I150" t="s">
        <v>198</v>
      </c>
      <c r="J150" t="s">
        <v>23</v>
      </c>
      <c r="L150" s="1">
        <v>43129</v>
      </c>
      <c r="M150" t="s">
        <v>24</v>
      </c>
      <c r="N150" t="s">
        <v>935</v>
      </c>
      <c r="O150" t="s">
        <v>92</v>
      </c>
      <c r="P150" s="1">
        <v>42013</v>
      </c>
      <c r="Q150" s="1">
        <v>43501</v>
      </c>
    </row>
    <row r="151" spans="1:17" x14ac:dyDescent="0.2">
      <c r="A151" t="s">
        <v>936</v>
      </c>
      <c r="B151">
        <v>233623310</v>
      </c>
      <c r="C151" t="s">
        <v>937</v>
      </c>
      <c r="D151" t="s">
        <v>938</v>
      </c>
      <c r="E151" t="s">
        <v>939</v>
      </c>
      <c r="F151">
        <v>74284487.087779999</v>
      </c>
      <c r="G151" t="s">
        <v>940</v>
      </c>
      <c r="H151">
        <v>35375043</v>
      </c>
      <c r="I151" t="s">
        <v>435</v>
      </c>
      <c r="J151" t="s">
        <v>23</v>
      </c>
      <c r="L151" s="1">
        <v>43371</v>
      </c>
      <c r="M151" t="s">
        <v>33</v>
      </c>
      <c r="N151" t="s">
        <v>941</v>
      </c>
      <c r="O151" t="s">
        <v>26</v>
      </c>
      <c r="P151" s="1">
        <v>43502</v>
      </c>
      <c r="Q151" s="1">
        <v>43502</v>
      </c>
    </row>
    <row r="152" spans="1:17" x14ac:dyDescent="0.2">
      <c r="A152" t="s">
        <v>942</v>
      </c>
      <c r="B152">
        <v>233816518</v>
      </c>
      <c r="C152" t="s">
        <v>943</v>
      </c>
      <c r="D152" t="s">
        <v>944</v>
      </c>
      <c r="E152" t="s">
        <v>945</v>
      </c>
      <c r="F152">
        <v>67156428</v>
      </c>
      <c r="G152" t="s">
        <v>946</v>
      </c>
      <c r="H152">
        <v>157779092</v>
      </c>
      <c r="I152" t="s">
        <v>344</v>
      </c>
      <c r="J152" t="s">
        <v>23</v>
      </c>
      <c r="L152" s="1">
        <v>43367</v>
      </c>
      <c r="M152" t="s">
        <v>33</v>
      </c>
      <c r="N152" t="s">
        <v>947</v>
      </c>
      <c r="O152" t="s">
        <v>26</v>
      </c>
      <c r="P152" s="1">
        <v>42192</v>
      </c>
      <c r="Q152" s="1">
        <v>43503</v>
      </c>
    </row>
    <row r="153" spans="1:17" x14ac:dyDescent="0.2">
      <c r="A153" t="s">
        <v>948</v>
      </c>
      <c r="B153">
        <v>233604693</v>
      </c>
      <c r="C153" t="s">
        <v>949</v>
      </c>
      <c r="D153" t="s">
        <v>950</v>
      </c>
      <c r="E153" t="s">
        <v>951</v>
      </c>
      <c r="F153" t="s">
        <v>952</v>
      </c>
      <c r="G153" t="s">
        <v>21</v>
      </c>
      <c r="H153">
        <v>26570564</v>
      </c>
      <c r="I153" t="s">
        <v>953</v>
      </c>
      <c r="J153" t="s">
        <v>23</v>
      </c>
      <c r="L153" s="1">
        <v>43133</v>
      </c>
      <c r="M153" t="s">
        <v>33</v>
      </c>
      <c r="N153" t="s">
        <v>954</v>
      </c>
      <c r="O153" t="s">
        <v>26</v>
      </c>
      <c r="P153" s="1">
        <v>43496</v>
      </c>
      <c r="Q153" s="1">
        <v>43497</v>
      </c>
    </row>
    <row r="154" spans="1:17" x14ac:dyDescent="0.2">
      <c r="A154" t="s">
        <v>955</v>
      </c>
      <c r="B154">
        <v>233062688</v>
      </c>
      <c r="C154" t="s">
        <v>956</v>
      </c>
      <c r="D154" t="s">
        <v>957</v>
      </c>
      <c r="E154" t="s">
        <v>958</v>
      </c>
      <c r="F154">
        <v>57480478</v>
      </c>
      <c r="G154" t="s">
        <v>179</v>
      </c>
      <c r="H154">
        <v>202743233</v>
      </c>
      <c r="I154" t="s">
        <v>62</v>
      </c>
      <c r="J154" t="s">
        <v>23</v>
      </c>
      <c r="L154" s="1">
        <v>43119</v>
      </c>
      <c r="M154" t="s">
        <v>33</v>
      </c>
      <c r="N154" t="s">
        <v>959</v>
      </c>
      <c r="O154" t="s">
        <v>26</v>
      </c>
      <c r="P154" s="1">
        <v>43186</v>
      </c>
      <c r="Q154" s="1">
        <v>43504</v>
      </c>
    </row>
    <row r="155" spans="1:17" x14ac:dyDescent="0.2">
      <c r="A155" t="s">
        <v>960</v>
      </c>
      <c r="B155">
        <v>233576975</v>
      </c>
      <c r="C155" t="s">
        <v>961</v>
      </c>
      <c r="D155" t="s">
        <v>962</v>
      </c>
      <c r="E155" t="s">
        <v>963</v>
      </c>
      <c r="F155">
        <v>73339628.102060005</v>
      </c>
      <c r="G155" t="s">
        <v>940</v>
      </c>
      <c r="H155">
        <v>35375043</v>
      </c>
      <c r="I155" t="s">
        <v>692</v>
      </c>
      <c r="J155" t="s">
        <v>23</v>
      </c>
      <c r="L155" s="1">
        <v>43277</v>
      </c>
      <c r="M155" t="s">
        <v>33</v>
      </c>
      <c r="N155" t="s">
        <v>964</v>
      </c>
      <c r="O155" t="s">
        <v>26</v>
      </c>
      <c r="P155" s="1">
        <v>43502</v>
      </c>
      <c r="Q155" s="1">
        <v>43502</v>
      </c>
    </row>
    <row r="156" spans="1:17" x14ac:dyDescent="0.2">
      <c r="A156" t="s">
        <v>965</v>
      </c>
      <c r="B156" t="s">
        <v>966</v>
      </c>
      <c r="C156" t="s">
        <v>967</v>
      </c>
      <c r="D156" t="s">
        <v>968</v>
      </c>
      <c r="E156" t="s">
        <v>969</v>
      </c>
      <c r="F156">
        <v>74284487.233416095</v>
      </c>
      <c r="G156" t="s">
        <v>940</v>
      </c>
      <c r="H156">
        <v>35375043</v>
      </c>
      <c r="I156" t="s">
        <v>970</v>
      </c>
      <c r="J156" t="s">
        <v>23</v>
      </c>
      <c r="L156" s="1">
        <v>43154</v>
      </c>
      <c r="M156" t="s">
        <v>24</v>
      </c>
      <c r="N156" t="s">
        <v>971</v>
      </c>
      <c r="O156" t="s">
        <v>26</v>
      </c>
      <c r="P156" s="1">
        <v>43502</v>
      </c>
      <c r="Q156" s="1">
        <v>43502</v>
      </c>
    </row>
    <row r="157" spans="1:17" x14ac:dyDescent="0.2">
      <c r="A157" t="s">
        <v>972</v>
      </c>
      <c r="B157">
        <v>233742077</v>
      </c>
      <c r="C157" t="s">
        <v>973</v>
      </c>
      <c r="D157" t="s">
        <v>974</v>
      </c>
      <c r="E157" t="s">
        <v>975</v>
      </c>
      <c r="F157">
        <v>73339563</v>
      </c>
      <c r="G157" t="s">
        <v>940</v>
      </c>
      <c r="H157">
        <v>35375043</v>
      </c>
      <c r="I157" t="s">
        <v>803</v>
      </c>
      <c r="J157" t="s">
        <v>23</v>
      </c>
      <c r="L157" s="1">
        <v>43277</v>
      </c>
      <c r="M157" t="s">
        <v>33</v>
      </c>
      <c r="N157" t="s">
        <v>976</v>
      </c>
      <c r="O157" t="s">
        <v>26</v>
      </c>
      <c r="P157" s="1">
        <v>43502</v>
      </c>
      <c r="Q157" s="1">
        <v>43502</v>
      </c>
    </row>
    <row r="158" spans="1:17" x14ac:dyDescent="0.2">
      <c r="A158" t="s">
        <v>977</v>
      </c>
      <c r="B158">
        <v>233760768</v>
      </c>
      <c r="C158" t="s">
        <v>978</v>
      </c>
      <c r="D158" t="s">
        <v>979</v>
      </c>
      <c r="E158" t="s">
        <v>980</v>
      </c>
      <c r="F158">
        <v>74284487.178466797</v>
      </c>
      <c r="G158" t="s">
        <v>940</v>
      </c>
      <c r="H158">
        <v>35375043</v>
      </c>
      <c r="I158" t="s">
        <v>435</v>
      </c>
      <c r="J158" t="s">
        <v>23</v>
      </c>
      <c r="L158" s="1">
        <v>43371</v>
      </c>
      <c r="M158" t="s">
        <v>33</v>
      </c>
      <c r="N158" t="s">
        <v>981</v>
      </c>
      <c r="O158" t="s">
        <v>26</v>
      </c>
      <c r="P158" s="1">
        <v>43502</v>
      </c>
      <c r="Q158" s="1">
        <v>43502</v>
      </c>
    </row>
    <row r="159" spans="1:17" x14ac:dyDescent="0.2">
      <c r="A159" t="s">
        <v>982</v>
      </c>
      <c r="B159">
        <v>233765344</v>
      </c>
      <c r="C159" t="s">
        <v>983</v>
      </c>
      <c r="D159" t="s">
        <v>984</v>
      </c>
      <c r="E159" t="s">
        <v>985</v>
      </c>
      <c r="F159">
        <v>74180843.098049194</v>
      </c>
      <c r="G159" t="s">
        <v>525</v>
      </c>
      <c r="H159">
        <v>26403765</v>
      </c>
      <c r="I159" t="s">
        <v>986</v>
      </c>
      <c r="J159" t="s">
        <v>23</v>
      </c>
      <c r="L159" s="1">
        <v>43291</v>
      </c>
      <c r="M159" t="s">
        <v>33</v>
      </c>
      <c r="N159" t="s">
        <v>987</v>
      </c>
      <c r="O159" t="s">
        <v>26</v>
      </c>
      <c r="P159" s="1">
        <v>43503</v>
      </c>
      <c r="Q159" s="1">
        <v>43504</v>
      </c>
    </row>
    <row r="160" spans="1:17" x14ac:dyDescent="0.2">
      <c r="A160" t="s">
        <v>988</v>
      </c>
      <c r="B160">
        <v>233944664</v>
      </c>
      <c r="C160" t="s">
        <v>989</v>
      </c>
      <c r="D160" t="s">
        <v>990</v>
      </c>
      <c r="E160" t="s">
        <v>991</v>
      </c>
      <c r="F160">
        <v>75602180</v>
      </c>
      <c r="G160" t="s">
        <v>525</v>
      </c>
      <c r="H160">
        <v>26403765</v>
      </c>
      <c r="I160" t="s">
        <v>992</v>
      </c>
      <c r="J160" t="s">
        <v>23</v>
      </c>
      <c r="L160" s="1">
        <v>43249</v>
      </c>
      <c r="M160" t="s">
        <v>33</v>
      </c>
      <c r="N160" t="s">
        <v>993</v>
      </c>
      <c r="O160" t="s">
        <v>92</v>
      </c>
      <c r="P160" s="1">
        <v>43508</v>
      </c>
      <c r="Q160" s="1">
        <v>43509</v>
      </c>
    </row>
    <row r="161" spans="1:17" x14ac:dyDescent="0.2">
      <c r="A161" t="s">
        <v>994</v>
      </c>
      <c r="B161" t="s">
        <v>995</v>
      </c>
      <c r="C161" t="s">
        <v>996</v>
      </c>
      <c r="D161" t="s">
        <v>997</v>
      </c>
      <c r="E161" t="s">
        <v>998</v>
      </c>
      <c r="F161">
        <v>61552011.156519003</v>
      </c>
      <c r="G161" t="s">
        <v>21</v>
      </c>
      <c r="H161">
        <v>26570564</v>
      </c>
      <c r="I161" t="s">
        <v>999</v>
      </c>
      <c r="J161" t="s">
        <v>23</v>
      </c>
      <c r="L161" s="1">
        <v>43292</v>
      </c>
      <c r="M161" t="s">
        <v>33</v>
      </c>
      <c r="N161" t="s">
        <v>1000</v>
      </c>
      <c r="O161" t="s">
        <v>26</v>
      </c>
      <c r="P161" s="1">
        <v>43508</v>
      </c>
      <c r="Q161" s="1">
        <v>43509</v>
      </c>
    </row>
    <row r="162" spans="1:17" x14ac:dyDescent="0.2">
      <c r="A162" t="s">
        <v>1001</v>
      </c>
      <c r="B162">
        <v>233816534</v>
      </c>
      <c r="C162" t="s">
        <v>1002</v>
      </c>
      <c r="D162" t="s">
        <v>1003</v>
      </c>
      <c r="E162" t="s">
        <v>1004</v>
      </c>
      <c r="F162">
        <v>73654477.108451799</v>
      </c>
      <c r="G162" t="s">
        <v>1005</v>
      </c>
      <c r="H162">
        <v>30969379</v>
      </c>
      <c r="I162" t="s">
        <v>312</v>
      </c>
      <c r="J162" t="s">
        <v>23</v>
      </c>
      <c r="L162" s="1">
        <v>43129</v>
      </c>
      <c r="M162" t="s">
        <v>24</v>
      </c>
      <c r="N162" t="s">
        <v>1006</v>
      </c>
      <c r="O162" t="s">
        <v>92</v>
      </c>
      <c r="P162" s="1">
        <v>41961</v>
      </c>
      <c r="Q162" s="1">
        <v>43510</v>
      </c>
    </row>
    <row r="163" spans="1:17" x14ac:dyDescent="0.2">
      <c r="A163" t="s">
        <v>1007</v>
      </c>
      <c r="B163">
        <v>234065915</v>
      </c>
      <c r="C163" t="s">
        <v>1008</v>
      </c>
      <c r="D163" t="s">
        <v>1009</v>
      </c>
      <c r="E163" t="s">
        <v>1010</v>
      </c>
      <c r="F163">
        <v>31099793.069397401</v>
      </c>
      <c r="G163" t="s">
        <v>21</v>
      </c>
      <c r="H163">
        <v>26570564</v>
      </c>
      <c r="I163" t="s">
        <v>1011</v>
      </c>
      <c r="J163" t="s">
        <v>23</v>
      </c>
      <c r="L163" s="1">
        <v>43195</v>
      </c>
      <c r="M163" t="s">
        <v>33</v>
      </c>
      <c r="N163" t="s">
        <v>1012</v>
      </c>
      <c r="O163" t="s">
        <v>26</v>
      </c>
      <c r="P163" s="1">
        <v>43511</v>
      </c>
      <c r="Q163" s="1">
        <v>43514</v>
      </c>
    </row>
    <row r="164" spans="1:17" x14ac:dyDescent="0.2">
      <c r="A164" t="s">
        <v>1013</v>
      </c>
      <c r="B164">
        <v>234105143</v>
      </c>
      <c r="C164" t="s">
        <v>1014</v>
      </c>
      <c r="D164" t="s">
        <v>1015</v>
      </c>
      <c r="E164" t="s">
        <v>1016</v>
      </c>
      <c r="F164">
        <v>71081690.234059602</v>
      </c>
      <c r="G164" t="s">
        <v>525</v>
      </c>
      <c r="H164">
        <v>26403765</v>
      </c>
      <c r="I164" t="s">
        <v>219</v>
      </c>
      <c r="J164" t="s">
        <v>23</v>
      </c>
      <c r="L164" s="1">
        <v>43111</v>
      </c>
      <c r="M164" t="s">
        <v>33</v>
      </c>
      <c r="N164" t="s">
        <v>1017</v>
      </c>
      <c r="O164" t="s">
        <v>26</v>
      </c>
      <c r="P164" s="1">
        <v>43515</v>
      </c>
      <c r="Q164" s="1">
        <v>43516</v>
      </c>
    </row>
    <row r="165" spans="1:17" x14ac:dyDescent="0.2">
      <c r="A165" t="s">
        <v>1018</v>
      </c>
      <c r="B165">
        <v>234271450</v>
      </c>
      <c r="C165" t="s">
        <v>1019</v>
      </c>
      <c r="D165" t="s">
        <v>370</v>
      </c>
      <c r="E165" t="s">
        <v>371</v>
      </c>
      <c r="F165" t="s">
        <v>372</v>
      </c>
      <c r="G165" t="s">
        <v>112</v>
      </c>
      <c r="H165">
        <v>50228064</v>
      </c>
      <c r="I165" t="s">
        <v>1020</v>
      </c>
      <c r="J165" t="s">
        <v>23</v>
      </c>
      <c r="L165" s="1">
        <v>43280</v>
      </c>
      <c r="M165" t="s">
        <v>33</v>
      </c>
      <c r="N165" t="s">
        <v>1021</v>
      </c>
      <c r="O165" t="s">
        <v>92</v>
      </c>
      <c r="P165" s="1">
        <v>42058</v>
      </c>
      <c r="Q165" s="1">
        <v>43522</v>
      </c>
    </row>
    <row r="166" spans="1:17" x14ac:dyDescent="0.2">
      <c r="A166" t="s">
        <v>1022</v>
      </c>
      <c r="B166">
        <v>234278137</v>
      </c>
      <c r="C166" t="s">
        <v>1023</v>
      </c>
      <c r="D166" t="s">
        <v>1024</v>
      </c>
      <c r="E166" t="s">
        <v>1025</v>
      </c>
      <c r="F166">
        <v>76488608</v>
      </c>
      <c r="G166" t="s">
        <v>112</v>
      </c>
      <c r="H166">
        <v>50228064</v>
      </c>
      <c r="I166" t="s">
        <v>147</v>
      </c>
      <c r="J166" t="s">
        <v>23</v>
      </c>
      <c r="L166" s="1">
        <v>43367</v>
      </c>
      <c r="M166" t="s">
        <v>24</v>
      </c>
      <c r="N166" t="s">
        <v>1026</v>
      </c>
      <c r="O166" t="s">
        <v>26</v>
      </c>
      <c r="P166" s="1">
        <v>42381</v>
      </c>
      <c r="Q166" s="1">
        <v>43522</v>
      </c>
    </row>
    <row r="167" spans="1:17" x14ac:dyDescent="0.2">
      <c r="A167" t="s">
        <v>1027</v>
      </c>
      <c r="B167" t="s">
        <v>1028</v>
      </c>
      <c r="C167" t="s">
        <v>1029</v>
      </c>
      <c r="D167" t="s">
        <v>1030</v>
      </c>
      <c r="E167" t="s">
        <v>1031</v>
      </c>
      <c r="F167">
        <v>80687660.101521596</v>
      </c>
      <c r="G167" t="s">
        <v>21</v>
      </c>
      <c r="H167">
        <v>26570564</v>
      </c>
      <c r="I167" t="s">
        <v>1032</v>
      </c>
      <c r="J167" t="s">
        <v>23</v>
      </c>
      <c r="L167" s="1">
        <v>43287</v>
      </c>
      <c r="M167" t="s">
        <v>33</v>
      </c>
      <c r="N167" t="s">
        <v>1033</v>
      </c>
      <c r="O167" t="s">
        <v>26</v>
      </c>
      <c r="P167" s="1">
        <v>43362</v>
      </c>
      <c r="Q167" s="1">
        <v>43546</v>
      </c>
    </row>
    <row r="168" spans="1:17" x14ac:dyDescent="0.2">
      <c r="A168" t="s">
        <v>1034</v>
      </c>
      <c r="B168">
        <v>228906040</v>
      </c>
      <c r="C168" t="s">
        <v>1035</v>
      </c>
      <c r="D168" t="s">
        <v>1036</v>
      </c>
      <c r="E168" t="s">
        <v>1037</v>
      </c>
      <c r="F168">
        <v>32495447.071075398</v>
      </c>
      <c r="G168" t="s">
        <v>783</v>
      </c>
      <c r="H168">
        <v>26388766</v>
      </c>
      <c r="I168" t="s">
        <v>120</v>
      </c>
      <c r="J168" t="s">
        <v>23</v>
      </c>
      <c r="L168" s="1">
        <v>43287</v>
      </c>
      <c r="M168" t="s">
        <v>33</v>
      </c>
      <c r="N168" t="s">
        <v>1038</v>
      </c>
      <c r="O168" t="s">
        <v>26</v>
      </c>
      <c r="P168" s="1">
        <v>43293</v>
      </c>
      <c r="Q168" s="1">
        <v>43293</v>
      </c>
    </row>
    <row r="169" spans="1:17" x14ac:dyDescent="0.2">
      <c r="A169" t="s">
        <v>1039</v>
      </c>
      <c r="B169">
        <v>232705445</v>
      </c>
      <c r="C169" t="s">
        <v>1040</v>
      </c>
      <c r="D169" t="s">
        <v>1041</v>
      </c>
      <c r="E169" t="s">
        <v>1042</v>
      </c>
      <c r="F169">
        <v>73944459.155635893</v>
      </c>
      <c r="G169" t="s">
        <v>783</v>
      </c>
      <c r="H169">
        <v>26388766</v>
      </c>
      <c r="I169" t="s">
        <v>1043</v>
      </c>
      <c r="J169" t="s">
        <v>23</v>
      </c>
      <c r="L169" s="1">
        <v>43353</v>
      </c>
      <c r="M169" t="s">
        <v>33</v>
      </c>
      <c r="N169" t="s">
        <v>1044</v>
      </c>
      <c r="O169" t="s">
        <v>26</v>
      </c>
      <c r="P169" s="1">
        <v>43452</v>
      </c>
      <c r="Q169" s="1">
        <v>43452</v>
      </c>
    </row>
    <row r="170" spans="1:17" x14ac:dyDescent="0.2">
      <c r="A170" t="s">
        <v>1045</v>
      </c>
      <c r="B170">
        <v>232905541</v>
      </c>
      <c r="C170" t="s">
        <v>1046</v>
      </c>
      <c r="D170" t="s">
        <v>1047</v>
      </c>
      <c r="E170" t="s">
        <v>1048</v>
      </c>
      <c r="F170">
        <v>60987987.194490097</v>
      </c>
      <c r="G170" t="s">
        <v>783</v>
      </c>
      <c r="H170">
        <v>26388766</v>
      </c>
      <c r="I170" t="s">
        <v>120</v>
      </c>
      <c r="J170" t="s">
        <v>23</v>
      </c>
      <c r="L170" s="1">
        <v>43132</v>
      </c>
      <c r="M170" t="s">
        <v>24</v>
      </c>
      <c r="N170" t="s">
        <v>1049</v>
      </c>
      <c r="O170" t="s">
        <v>26</v>
      </c>
      <c r="P170" s="1">
        <v>43455</v>
      </c>
      <c r="Q170" s="1">
        <v>43455</v>
      </c>
    </row>
    <row r="171" spans="1:17" x14ac:dyDescent="0.2">
      <c r="A171" t="s">
        <v>1050</v>
      </c>
      <c r="B171">
        <v>232931054</v>
      </c>
      <c r="C171" t="s">
        <v>1051</v>
      </c>
      <c r="D171" t="s">
        <v>1052</v>
      </c>
      <c r="E171" t="s">
        <v>1053</v>
      </c>
      <c r="F171">
        <v>224435833.08764601</v>
      </c>
      <c r="G171" t="s">
        <v>783</v>
      </c>
      <c r="H171">
        <v>26388766</v>
      </c>
      <c r="I171" t="s">
        <v>1054</v>
      </c>
      <c r="J171" t="s">
        <v>23</v>
      </c>
      <c r="L171" s="1">
        <v>43279</v>
      </c>
      <c r="M171" t="s">
        <v>33</v>
      </c>
      <c r="N171" t="s">
        <v>1055</v>
      </c>
      <c r="O171" t="s">
        <v>26</v>
      </c>
      <c r="P171" s="1">
        <v>43455</v>
      </c>
      <c r="Q171" s="1">
        <v>43455</v>
      </c>
    </row>
    <row r="172" spans="1:17" x14ac:dyDescent="0.2">
      <c r="A172" t="s">
        <v>1056</v>
      </c>
      <c r="B172">
        <v>231188528</v>
      </c>
      <c r="C172" t="s">
        <v>1057</v>
      </c>
      <c r="D172" t="s">
        <v>1058</v>
      </c>
      <c r="E172" t="s">
        <v>1059</v>
      </c>
      <c r="F172">
        <v>69260249.081909493</v>
      </c>
      <c r="G172" t="s">
        <v>389</v>
      </c>
      <c r="H172">
        <v>26403447</v>
      </c>
      <c r="I172" t="s">
        <v>986</v>
      </c>
      <c r="J172" t="s">
        <v>23</v>
      </c>
      <c r="L172" s="1">
        <v>43265</v>
      </c>
      <c r="M172" t="s">
        <v>33</v>
      </c>
      <c r="N172" t="s">
        <v>1060</v>
      </c>
      <c r="O172" t="s">
        <v>26</v>
      </c>
      <c r="P172" s="1">
        <v>41969</v>
      </c>
      <c r="Q172" s="1">
        <v>43542</v>
      </c>
    </row>
    <row r="173" spans="1:17" x14ac:dyDescent="0.2">
      <c r="A173" t="s">
        <v>1061</v>
      </c>
      <c r="B173" t="s">
        <v>1062</v>
      </c>
      <c r="C173" t="s">
        <v>1063</v>
      </c>
      <c r="D173" t="s">
        <v>718</v>
      </c>
      <c r="E173" t="s">
        <v>719</v>
      </c>
      <c r="F173">
        <v>117053953</v>
      </c>
      <c r="G173" t="s">
        <v>720</v>
      </c>
      <c r="H173">
        <v>27548392</v>
      </c>
      <c r="I173" t="s">
        <v>721</v>
      </c>
      <c r="J173" t="s">
        <v>23</v>
      </c>
      <c r="L173" s="1">
        <v>43370</v>
      </c>
      <c r="M173" t="s">
        <v>33</v>
      </c>
      <c r="N173" t="s">
        <v>1064</v>
      </c>
      <c r="O173" t="s">
        <v>26</v>
      </c>
      <c r="P173" s="1">
        <v>42019</v>
      </c>
      <c r="Q173" s="1">
        <v>43543</v>
      </c>
    </row>
    <row r="174" spans="1:17" x14ac:dyDescent="0.2">
      <c r="A174" t="s">
        <v>1065</v>
      </c>
      <c r="B174">
        <v>234710527</v>
      </c>
      <c r="C174" t="s">
        <v>1066</v>
      </c>
      <c r="D174" t="s">
        <v>1067</v>
      </c>
      <c r="E174" t="s">
        <v>1068</v>
      </c>
      <c r="F174" t="s">
        <v>1069</v>
      </c>
      <c r="G174" t="s">
        <v>389</v>
      </c>
      <c r="H174">
        <v>26403447</v>
      </c>
      <c r="I174" t="s">
        <v>435</v>
      </c>
      <c r="J174" t="s">
        <v>23</v>
      </c>
      <c r="L174" s="1">
        <v>43283</v>
      </c>
      <c r="M174" t="s">
        <v>33</v>
      </c>
      <c r="N174" t="s">
        <v>1070</v>
      </c>
      <c r="O174" t="s">
        <v>26</v>
      </c>
      <c r="P174" s="1">
        <v>42046</v>
      </c>
      <c r="Q174" s="1">
        <v>43544</v>
      </c>
    </row>
    <row r="175" spans="1:17" x14ac:dyDescent="0.2">
      <c r="A175" t="s">
        <v>1071</v>
      </c>
      <c r="B175" t="s">
        <v>1072</v>
      </c>
      <c r="C175" t="s">
        <v>1073</v>
      </c>
      <c r="D175" t="s">
        <v>1074</v>
      </c>
      <c r="E175" t="s">
        <v>1075</v>
      </c>
      <c r="F175">
        <v>78797217.175762698</v>
      </c>
      <c r="G175" t="s">
        <v>389</v>
      </c>
      <c r="H175">
        <v>26403447</v>
      </c>
      <c r="I175" t="s">
        <v>435</v>
      </c>
      <c r="J175" t="s">
        <v>23</v>
      </c>
      <c r="L175" s="1">
        <v>43291</v>
      </c>
      <c r="M175" t="s">
        <v>33</v>
      </c>
      <c r="N175" t="s">
        <v>1076</v>
      </c>
      <c r="O175" t="s">
        <v>26</v>
      </c>
      <c r="P175" s="1">
        <v>42046</v>
      </c>
      <c r="Q175" s="1">
        <v>43552</v>
      </c>
    </row>
    <row r="176" spans="1:17" x14ac:dyDescent="0.2">
      <c r="A176" t="s">
        <v>1077</v>
      </c>
      <c r="B176">
        <v>234758775</v>
      </c>
      <c r="C176" t="s">
        <v>1078</v>
      </c>
      <c r="D176" t="s">
        <v>1079</v>
      </c>
      <c r="E176" t="s">
        <v>1080</v>
      </c>
      <c r="F176" t="s">
        <v>1081</v>
      </c>
      <c r="G176" t="s">
        <v>389</v>
      </c>
      <c r="H176">
        <v>26403447</v>
      </c>
      <c r="I176" t="s">
        <v>435</v>
      </c>
      <c r="J176" t="s">
        <v>23</v>
      </c>
      <c r="L176" s="1">
        <v>43215</v>
      </c>
      <c r="M176" t="s">
        <v>33</v>
      </c>
      <c r="N176" t="s">
        <v>1082</v>
      </c>
      <c r="O176" t="s">
        <v>26</v>
      </c>
      <c r="P176" s="1">
        <v>42046</v>
      </c>
      <c r="Q176" s="1">
        <v>43553</v>
      </c>
    </row>
    <row r="177" spans="1:17" x14ac:dyDescent="0.2">
      <c r="A177" t="s">
        <v>1083</v>
      </c>
      <c r="B177">
        <v>234110910</v>
      </c>
      <c r="C177" t="s">
        <v>1084</v>
      </c>
      <c r="D177" t="s">
        <v>209</v>
      </c>
      <c r="E177" t="s">
        <v>210</v>
      </c>
      <c r="F177" t="s">
        <v>211</v>
      </c>
      <c r="G177" t="s">
        <v>212</v>
      </c>
      <c r="H177">
        <v>26403587</v>
      </c>
      <c r="I177" t="s">
        <v>213</v>
      </c>
      <c r="J177" t="s">
        <v>23</v>
      </c>
      <c r="L177" s="1">
        <v>43354</v>
      </c>
      <c r="M177" t="s">
        <v>24</v>
      </c>
      <c r="N177" t="s">
        <v>1085</v>
      </c>
      <c r="O177" t="s">
        <v>26</v>
      </c>
      <c r="P177" s="1">
        <v>42123</v>
      </c>
      <c r="Q177" s="1">
        <v>43551</v>
      </c>
    </row>
    <row r="178" spans="1:17" x14ac:dyDescent="0.2">
      <c r="A178" t="s">
        <v>1086</v>
      </c>
      <c r="B178">
        <v>233549862</v>
      </c>
      <c r="C178" t="s">
        <v>1087</v>
      </c>
      <c r="D178" t="s">
        <v>1088</v>
      </c>
      <c r="E178" t="s">
        <v>1089</v>
      </c>
      <c r="F178" t="s">
        <v>1090</v>
      </c>
      <c r="G178" t="s">
        <v>423</v>
      </c>
      <c r="H178">
        <v>190456396</v>
      </c>
      <c r="I178" t="s">
        <v>743</v>
      </c>
      <c r="J178" t="s">
        <v>23</v>
      </c>
      <c r="L178" s="1">
        <v>43251</v>
      </c>
      <c r="M178" t="s">
        <v>1091</v>
      </c>
      <c r="N178" t="s">
        <v>1092</v>
      </c>
      <c r="O178" t="s">
        <v>92</v>
      </c>
      <c r="P178" s="1">
        <v>42131</v>
      </c>
      <c r="Q178" s="1">
        <v>43537</v>
      </c>
    </row>
    <row r="179" spans="1:17" x14ac:dyDescent="0.2">
      <c r="A179" t="s">
        <v>1093</v>
      </c>
      <c r="B179">
        <v>234363460</v>
      </c>
      <c r="C179" t="s">
        <v>1094</v>
      </c>
      <c r="D179" t="s">
        <v>1095</v>
      </c>
      <c r="E179" t="s">
        <v>1096</v>
      </c>
      <c r="F179">
        <v>117501824</v>
      </c>
      <c r="G179" t="s">
        <v>423</v>
      </c>
      <c r="H179">
        <v>190456396</v>
      </c>
      <c r="I179" t="s">
        <v>692</v>
      </c>
      <c r="J179" t="s">
        <v>23</v>
      </c>
      <c r="L179" s="1">
        <v>43292</v>
      </c>
      <c r="M179" t="s">
        <v>24</v>
      </c>
      <c r="N179" t="s">
        <v>1097</v>
      </c>
      <c r="O179" t="s">
        <v>26</v>
      </c>
      <c r="P179" s="1">
        <v>42270</v>
      </c>
      <c r="Q179" s="1">
        <v>43537</v>
      </c>
    </row>
    <row r="180" spans="1:17" x14ac:dyDescent="0.2">
      <c r="A180" t="s">
        <v>1098</v>
      </c>
      <c r="B180">
        <v>234659068</v>
      </c>
      <c r="C180" t="s">
        <v>1099</v>
      </c>
      <c r="D180" t="s">
        <v>1100</v>
      </c>
      <c r="E180" t="s">
        <v>1101</v>
      </c>
      <c r="F180">
        <v>79507719</v>
      </c>
      <c r="G180" t="s">
        <v>389</v>
      </c>
      <c r="H180">
        <v>26403447</v>
      </c>
      <c r="I180" t="s">
        <v>1102</v>
      </c>
      <c r="J180" t="s">
        <v>23</v>
      </c>
      <c r="L180" s="1">
        <v>43248</v>
      </c>
      <c r="M180" t="s">
        <v>33</v>
      </c>
      <c r="N180" t="s">
        <v>1103</v>
      </c>
      <c r="O180" t="s">
        <v>92</v>
      </c>
      <c r="P180" s="1">
        <v>42283</v>
      </c>
      <c r="Q180" s="1">
        <v>43542</v>
      </c>
    </row>
    <row r="181" spans="1:17" x14ac:dyDescent="0.2">
      <c r="A181" t="s">
        <v>1104</v>
      </c>
      <c r="B181">
        <v>234753617</v>
      </c>
      <c r="C181" t="s">
        <v>1105</v>
      </c>
      <c r="D181" t="s">
        <v>1106</v>
      </c>
      <c r="E181" t="s">
        <v>1107</v>
      </c>
      <c r="F181">
        <v>31909124.1863239</v>
      </c>
      <c r="G181" t="s">
        <v>389</v>
      </c>
      <c r="H181">
        <v>26403447</v>
      </c>
      <c r="I181" t="s">
        <v>1108</v>
      </c>
      <c r="J181" t="s">
        <v>23</v>
      </c>
      <c r="L181" s="1">
        <v>43194</v>
      </c>
      <c r="M181" t="s">
        <v>33</v>
      </c>
      <c r="N181" t="s">
        <v>1109</v>
      </c>
      <c r="O181" t="s">
        <v>26</v>
      </c>
      <c r="P181" s="1">
        <v>42615</v>
      </c>
      <c r="Q181" s="1">
        <v>43553</v>
      </c>
    </row>
    <row r="182" spans="1:17" x14ac:dyDescent="0.2">
      <c r="A182" t="s">
        <v>1110</v>
      </c>
      <c r="B182">
        <v>234358505</v>
      </c>
      <c r="C182" t="s">
        <v>1111</v>
      </c>
      <c r="D182" t="s">
        <v>1112</v>
      </c>
      <c r="E182" t="s">
        <v>1113</v>
      </c>
      <c r="F182">
        <v>142917753</v>
      </c>
      <c r="G182" t="s">
        <v>301</v>
      </c>
      <c r="H182">
        <v>196200032</v>
      </c>
      <c r="I182" t="s">
        <v>113</v>
      </c>
      <c r="J182" t="s">
        <v>23</v>
      </c>
      <c r="L182" s="1">
        <v>43287</v>
      </c>
      <c r="M182" t="s">
        <v>33</v>
      </c>
      <c r="N182" t="s">
        <v>1114</v>
      </c>
      <c r="O182" t="s">
        <v>26</v>
      </c>
      <c r="P182" s="1">
        <v>42902</v>
      </c>
      <c r="Q182" s="1">
        <v>43528</v>
      </c>
    </row>
    <row r="183" spans="1:17" x14ac:dyDescent="0.2">
      <c r="A183" t="s">
        <v>1115</v>
      </c>
      <c r="B183">
        <v>234638842</v>
      </c>
      <c r="C183" t="s">
        <v>1116</v>
      </c>
      <c r="D183" t="s">
        <v>1117</v>
      </c>
      <c r="E183" t="s">
        <v>1118</v>
      </c>
      <c r="F183" t="s">
        <v>1119</v>
      </c>
      <c r="G183" t="s">
        <v>389</v>
      </c>
      <c r="H183">
        <v>26403447</v>
      </c>
      <c r="I183" t="s">
        <v>662</v>
      </c>
      <c r="J183" t="s">
        <v>23</v>
      </c>
      <c r="L183" s="1">
        <v>43242</v>
      </c>
      <c r="M183" t="s">
        <v>24</v>
      </c>
      <c r="N183" t="s">
        <v>1120</v>
      </c>
      <c r="O183" t="s">
        <v>26</v>
      </c>
      <c r="P183" s="1">
        <v>43081</v>
      </c>
      <c r="Q183" s="1">
        <v>43539</v>
      </c>
    </row>
    <row r="184" spans="1:17" x14ac:dyDescent="0.2">
      <c r="A184" t="s">
        <v>1121</v>
      </c>
      <c r="B184">
        <v>228352304</v>
      </c>
      <c r="C184" t="s">
        <v>1122</v>
      </c>
      <c r="D184" t="s">
        <v>1123</v>
      </c>
      <c r="E184" t="s">
        <v>1124</v>
      </c>
      <c r="F184">
        <v>86194909</v>
      </c>
      <c r="G184" t="s">
        <v>783</v>
      </c>
      <c r="H184">
        <v>26388766</v>
      </c>
      <c r="I184" t="s">
        <v>1125</v>
      </c>
      <c r="J184" t="s">
        <v>23</v>
      </c>
      <c r="L184" s="1">
        <v>43209</v>
      </c>
      <c r="M184" t="s">
        <v>33</v>
      </c>
      <c r="N184" t="s">
        <v>1126</v>
      </c>
      <c r="O184" t="s">
        <v>26</v>
      </c>
      <c r="P184" s="1">
        <v>43280</v>
      </c>
      <c r="Q184" s="1">
        <v>43552</v>
      </c>
    </row>
    <row r="185" spans="1:17" x14ac:dyDescent="0.2">
      <c r="A185" t="s">
        <v>1127</v>
      </c>
      <c r="B185">
        <v>234747064</v>
      </c>
      <c r="C185" t="s">
        <v>1128</v>
      </c>
      <c r="D185" t="s">
        <v>1129</v>
      </c>
      <c r="E185" t="s">
        <v>1130</v>
      </c>
      <c r="F185">
        <v>30932882.083845802</v>
      </c>
      <c r="G185" t="s">
        <v>270</v>
      </c>
      <c r="H185">
        <v>183316401</v>
      </c>
      <c r="I185" t="s">
        <v>62</v>
      </c>
      <c r="J185" t="s">
        <v>23</v>
      </c>
      <c r="L185" s="1">
        <v>43304</v>
      </c>
      <c r="M185" t="s">
        <v>33</v>
      </c>
      <c r="N185" t="s">
        <v>1131</v>
      </c>
      <c r="O185" t="s">
        <v>26</v>
      </c>
      <c r="P185" s="1">
        <v>43341</v>
      </c>
      <c r="Q185" s="1">
        <v>43545</v>
      </c>
    </row>
    <row r="186" spans="1:17" x14ac:dyDescent="0.2">
      <c r="A186" t="s">
        <v>1132</v>
      </c>
      <c r="B186">
        <v>229664687</v>
      </c>
      <c r="C186" t="s">
        <v>1133</v>
      </c>
      <c r="D186" t="s">
        <v>1134</v>
      </c>
      <c r="E186" t="s">
        <v>1135</v>
      </c>
      <c r="F186">
        <v>80801404.077368706</v>
      </c>
      <c r="G186" t="s">
        <v>940</v>
      </c>
      <c r="H186">
        <v>35375043</v>
      </c>
      <c r="I186" t="s">
        <v>120</v>
      </c>
      <c r="J186" t="s">
        <v>23</v>
      </c>
      <c r="L186" s="1">
        <v>43115</v>
      </c>
      <c r="M186" t="s">
        <v>33</v>
      </c>
      <c r="N186" t="s">
        <v>1136</v>
      </c>
      <c r="O186" t="s">
        <v>26</v>
      </c>
      <c r="P186" s="1">
        <v>43343</v>
      </c>
      <c r="Q186" s="1">
        <v>43550</v>
      </c>
    </row>
    <row r="187" spans="1:17" x14ac:dyDescent="0.2">
      <c r="A187" t="s">
        <v>1137</v>
      </c>
      <c r="B187">
        <v>231151314</v>
      </c>
      <c r="C187" t="s">
        <v>1138</v>
      </c>
      <c r="D187" t="s">
        <v>1139</v>
      </c>
      <c r="E187" t="s">
        <v>1140</v>
      </c>
      <c r="F187">
        <v>80801404</v>
      </c>
      <c r="G187" t="s">
        <v>940</v>
      </c>
      <c r="H187">
        <v>35375043</v>
      </c>
      <c r="I187" t="s">
        <v>120</v>
      </c>
      <c r="J187" t="s">
        <v>23</v>
      </c>
      <c r="L187" s="1">
        <v>43116</v>
      </c>
      <c r="M187" t="s">
        <v>33</v>
      </c>
      <c r="N187" t="s">
        <v>1141</v>
      </c>
      <c r="O187" t="s">
        <v>26</v>
      </c>
      <c r="P187" s="1">
        <v>43399</v>
      </c>
      <c r="Q187" s="1">
        <v>43550</v>
      </c>
    </row>
    <row r="188" spans="1:17" x14ac:dyDescent="0.2">
      <c r="A188" t="s">
        <v>1142</v>
      </c>
      <c r="B188">
        <v>234391340</v>
      </c>
      <c r="C188" t="s">
        <v>1143</v>
      </c>
      <c r="D188" t="s">
        <v>1144</v>
      </c>
      <c r="E188" t="s">
        <v>1145</v>
      </c>
      <c r="F188" t="s">
        <v>1146</v>
      </c>
      <c r="G188" t="s">
        <v>21</v>
      </c>
      <c r="H188">
        <v>26570564</v>
      </c>
      <c r="I188" t="s">
        <v>999</v>
      </c>
      <c r="J188" t="s">
        <v>23</v>
      </c>
      <c r="L188" s="1">
        <v>43287</v>
      </c>
      <c r="M188" t="s">
        <v>33</v>
      </c>
      <c r="N188" t="s">
        <v>1147</v>
      </c>
      <c r="O188" t="s">
        <v>26</v>
      </c>
      <c r="P188" s="1">
        <v>43529</v>
      </c>
      <c r="Q188" s="1">
        <v>43530</v>
      </c>
    </row>
    <row r="189" spans="1:17" x14ac:dyDescent="0.2">
      <c r="A189" t="s">
        <v>1148</v>
      </c>
      <c r="B189">
        <v>234656360</v>
      </c>
      <c r="C189" t="s">
        <v>1149</v>
      </c>
      <c r="D189" t="s">
        <v>1150</v>
      </c>
      <c r="E189" t="s">
        <v>1151</v>
      </c>
      <c r="F189">
        <v>80485057.103732303</v>
      </c>
      <c r="G189" t="s">
        <v>525</v>
      </c>
      <c r="H189">
        <v>26403765</v>
      </c>
      <c r="I189" t="s">
        <v>47</v>
      </c>
      <c r="J189" t="s">
        <v>23</v>
      </c>
      <c r="L189" s="1">
        <v>43207</v>
      </c>
      <c r="M189" t="s">
        <v>24</v>
      </c>
      <c r="N189" t="s">
        <v>1152</v>
      </c>
      <c r="O189" t="s">
        <v>26</v>
      </c>
      <c r="P189" s="1">
        <v>43546</v>
      </c>
      <c r="Q189" s="1">
        <v>43547</v>
      </c>
    </row>
    <row r="190" spans="1:17" x14ac:dyDescent="0.2">
      <c r="A190" t="s">
        <v>1153</v>
      </c>
      <c r="B190">
        <v>235031437</v>
      </c>
      <c r="C190" t="s">
        <v>1154</v>
      </c>
      <c r="D190" t="s">
        <v>1155</v>
      </c>
      <c r="E190" t="s">
        <v>1156</v>
      </c>
      <c r="F190">
        <v>124866301</v>
      </c>
      <c r="G190" t="s">
        <v>270</v>
      </c>
      <c r="H190">
        <v>183316401</v>
      </c>
      <c r="I190" t="s">
        <v>1157</v>
      </c>
      <c r="J190" t="s">
        <v>23</v>
      </c>
      <c r="L190" s="1">
        <v>43243</v>
      </c>
      <c r="M190" t="s">
        <v>33</v>
      </c>
      <c r="N190" t="s">
        <v>1158</v>
      </c>
      <c r="O190" t="s">
        <v>26</v>
      </c>
      <c r="P190" s="1">
        <v>42788</v>
      </c>
      <c r="Q190" s="1">
        <v>43564</v>
      </c>
    </row>
    <row r="191" spans="1:17" x14ac:dyDescent="0.2">
      <c r="A191" t="s">
        <v>1159</v>
      </c>
      <c r="B191">
        <v>232647100</v>
      </c>
      <c r="C191" t="s">
        <v>1160</v>
      </c>
      <c r="D191" t="s">
        <v>1161</v>
      </c>
      <c r="E191" t="s">
        <v>1162</v>
      </c>
      <c r="F191">
        <v>80129889</v>
      </c>
      <c r="G191" t="s">
        <v>179</v>
      </c>
      <c r="H191">
        <v>202743233</v>
      </c>
      <c r="I191" t="s">
        <v>62</v>
      </c>
      <c r="J191" t="s">
        <v>23</v>
      </c>
      <c r="L191" s="1">
        <v>43285</v>
      </c>
      <c r="M191" t="s">
        <v>24</v>
      </c>
      <c r="N191" t="s">
        <v>1163</v>
      </c>
      <c r="O191" t="s">
        <v>26</v>
      </c>
      <c r="P191" s="1">
        <v>43186</v>
      </c>
      <c r="Q191" s="1">
        <v>43563</v>
      </c>
    </row>
    <row r="192" spans="1:17" x14ac:dyDescent="0.2">
      <c r="A192" t="s">
        <v>1164</v>
      </c>
      <c r="B192">
        <v>234968923</v>
      </c>
      <c r="C192" t="s">
        <v>1165</v>
      </c>
      <c r="D192" t="s">
        <v>1166</v>
      </c>
      <c r="E192" t="s">
        <v>1167</v>
      </c>
      <c r="F192">
        <v>81193165.139215901</v>
      </c>
      <c r="G192" t="s">
        <v>270</v>
      </c>
      <c r="H192">
        <v>183316401</v>
      </c>
      <c r="I192" t="s">
        <v>295</v>
      </c>
      <c r="J192" t="s">
        <v>23</v>
      </c>
      <c r="L192" s="1">
        <v>43367</v>
      </c>
      <c r="M192" t="s">
        <v>33</v>
      </c>
      <c r="N192" t="s">
        <v>1168</v>
      </c>
      <c r="O192" t="s">
        <v>26</v>
      </c>
      <c r="P192" s="1">
        <v>43371</v>
      </c>
      <c r="Q192" s="1">
        <v>43564</v>
      </c>
    </row>
    <row r="193" spans="1:17" x14ac:dyDescent="0.2">
      <c r="A193" t="s">
        <v>1169</v>
      </c>
      <c r="B193">
        <v>230667708</v>
      </c>
      <c r="C193" t="s">
        <v>1170</v>
      </c>
      <c r="D193" t="s">
        <v>1171</v>
      </c>
      <c r="E193" t="s">
        <v>1172</v>
      </c>
      <c r="F193">
        <v>73676543</v>
      </c>
      <c r="G193" t="s">
        <v>119</v>
      </c>
      <c r="H193">
        <v>190915757</v>
      </c>
      <c r="I193" t="s">
        <v>1173</v>
      </c>
      <c r="J193" t="s">
        <v>23</v>
      </c>
      <c r="L193" s="1">
        <v>43283</v>
      </c>
      <c r="M193" t="s">
        <v>33</v>
      </c>
      <c r="N193" t="s">
        <v>1174</v>
      </c>
      <c r="O193" t="s">
        <v>26</v>
      </c>
      <c r="P193" s="1">
        <v>43342</v>
      </c>
      <c r="Q193" s="1">
        <v>43565</v>
      </c>
    </row>
    <row r="194" spans="1:17" x14ac:dyDescent="0.2">
      <c r="A194" t="s">
        <v>1175</v>
      </c>
      <c r="B194">
        <v>232690227</v>
      </c>
      <c r="C194" t="s">
        <v>1176</v>
      </c>
      <c r="D194" t="s">
        <v>1177</v>
      </c>
      <c r="E194" t="s">
        <v>1178</v>
      </c>
      <c r="F194" t="s">
        <v>1179</v>
      </c>
      <c r="G194" t="s">
        <v>669</v>
      </c>
      <c r="H194" t="s">
        <v>670</v>
      </c>
      <c r="I194" t="s">
        <v>844</v>
      </c>
      <c r="J194" t="s">
        <v>23</v>
      </c>
      <c r="L194" s="1">
        <v>43139</v>
      </c>
      <c r="M194" t="s">
        <v>33</v>
      </c>
      <c r="N194" t="s">
        <v>1180</v>
      </c>
      <c r="O194" t="s">
        <v>26</v>
      </c>
      <c r="P194" s="1">
        <v>43448</v>
      </c>
      <c r="Q194" s="1">
        <v>43567</v>
      </c>
    </row>
    <row r="195" spans="1:17" x14ac:dyDescent="0.2">
      <c r="A195" t="s">
        <v>1181</v>
      </c>
      <c r="B195">
        <v>232696128</v>
      </c>
      <c r="C195" t="s">
        <v>1182</v>
      </c>
      <c r="D195" t="s">
        <v>1183</v>
      </c>
      <c r="E195" t="s">
        <v>1184</v>
      </c>
      <c r="F195" t="s">
        <v>1185</v>
      </c>
      <c r="G195" t="s">
        <v>669</v>
      </c>
      <c r="H195" t="s">
        <v>670</v>
      </c>
      <c r="I195" t="s">
        <v>879</v>
      </c>
      <c r="J195" t="s">
        <v>23</v>
      </c>
      <c r="L195" s="1">
        <v>43144</v>
      </c>
      <c r="M195" t="s">
        <v>24</v>
      </c>
      <c r="N195" t="s">
        <v>1186</v>
      </c>
      <c r="O195" t="s">
        <v>26</v>
      </c>
      <c r="P195" s="1">
        <v>43452</v>
      </c>
      <c r="Q195" s="1">
        <v>43567</v>
      </c>
    </row>
    <row r="196" spans="1:17" x14ac:dyDescent="0.2">
      <c r="A196" t="s">
        <v>1187</v>
      </c>
      <c r="B196">
        <v>228477700</v>
      </c>
      <c r="C196" t="s">
        <v>1188</v>
      </c>
      <c r="D196" t="s">
        <v>1189</v>
      </c>
      <c r="E196" t="s">
        <v>1190</v>
      </c>
      <c r="F196">
        <v>127971173</v>
      </c>
      <c r="G196" t="s">
        <v>69</v>
      </c>
      <c r="H196">
        <v>131056549</v>
      </c>
      <c r="I196" t="s">
        <v>416</v>
      </c>
      <c r="J196" t="s">
        <v>23</v>
      </c>
      <c r="L196" s="1">
        <v>43195</v>
      </c>
      <c r="M196" t="s">
        <v>24</v>
      </c>
      <c r="N196" t="s">
        <v>1191</v>
      </c>
      <c r="O196" t="s">
        <v>26</v>
      </c>
      <c r="P196" s="1">
        <v>41961</v>
      </c>
      <c r="Q196" s="1">
        <v>43570</v>
      </c>
    </row>
    <row r="197" spans="1:17" x14ac:dyDescent="0.2">
      <c r="A197" t="s">
        <v>1192</v>
      </c>
      <c r="B197">
        <v>232406421</v>
      </c>
      <c r="C197" t="s">
        <v>1193</v>
      </c>
      <c r="D197" t="s">
        <v>1194</v>
      </c>
      <c r="E197" t="s">
        <v>1195</v>
      </c>
      <c r="F197">
        <v>35679581</v>
      </c>
      <c r="G197" t="s">
        <v>669</v>
      </c>
      <c r="H197" t="s">
        <v>670</v>
      </c>
      <c r="I197" t="s">
        <v>1196</v>
      </c>
      <c r="J197" t="s">
        <v>23</v>
      </c>
      <c r="L197" s="1">
        <v>43283</v>
      </c>
      <c r="M197" t="s">
        <v>33</v>
      </c>
      <c r="N197" t="s">
        <v>1197</v>
      </c>
      <c r="O197" t="s">
        <v>26</v>
      </c>
      <c r="P197" s="1">
        <v>43571</v>
      </c>
      <c r="Q197" s="1">
        <v>43571</v>
      </c>
    </row>
    <row r="198" spans="1:17" x14ac:dyDescent="0.2">
      <c r="A198" t="s">
        <v>1198</v>
      </c>
      <c r="B198">
        <v>234264543</v>
      </c>
      <c r="C198" t="s">
        <v>1199</v>
      </c>
      <c r="D198" t="s">
        <v>1200</v>
      </c>
      <c r="E198" t="s">
        <v>1201</v>
      </c>
      <c r="F198">
        <v>72405902.072428897</v>
      </c>
      <c r="G198" t="s">
        <v>872</v>
      </c>
      <c r="H198" t="s">
        <v>873</v>
      </c>
      <c r="I198" t="s">
        <v>1202</v>
      </c>
      <c r="J198" t="s">
        <v>23</v>
      </c>
      <c r="L198" s="1">
        <v>43161</v>
      </c>
      <c r="M198" t="s">
        <v>33</v>
      </c>
      <c r="N198" t="s">
        <v>1203</v>
      </c>
      <c r="O198" t="s">
        <v>26</v>
      </c>
      <c r="P198" s="1">
        <v>43053</v>
      </c>
      <c r="Q198" s="1">
        <v>43572</v>
      </c>
    </row>
    <row r="199" spans="1:17" x14ac:dyDescent="0.2">
      <c r="A199" t="s">
        <v>1204</v>
      </c>
      <c r="B199">
        <v>233308563</v>
      </c>
      <c r="C199" t="s">
        <v>1205</v>
      </c>
      <c r="D199" t="s">
        <v>1206</v>
      </c>
      <c r="E199" t="s">
        <v>1207</v>
      </c>
      <c r="F199" t="s">
        <v>1208</v>
      </c>
      <c r="G199" t="s">
        <v>872</v>
      </c>
      <c r="H199" t="s">
        <v>873</v>
      </c>
      <c r="I199" t="s">
        <v>1209</v>
      </c>
      <c r="J199" t="s">
        <v>23</v>
      </c>
      <c r="L199" s="1">
        <v>43138</v>
      </c>
      <c r="M199" t="s">
        <v>33</v>
      </c>
      <c r="N199" t="s">
        <v>1210</v>
      </c>
      <c r="O199" t="s">
        <v>26</v>
      </c>
      <c r="P199" s="1">
        <v>43131</v>
      </c>
      <c r="Q199" s="1">
        <v>43572</v>
      </c>
    </row>
    <row r="200" spans="1:17" x14ac:dyDescent="0.2">
      <c r="A200" t="s">
        <v>1211</v>
      </c>
      <c r="B200">
        <v>228885396</v>
      </c>
      <c r="C200" t="s">
        <v>1212</v>
      </c>
      <c r="D200" t="s">
        <v>1213</v>
      </c>
      <c r="E200" t="s">
        <v>1214</v>
      </c>
      <c r="F200">
        <v>110480821</v>
      </c>
      <c r="G200" t="s">
        <v>270</v>
      </c>
      <c r="H200">
        <v>183316401</v>
      </c>
      <c r="I200" t="s">
        <v>62</v>
      </c>
      <c r="J200" t="s">
        <v>23</v>
      </c>
      <c r="L200" s="1">
        <v>43193</v>
      </c>
      <c r="M200" t="s">
        <v>33</v>
      </c>
      <c r="N200" t="s">
        <v>1215</v>
      </c>
      <c r="O200" t="s">
        <v>92</v>
      </c>
      <c r="P200" s="1">
        <v>42293</v>
      </c>
      <c r="Q200" s="1">
        <v>43574</v>
      </c>
    </row>
    <row r="201" spans="1:17" x14ac:dyDescent="0.2">
      <c r="A201" t="s">
        <v>1216</v>
      </c>
      <c r="B201">
        <v>234845872</v>
      </c>
      <c r="C201" t="s">
        <v>1217</v>
      </c>
      <c r="D201" t="s">
        <v>1218</v>
      </c>
      <c r="E201" t="s">
        <v>1219</v>
      </c>
      <c r="F201" t="s">
        <v>1220</v>
      </c>
      <c r="G201" t="s">
        <v>1221</v>
      </c>
      <c r="H201">
        <v>26403714</v>
      </c>
      <c r="I201" t="s">
        <v>1222</v>
      </c>
      <c r="J201" t="s">
        <v>23</v>
      </c>
      <c r="L201" s="1">
        <v>43286</v>
      </c>
      <c r="M201" t="s">
        <v>33</v>
      </c>
      <c r="N201" t="s">
        <v>1223</v>
      </c>
      <c r="O201" t="s">
        <v>26</v>
      </c>
      <c r="P201" s="1">
        <v>41813</v>
      </c>
      <c r="Q201" s="1">
        <v>43570</v>
      </c>
    </row>
    <row r="202" spans="1:17" x14ac:dyDescent="0.2">
      <c r="A202" t="s">
        <v>1224</v>
      </c>
      <c r="B202">
        <v>235279862</v>
      </c>
      <c r="C202" t="s">
        <v>1225</v>
      </c>
      <c r="D202" t="s">
        <v>1226</v>
      </c>
      <c r="E202" t="s">
        <v>1227</v>
      </c>
      <c r="F202">
        <v>229608450.12149501</v>
      </c>
      <c r="G202" t="s">
        <v>1228</v>
      </c>
      <c r="H202">
        <v>26404672</v>
      </c>
      <c r="I202" t="s">
        <v>120</v>
      </c>
      <c r="J202" t="s">
        <v>23</v>
      </c>
      <c r="L202" s="1">
        <v>43286</v>
      </c>
      <c r="M202" t="s">
        <v>24</v>
      </c>
      <c r="N202" t="s">
        <v>1229</v>
      </c>
      <c r="O202" t="s">
        <v>92</v>
      </c>
      <c r="P202" s="1">
        <v>43570</v>
      </c>
      <c r="Q202" s="1">
        <v>43570</v>
      </c>
    </row>
    <row r="203" spans="1:17" x14ac:dyDescent="0.2">
      <c r="A203" t="s">
        <v>1230</v>
      </c>
      <c r="B203">
        <v>229442935</v>
      </c>
      <c r="C203" t="s">
        <v>1231</v>
      </c>
      <c r="D203" t="s">
        <v>1232</v>
      </c>
      <c r="E203" t="s">
        <v>1233</v>
      </c>
      <c r="F203">
        <v>188916172</v>
      </c>
      <c r="G203" t="s">
        <v>1234</v>
      </c>
      <c r="H203">
        <v>182292592</v>
      </c>
      <c r="I203" t="s">
        <v>1235</v>
      </c>
      <c r="J203" t="s">
        <v>23</v>
      </c>
      <c r="L203" s="1">
        <v>43196</v>
      </c>
      <c r="M203" t="s">
        <v>24</v>
      </c>
      <c r="N203" t="s">
        <v>1236</v>
      </c>
      <c r="O203" t="s">
        <v>26</v>
      </c>
      <c r="P203" s="1">
        <v>42800</v>
      </c>
      <c r="Q203" s="1">
        <v>43580</v>
      </c>
    </row>
    <row r="204" spans="1:17" x14ac:dyDescent="0.2">
      <c r="A204" t="s">
        <v>1237</v>
      </c>
      <c r="B204" t="s">
        <v>1238</v>
      </c>
      <c r="C204" t="s">
        <v>1239</v>
      </c>
      <c r="D204" t="s">
        <v>1240</v>
      </c>
      <c r="E204" t="s">
        <v>1241</v>
      </c>
      <c r="F204">
        <v>151920060.08010501</v>
      </c>
      <c r="G204" t="s">
        <v>1234</v>
      </c>
      <c r="H204">
        <v>182292592</v>
      </c>
      <c r="I204" t="s">
        <v>1242</v>
      </c>
      <c r="J204" t="s">
        <v>23</v>
      </c>
      <c r="L204" s="1">
        <v>43181</v>
      </c>
      <c r="M204" t="s">
        <v>33</v>
      </c>
      <c r="N204" t="s">
        <v>1243</v>
      </c>
      <c r="O204" t="s">
        <v>26</v>
      </c>
      <c r="P204" s="1">
        <v>42419</v>
      </c>
      <c r="Q204" s="1">
        <v>43580</v>
      </c>
    </row>
    <row r="205" spans="1:17" x14ac:dyDescent="0.2">
      <c r="A205" t="s">
        <v>1244</v>
      </c>
      <c r="B205">
        <v>234314893</v>
      </c>
      <c r="C205" t="s">
        <v>1245</v>
      </c>
      <c r="D205" t="s">
        <v>1246</v>
      </c>
      <c r="E205" t="s">
        <v>1247</v>
      </c>
      <c r="F205">
        <v>81781237.134861797</v>
      </c>
      <c r="G205" t="s">
        <v>1248</v>
      </c>
      <c r="H205">
        <v>34634894</v>
      </c>
      <c r="I205" t="s">
        <v>1249</v>
      </c>
      <c r="J205" t="s">
        <v>23</v>
      </c>
      <c r="L205" s="1">
        <v>43284</v>
      </c>
      <c r="M205" t="s">
        <v>24</v>
      </c>
      <c r="N205" t="s">
        <v>1250</v>
      </c>
      <c r="O205" t="s">
        <v>26</v>
      </c>
      <c r="P205" s="1">
        <v>42376</v>
      </c>
      <c r="Q205" s="1">
        <v>43573</v>
      </c>
    </row>
    <row r="206" spans="1:17" x14ac:dyDescent="0.2">
      <c r="A206" t="s">
        <v>1251</v>
      </c>
      <c r="B206">
        <v>235420824</v>
      </c>
      <c r="C206" t="s">
        <v>1252</v>
      </c>
      <c r="D206" t="s">
        <v>1253</v>
      </c>
      <c r="E206" t="s">
        <v>1254</v>
      </c>
      <c r="F206">
        <v>185581692.067406</v>
      </c>
      <c r="G206" t="s">
        <v>1255</v>
      </c>
      <c r="H206">
        <v>117553956</v>
      </c>
      <c r="I206" t="s">
        <v>435</v>
      </c>
      <c r="J206" t="s">
        <v>23</v>
      </c>
      <c r="L206" s="1">
        <v>43215</v>
      </c>
      <c r="M206" t="s">
        <v>24</v>
      </c>
      <c r="N206" t="s">
        <v>1256</v>
      </c>
      <c r="O206" t="s">
        <v>92</v>
      </c>
      <c r="P206" s="1">
        <v>43580</v>
      </c>
      <c r="Q206" s="1">
        <v>43581</v>
      </c>
    </row>
    <row r="207" spans="1:17" x14ac:dyDescent="0.2">
      <c r="A207" t="s">
        <v>1257</v>
      </c>
      <c r="B207">
        <v>230927750</v>
      </c>
      <c r="C207" t="s">
        <v>1258</v>
      </c>
      <c r="D207" t="s">
        <v>1259</v>
      </c>
      <c r="E207" t="s">
        <v>1260</v>
      </c>
      <c r="F207" t="s">
        <v>1261</v>
      </c>
      <c r="G207" t="s">
        <v>1234</v>
      </c>
      <c r="H207">
        <v>182292592</v>
      </c>
      <c r="I207" t="s">
        <v>1262</v>
      </c>
      <c r="J207" t="s">
        <v>23</v>
      </c>
      <c r="L207" s="1">
        <v>43236</v>
      </c>
      <c r="M207" t="s">
        <v>24</v>
      </c>
      <c r="N207" t="s">
        <v>1263</v>
      </c>
      <c r="O207" t="s">
        <v>26</v>
      </c>
      <c r="P207" s="1">
        <v>42419</v>
      </c>
      <c r="Q207" s="1">
        <v>43581</v>
      </c>
    </row>
    <row r="208" spans="1:17" x14ac:dyDescent="0.2">
      <c r="A208" t="s">
        <v>1264</v>
      </c>
      <c r="B208">
        <v>231118678</v>
      </c>
      <c r="C208" t="s">
        <v>1265</v>
      </c>
      <c r="D208" t="s">
        <v>1266</v>
      </c>
      <c r="E208" t="s">
        <v>1267</v>
      </c>
      <c r="F208">
        <v>118079298.154836</v>
      </c>
      <c r="G208" t="s">
        <v>1234</v>
      </c>
      <c r="H208">
        <v>182292592</v>
      </c>
      <c r="I208" t="s">
        <v>1268</v>
      </c>
      <c r="J208" t="s">
        <v>23</v>
      </c>
      <c r="L208" s="1">
        <v>43285</v>
      </c>
      <c r="M208" t="s">
        <v>24</v>
      </c>
      <c r="N208" t="s">
        <v>1269</v>
      </c>
      <c r="O208" t="s">
        <v>26</v>
      </c>
      <c r="P208" s="1">
        <v>42419</v>
      </c>
      <c r="Q208" s="1">
        <v>43581</v>
      </c>
    </row>
    <row r="209" spans="1:17" x14ac:dyDescent="0.2">
      <c r="A209" t="s">
        <v>1270</v>
      </c>
      <c r="B209">
        <v>225785455</v>
      </c>
      <c r="C209" t="s">
        <v>1271</v>
      </c>
      <c r="D209" t="s">
        <v>1272</v>
      </c>
      <c r="E209" t="s">
        <v>1273</v>
      </c>
      <c r="F209">
        <v>85729825.085730001</v>
      </c>
      <c r="G209" t="s">
        <v>1248</v>
      </c>
      <c r="H209">
        <v>34634894</v>
      </c>
      <c r="I209" t="s">
        <v>692</v>
      </c>
      <c r="J209" t="s">
        <v>23</v>
      </c>
      <c r="L209" s="1">
        <v>43147</v>
      </c>
      <c r="M209" t="s">
        <v>33</v>
      </c>
      <c r="N209" t="s">
        <v>1274</v>
      </c>
      <c r="O209" t="s">
        <v>26</v>
      </c>
      <c r="P209" s="1">
        <v>41802</v>
      </c>
      <c r="Q209" s="1">
        <v>43574</v>
      </c>
    </row>
    <row r="210" spans="1:17" x14ac:dyDescent="0.2">
      <c r="A210" t="s">
        <v>1275</v>
      </c>
      <c r="B210">
        <v>234306718</v>
      </c>
      <c r="C210" t="s">
        <v>1276</v>
      </c>
      <c r="D210" t="s">
        <v>1277</v>
      </c>
      <c r="E210" t="s">
        <v>1278</v>
      </c>
      <c r="F210" t="s">
        <v>1279</v>
      </c>
      <c r="G210" t="s">
        <v>872</v>
      </c>
      <c r="H210" t="s">
        <v>873</v>
      </c>
      <c r="I210" t="s">
        <v>1280</v>
      </c>
      <c r="J210" t="s">
        <v>23</v>
      </c>
      <c r="L210" s="1">
        <v>43179</v>
      </c>
      <c r="M210" t="s">
        <v>33</v>
      </c>
      <c r="N210" t="s">
        <v>1281</v>
      </c>
      <c r="O210" t="s">
        <v>92</v>
      </c>
      <c r="P210" s="1">
        <v>41914</v>
      </c>
      <c r="Q210" s="1">
        <v>43581</v>
      </c>
    </row>
    <row r="211" spans="1:17" x14ac:dyDescent="0.2">
      <c r="A211" t="s">
        <v>1282</v>
      </c>
      <c r="B211">
        <v>235294969</v>
      </c>
      <c r="C211" t="s">
        <v>1283</v>
      </c>
      <c r="D211" t="s">
        <v>1284</v>
      </c>
      <c r="E211" t="s">
        <v>1285</v>
      </c>
      <c r="F211">
        <v>94305072.235295504</v>
      </c>
      <c r="G211" t="s">
        <v>1221</v>
      </c>
      <c r="H211">
        <v>26403714</v>
      </c>
      <c r="I211" t="s">
        <v>1286</v>
      </c>
      <c r="J211" t="s">
        <v>23</v>
      </c>
      <c r="L211" s="1">
        <v>43250</v>
      </c>
      <c r="M211" t="s">
        <v>33</v>
      </c>
      <c r="N211" t="s">
        <v>1287</v>
      </c>
      <c r="O211" t="s">
        <v>26</v>
      </c>
      <c r="P211" s="1">
        <v>41990</v>
      </c>
      <c r="Q211" s="1">
        <v>43579</v>
      </c>
    </row>
    <row r="212" spans="1:17" x14ac:dyDescent="0.2">
      <c r="A212" t="s">
        <v>1288</v>
      </c>
      <c r="B212">
        <v>235454176</v>
      </c>
      <c r="C212" t="s">
        <v>1289</v>
      </c>
      <c r="D212" t="s">
        <v>1290</v>
      </c>
      <c r="E212" t="s">
        <v>1291</v>
      </c>
      <c r="F212">
        <v>60771917</v>
      </c>
      <c r="G212" t="s">
        <v>69</v>
      </c>
      <c r="H212">
        <v>131056549</v>
      </c>
      <c r="I212" t="s">
        <v>803</v>
      </c>
      <c r="J212" t="s">
        <v>23</v>
      </c>
      <c r="L212" s="1">
        <v>43371</v>
      </c>
      <c r="M212" t="s">
        <v>24</v>
      </c>
      <c r="N212" t="s">
        <v>1292</v>
      </c>
      <c r="O212" t="s">
        <v>26</v>
      </c>
      <c r="P212" s="1">
        <v>42011</v>
      </c>
      <c r="Q212" s="1">
        <v>43580</v>
      </c>
    </row>
    <row r="213" spans="1:17" x14ac:dyDescent="0.2">
      <c r="A213" t="s">
        <v>1293</v>
      </c>
      <c r="B213">
        <v>235445266</v>
      </c>
      <c r="C213" t="s">
        <v>1294</v>
      </c>
      <c r="D213" t="s">
        <v>1295</v>
      </c>
      <c r="E213" t="s">
        <v>1296</v>
      </c>
      <c r="F213" t="s">
        <v>1297</v>
      </c>
      <c r="G213" t="s">
        <v>69</v>
      </c>
      <c r="H213">
        <v>131056549</v>
      </c>
      <c r="I213" t="s">
        <v>331</v>
      </c>
      <c r="J213" t="s">
        <v>23</v>
      </c>
      <c r="L213" s="1">
        <v>43369</v>
      </c>
      <c r="M213" t="s">
        <v>33</v>
      </c>
      <c r="N213" t="s">
        <v>1298</v>
      </c>
      <c r="O213" t="s">
        <v>26</v>
      </c>
      <c r="P213" s="1">
        <v>42286</v>
      </c>
      <c r="Q213" s="1">
        <v>43580</v>
      </c>
    </row>
    <row r="214" spans="1:17" x14ac:dyDescent="0.2">
      <c r="A214" t="s">
        <v>1299</v>
      </c>
      <c r="B214">
        <v>235409464</v>
      </c>
      <c r="C214" t="s">
        <v>1300</v>
      </c>
      <c r="D214" t="s">
        <v>1301</v>
      </c>
      <c r="E214" t="s">
        <v>1302</v>
      </c>
      <c r="F214" t="s">
        <v>1303</v>
      </c>
      <c r="G214" t="s">
        <v>172</v>
      </c>
      <c r="H214">
        <v>200716271</v>
      </c>
      <c r="I214" t="s">
        <v>1304</v>
      </c>
      <c r="J214" t="s">
        <v>23</v>
      </c>
      <c r="L214" s="1">
        <v>43356</v>
      </c>
      <c r="M214" t="s">
        <v>33</v>
      </c>
      <c r="N214" t="s">
        <v>1305</v>
      </c>
      <c r="O214" t="s">
        <v>26</v>
      </c>
      <c r="P214" s="1">
        <v>43579</v>
      </c>
      <c r="Q214" s="1">
        <v>43579</v>
      </c>
    </row>
    <row r="215" spans="1:17" x14ac:dyDescent="0.2">
      <c r="A215" t="s">
        <v>1306</v>
      </c>
      <c r="B215">
        <v>234308516</v>
      </c>
      <c r="C215" t="s">
        <v>1307</v>
      </c>
      <c r="D215" t="s">
        <v>1308</v>
      </c>
      <c r="E215" t="s">
        <v>1309</v>
      </c>
      <c r="F215" t="s">
        <v>1310</v>
      </c>
      <c r="G215" t="s">
        <v>872</v>
      </c>
      <c r="H215" t="s">
        <v>873</v>
      </c>
      <c r="I215" t="s">
        <v>1202</v>
      </c>
      <c r="J215" t="s">
        <v>23</v>
      </c>
      <c r="L215" s="1">
        <v>43182</v>
      </c>
      <c r="M215" t="s">
        <v>33</v>
      </c>
      <c r="N215" t="s">
        <v>1311</v>
      </c>
      <c r="O215" t="s">
        <v>26</v>
      </c>
      <c r="P215" s="1">
        <v>43131</v>
      </c>
      <c r="Q215" s="1">
        <v>43581</v>
      </c>
    </row>
    <row r="216" spans="1:17" x14ac:dyDescent="0.2">
      <c r="A216" t="s">
        <v>1312</v>
      </c>
      <c r="B216">
        <v>234692111</v>
      </c>
      <c r="C216" t="s">
        <v>1313</v>
      </c>
      <c r="D216" t="s">
        <v>1314</v>
      </c>
      <c r="E216" t="s">
        <v>1315</v>
      </c>
      <c r="F216">
        <v>134102487.19337</v>
      </c>
      <c r="G216" t="s">
        <v>872</v>
      </c>
      <c r="H216" t="s">
        <v>873</v>
      </c>
      <c r="I216" t="s">
        <v>1209</v>
      </c>
      <c r="J216" t="s">
        <v>23</v>
      </c>
      <c r="L216" s="1">
        <v>43203</v>
      </c>
      <c r="M216" t="s">
        <v>489</v>
      </c>
      <c r="N216" t="s">
        <v>1316</v>
      </c>
      <c r="O216" t="s">
        <v>92</v>
      </c>
      <c r="P216" s="1">
        <v>43131</v>
      </c>
      <c r="Q216" s="1">
        <v>43585</v>
      </c>
    </row>
    <row r="217" spans="1:17" x14ac:dyDescent="0.2">
      <c r="A217" t="s">
        <v>1317</v>
      </c>
      <c r="B217">
        <v>230884253</v>
      </c>
      <c r="C217" t="s">
        <v>1318</v>
      </c>
      <c r="D217" t="s">
        <v>1319</v>
      </c>
      <c r="E217" t="s">
        <v>1320</v>
      </c>
      <c r="F217">
        <v>160161207</v>
      </c>
      <c r="G217" t="s">
        <v>69</v>
      </c>
      <c r="H217">
        <v>131056549</v>
      </c>
      <c r="I217" t="s">
        <v>312</v>
      </c>
      <c r="J217" t="s">
        <v>23</v>
      </c>
      <c r="L217" s="1">
        <v>43285</v>
      </c>
      <c r="M217" t="s">
        <v>33</v>
      </c>
      <c r="N217" t="s">
        <v>1321</v>
      </c>
      <c r="O217" t="s">
        <v>26</v>
      </c>
      <c r="P217" s="1">
        <v>42282</v>
      </c>
      <c r="Q217" s="1">
        <v>43585</v>
      </c>
    </row>
    <row r="218" spans="1:17" x14ac:dyDescent="0.2">
      <c r="A218" t="s">
        <v>1322</v>
      </c>
      <c r="B218">
        <v>233832017</v>
      </c>
      <c r="C218" t="s">
        <v>1323</v>
      </c>
      <c r="D218" t="s">
        <v>1324</v>
      </c>
      <c r="E218" t="s">
        <v>1325</v>
      </c>
      <c r="F218">
        <v>233830715</v>
      </c>
      <c r="G218" t="s">
        <v>669</v>
      </c>
      <c r="H218" t="s">
        <v>670</v>
      </c>
      <c r="I218" t="s">
        <v>572</v>
      </c>
      <c r="J218" t="s">
        <v>23</v>
      </c>
      <c r="L218" s="1">
        <v>43293</v>
      </c>
      <c r="M218" t="s">
        <v>33</v>
      </c>
      <c r="N218" t="s">
        <v>1326</v>
      </c>
      <c r="O218" t="s">
        <v>26</v>
      </c>
      <c r="P218" s="1">
        <v>43585</v>
      </c>
      <c r="Q218" s="1">
        <v>43587</v>
      </c>
    </row>
    <row r="219" spans="1:17" x14ac:dyDescent="0.2">
      <c r="A219" t="s">
        <v>1327</v>
      </c>
      <c r="B219">
        <v>225713977</v>
      </c>
      <c r="C219" t="s">
        <v>1328</v>
      </c>
      <c r="D219" t="s">
        <v>1329</v>
      </c>
      <c r="E219" t="s">
        <v>1330</v>
      </c>
      <c r="F219">
        <v>76168204</v>
      </c>
      <c r="G219" t="s">
        <v>350</v>
      </c>
      <c r="H219" t="s">
        <v>351</v>
      </c>
      <c r="I219" t="s">
        <v>844</v>
      </c>
      <c r="J219" t="s">
        <v>23</v>
      </c>
      <c r="L219" s="1">
        <v>43126</v>
      </c>
      <c r="M219" t="s">
        <v>24</v>
      </c>
      <c r="N219" t="s">
        <v>1331</v>
      </c>
      <c r="O219" t="s">
        <v>26</v>
      </c>
      <c r="P219" s="1">
        <v>43119</v>
      </c>
      <c r="Q219" s="1">
        <v>43588</v>
      </c>
    </row>
    <row r="220" spans="1:17" x14ac:dyDescent="0.2">
      <c r="A220" t="s">
        <v>1332</v>
      </c>
      <c r="B220">
        <v>228937728</v>
      </c>
      <c r="C220" t="s">
        <v>1333</v>
      </c>
      <c r="D220" t="s">
        <v>1334</v>
      </c>
      <c r="E220" t="s">
        <v>1335</v>
      </c>
      <c r="F220" t="s">
        <v>1336</v>
      </c>
      <c r="G220" t="s">
        <v>350</v>
      </c>
      <c r="H220" t="s">
        <v>351</v>
      </c>
      <c r="I220" t="s">
        <v>352</v>
      </c>
      <c r="J220" t="s">
        <v>23</v>
      </c>
      <c r="L220" s="1">
        <v>43200</v>
      </c>
      <c r="M220" t="s">
        <v>33</v>
      </c>
      <c r="N220" t="s">
        <v>1337</v>
      </c>
      <c r="O220" t="s">
        <v>26</v>
      </c>
      <c r="P220" s="1">
        <v>43119</v>
      </c>
      <c r="Q220" s="1">
        <v>43588</v>
      </c>
    </row>
    <row r="221" spans="1:17" x14ac:dyDescent="0.2">
      <c r="A221" t="s">
        <v>1338</v>
      </c>
      <c r="B221">
        <v>228923417</v>
      </c>
      <c r="C221" t="s">
        <v>1339</v>
      </c>
      <c r="D221" t="s">
        <v>1340</v>
      </c>
      <c r="E221" t="s">
        <v>1341</v>
      </c>
      <c r="F221">
        <v>127170790.110173</v>
      </c>
      <c r="G221" t="s">
        <v>350</v>
      </c>
      <c r="H221" t="s">
        <v>351</v>
      </c>
      <c r="I221" t="s">
        <v>352</v>
      </c>
      <c r="J221" t="s">
        <v>23</v>
      </c>
      <c r="L221" s="1">
        <v>43196</v>
      </c>
      <c r="M221" t="s">
        <v>24</v>
      </c>
      <c r="N221" t="s">
        <v>1342</v>
      </c>
      <c r="O221" t="s">
        <v>26</v>
      </c>
      <c r="P221" s="1">
        <v>43119</v>
      </c>
      <c r="Q221" s="1">
        <v>43588</v>
      </c>
    </row>
    <row r="222" spans="1:17" x14ac:dyDescent="0.2">
      <c r="A222" t="s">
        <v>1343</v>
      </c>
      <c r="B222">
        <v>229826121</v>
      </c>
      <c r="C222" t="s">
        <v>1344</v>
      </c>
      <c r="D222" t="s">
        <v>1329</v>
      </c>
      <c r="E222" t="s">
        <v>1330</v>
      </c>
      <c r="F222">
        <v>76168204</v>
      </c>
      <c r="G222" t="s">
        <v>350</v>
      </c>
      <c r="H222" t="s">
        <v>351</v>
      </c>
      <c r="I222" t="s">
        <v>352</v>
      </c>
      <c r="J222" t="s">
        <v>23</v>
      </c>
      <c r="L222" s="1">
        <v>43294</v>
      </c>
      <c r="M222" t="s">
        <v>33</v>
      </c>
      <c r="N222" t="s">
        <v>1345</v>
      </c>
      <c r="O222" t="s">
        <v>26</v>
      </c>
      <c r="P222" s="1">
        <v>42067</v>
      </c>
      <c r="Q222" s="1">
        <v>43588</v>
      </c>
    </row>
    <row r="223" spans="1:17" x14ac:dyDescent="0.2">
      <c r="A223" t="s">
        <v>1346</v>
      </c>
      <c r="B223">
        <v>232529787</v>
      </c>
      <c r="C223" t="s">
        <v>1347</v>
      </c>
      <c r="D223" t="s">
        <v>1348</v>
      </c>
      <c r="E223" t="s">
        <v>1349</v>
      </c>
      <c r="F223">
        <v>69053693.071078107</v>
      </c>
      <c r="G223" t="s">
        <v>350</v>
      </c>
      <c r="H223" t="s">
        <v>351</v>
      </c>
      <c r="I223" t="s">
        <v>147</v>
      </c>
      <c r="J223" t="s">
        <v>23</v>
      </c>
      <c r="L223" s="1">
        <v>43330</v>
      </c>
      <c r="M223" t="s">
        <v>24</v>
      </c>
      <c r="N223" t="s">
        <v>1350</v>
      </c>
      <c r="O223" t="s">
        <v>26</v>
      </c>
      <c r="P223" s="1">
        <v>43119</v>
      </c>
      <c r="Q223" s="1">
        <v>43588</v>
      </c>
    </row>
    <row r="224" spans="1:17" x14ac:dyDescent="0.2">
      <c r="A224" t="s">
        <v>1351</v>
      </c>
      <c r="B224">
        <v>232407975</v>
      </c>
      <c r="C224" t="s">
        <v>1352</v>
      </c>
      <c r="D224" t="s">
        <v>1353</v>
      </c>
      <c r="E224" t="s">
        <v>1354</v>
      </c>
      <c r="F224">
        <v>117323365.06016301</v>
      </c>
      <c r="G224" t="s">
        <v>350</v>
      </c>
      <c r="H224" t="s">
        <v>351</v>
      </c>
      <c r="I224" t="s">
        <v>352</v>
      </c>
      <c r="J224" t="s">
        <v>23</v>
      </c>
      <c r="L224" s="1">
        <v>43270</v>
      </c>
      <c r="M224" t="s">
        <v>24</v>
      </c>
      <c r="N224" t="s">
        <v>1355</v>
      </c>
      <c r="O224" t="s">
        <v>26</v>
      </c>
      <c r="P224" s="1">
        <v>43119</v>
      </c>
      <c r="Q224" s="1">
        <v>43588</v>
      </c>
    </row>
    <row r="225" spans="1:17" x14ac:dyDescent="0.2">
      <c r="A225" t="s">
        <v>1356</v>
      </c>
      <c r="B225">
        <v>234136286</v>
      </c>
      <c r="C225" t="s">
        <v>1357</v>
      </c>
      <c r="D225" t="s">
        <v>1358</v>
      </c>
      <c r="E225" t="s">
        <v>1359</v>
      </c>
      <c r="F225">
        <v>32156421.127170701</v>
      </c>
      <c r="G225" t="s">
        <v>350</v>
      </c>
      <c r="H225" t="s">
        <v>351</v>
      </c>
      <c r="I225" t="s">
        <v>1360</v>
      </c>
      <c r="J225" t="s">
        <v>23</v>
      </c>
      <c r="L225" s="1">
        <v>43171</v>
      </c>
      <c r="M225" t="s">
        <v>33</v>
      </c>
      <c r="N225" t="s">
        <v>1361</v>
      </c>
      <c r="O225" t="s">
        <v>26</v>
      </c>
      <c r="P225" s="1">
        <v>43119</v>
      </c>
      <c r="Q225" s="1">
        <v>43588</v>
      </c>
    </row>
    <row r="226" spans="1:17" x14ac:dyDescent="0.2">
      <c r="A226" t="s">
        <v>1362</v>
      </c>
      <c r="B226">
        <v>234846933</v>
      </c>
      <c r="C226" t="s">
        <v>1363</v>
      </c>
      <c r="D226" t="s">
        <v>1364</v>
      </c>
      <c r="E226" t="s">
        <v>1365</v>
      </c>
      <c r="F226">
        <v>148917380</v>
      </c>
      <c r="G226" t="s">
        <v>350</v>
      </c>
      <c r="H226" t="s">
        <v>351</v>
      </c>
      <c r="I226" t="s">
        <v>1366</v>
      </c>
      <c r="J226" t="s">
        <v>23</v>
      </c>
      <c r="L226" s="1">
        <v>43371</v>
      </c>
      <c r="M226" t="s">
        <v>33</v>
      </c>
      <c r="N226" t="s">
        <v>1367</v>
      </c>
      <c r="O226" t="s">
        <v>26</v>
      </c>
      <c r="P226" s="1">
        <v>43119</v>
      </c>
      <c r="Q226" s="1">
        <v>43588</v>
      </c>
    </row>
    <row r="227" spans="1:17" x14ac:dyDescent="0.2">
      <c r="A227" t="s">
        <v>1368</v>
      </c>
      <c r="B227">
        <v>229922783</v>
      </c>
      <c r="C227" t="s">
        <v>1369</v>
      </c>
      <c r="D227" t="s">
        <v>1370</v>
      </c>
      <c r="E227" t="s">
        <v>1371</v>
      </c>
      <c r="F227">
        <v>60937599.163700402</v>
      </c>
      <c r="G227" t="s">
        <v>446</v>
      </c>
      <c r="H227">
        <v>26403021</v>
      </c>
      <c r="I227" t="s">
        <v>47</v>
      </c>
      <c r="J227" t="s">
        <v>23</v>
      </c>
      <c r="L227" s="1">
        <v>43130</v>
      </c>
      <c r="M227" t="s">
        <v>24</v>
      </c>
      <c r="N227" t="s">
        <v>1372</v>
      </c>
      <c r="O227" t="s">
        <v>26</v>
      </c>
      <c r="P227" s="1">
        <v>41660</v>
      </c>
      <c r="Q227" s="1">
        <v>43589</v>
      </c>
    </row>
    <row r="228" spans="1:17" x14ac:dyDescent="0.2">
      <c r="A228" t="s">
        <v>1373</v>
      </c>
      <c r="B228">
        <v>226258831</v>
      </c>
      <c r="C228" t="s">
        <v>1374</v>
      </c>
      <c r="D228" t="s">
        <v>1375</v>
      </c>
      <c r="E228" t="s">
        <v>1376</v>
      </c>
      <c r="F228">
        <v>157805425</v>
      </c>
      <c r="G228" t="s">
        <v>89</v>
      </c>
      <c r="H228">
        <v>190906332</v>
      </c>
      <c r="I228" t="s">
        <v>120</v>
      </c>
      <c r="J228" t="s">
        <v>23</v>
      </c>
      <c r="L228" s="1">
        <v>43111</v>
      </c>
      <c r="M228" t="s">
        <v>33</v>
      </c>
      <c r="N228" t="s">
        <v>1377</v>
      </c>
      <c r="O228" t="s">
        <v>26</v>
      </c>
      <c r="P228" s="1">
        <v>42025</v>
      </c>
      <c r="Q228" s="1">
        <v>43592</v>
      </c>
    </row>
    <row r="229" spans="1:17" x14ac:dyDescent="0.2">
      <c r="A229" t="s">
        <v>1378</v>
      </c>
      <c r="B229">
        <v>228312973</v>
      </c>
      <c r="C229" t="s">
        <v>1379</v>
      </c>
      <c r="D229" t="s">
        <v>1380</v>
      </c>
      <c r="E229" t="s">
        <v>1381</v>
      </c>
      <c r="F229">
        <v>110903560</v>
      </c>
      <c r="G229" t="s">
        <v>69</v>
      </c>
      <c r="H229">
        <v>131056549</v>
      </c>
      <c r="I229" t="s">
        <v>1382</v>
      </c>
      <c r="J229" t="s">
        <v>23</v>
      </c>
      <c r="L229" s="1">
        <v>43119</v>
      </c>
      <c r="M229" t="s">
        <v>33</v>
      </c>
      <c r="N229" t="s">
        <v>1383</v>
      </c>
      <c r="O229" t="s">
        <v>26</v>
      </c>
      <c r="P229" s="1">
        <v>43279</v>
      </c>
      <c r="Q229" s="1">
        <v>43592</v>
      </c>
    </row>
    <row r="230" spans="1:17" x14ac:dyDescent="0.2">
      <c r="A230" t="s">
        <v>1384</v>
      </c>
      <c r="B230">
        <v>228946018</v>
      </c>
      <c r="C230" t="s">
        <v>1385</v>
      </c>
      <c r="D230" t="s">
        <v>1386</v>
      </c>
      <c r="E230" t="s">
        <v>1387</v>
      </c>
      <c r="F230">
        <v>60389087.117916502</v>
      </c>
      <c r="G230" t="s">
        <v>119</v>
      </c>
      <c r="H230">
        <v>190915757</v>
      </c>
      <c r="I230" t="s">
        <v>692</v>
      </c>
      <c r="J230" t="s">
        <v>23</v>
      </c>
      <c r="L230" s="1">
        <v>43168</v>
      </c>
      <c r="M230" t="s">
        <v>24</v>
      </c>
      <c r="N230" t="s">
        <v>1388</v>
      </c>
      <c r="O230" t="s">
        <v>26</v>
      </c>
      <c r="P230" s="1">
        <v>42083</v>
      </c>
      <c r="Q230" s="1">
        <v>43592</v>
      </c>
    </row>
    <row r="231" spans="1:17" x14ac:dyDescent="0.2">
      <c r="A231" t="s">
        <v>1389</v>
      </c>
      <c r="B231">
        <v>231629818</v>
      </c>
      <c r="C231" t="s">
        <v>1390</v>
      </c>
      <c r="D231" t="s">
        <v>1391</v>
      </c>
      <c r="E231" t="s">
        <v>1392</v>
      </c>
      <c r="F231">
        <v>168999560.121663</v>
      </c>
      <c r="G231" t="s">
        <v>119</v>
      </c>
      <c r="H231">
        <v>190915757</v>
      </c>
      <c r="I231" t="s">
        <v>120</v>
      </c>
      <c r="J231" t="s">
        <v>23</v>
      </c>
      <c r="L231" s="1">
        <v>43294</v>
      </c>
      <c r="M231" t="s">
        <v>24</v>
      </c>
      <c r="N231" t="s">
        <v>1393</v>
      </c>
      <c r="O231" t="s">
        <v>26</v>
      </c>
      <c r="P231" s="1">
        <v>42260</v>
      </c>
      <c r="Q231" s="1">
        <v>43592</v>
      </c>
    </row>
    <row r="232" spans="1:17" x14ac:dyDescent="0.2">
      <c r="A232" t="s">
        <v>1394</v>
      </c>
      <c r="B232">
        <v>233625909</v>
      </c>
      <c r="C232" t="s">
        <v>1395</v>
      </c>
      <c r="D232" t="s">
        <v>1396</v>
      </c>
      <c r="E232" t="s">
        <v>1397</v>
      </c>
      <c r="F232">
        <v>168999560.134215</v>
      </c>
      <c r="G232" t="s">
        <v>119</v>
      </c>
      <c r="H232">
        <v>190915757</v>
      </c>
      <c r="I232" t="s">
        <v>120</v>
      </c>
      <c r="J232" t="s">
        <v>23</v>
      </c>
      <c r="L232" s="1">
        <v>43368</v>
      </c>
      <c r="M232" t="s">
        <v>33</v>
      </c>
      <c r="N232" t="s">
        <v>1398</v>
      </c>
      <c r="O232" t="s">
        <v>26</v>
      </c>
      <c r="P232" s="1">
        <v>42393</v>
      </c>
      <c r="Q232" s="1">
        <v>43592</v>
      </c>
    </row>
    <row r="233" spans="1:17" x14ac:dyDescent="0.2">
      <c r="A233" t="s">
        <v>1399</v>
      </c>
      <c r="B233">
        <v>230474845</v>
      </c>
      <c r="C233" t="s">
        <v>1400</v>
      </c>
      <c r="D233" t="s">
        <v>1401</v>
      </c>
      <c r="E233" t="s">
        <v>1402</v>
      </c>
      <c r="F233">
        <v>135601355</v>
      </c>
      <c r="G233" t="s">
        <v>119</v>
      </c>
      <c r="H233">
        <v>190915757</v>
      </c>
      <c r="I233" t="s">
        <v>692</v>
      </c>
      <c r="J233" t="s">
        <v>23</v>
      </c>
      <c r="L233" s="1">
        <v>43129</v>
      </c>
      <c r="M233" t="s">
        <v>24</v>
      </c>
      <c r="N233" t="s">
        <v>1403</v>
      </c>
      <c r="O233" t="s">
        <v>26</v>
      </c>
      <c r="P233" s="1">
        <v>43294</v>
      </c>
      <c r="Q233" s="1">
        <v>43592</v>
      </c>
    </row>
    <row r="234" spans="1:17" x14ac:dyDescent="0.2">
      <c r="A234" t="s">
        <v>1404</v>
      </c>
      <c r="B234">
        <v>229899382</v>
      </c>
      <c r="C234" t="s">
        <v>1405</v>
      </c>
      <c r="D234" t="s">
        <v>1406</v>
      </c>
      <c r="E234" t="s">
        <v>1407</v>
      </c>
      <c r="F234">
        <v>88484394</v>
      </c>
      <c r="G234" t="s">
        <v>119</v>
      </c>
      <c r="H234">
        <v>190915757</v>
      </c>
      <c r="I234" t="s">
        <v>1408</v>
      </c>
      <c r="J234" t="s">
        <v>23</v>
      </c>
      <c r="L234" s="1">
        <v>43263</v>
      </c>
      <c r="M234" t="s">
        <v>33</v>
      </c>
      <c r="N234" t="s">
        <v>1409</v>
      </c>
      <c r="O234" t="s">
        <v>26</v>
      </c>
      <c r="P234" s="1">
        <v>43280</v>
      </c>
      <c r="Q234" s="1">
        <v>43592</v>
      </c>
    </row>
    <row r="235" spans="1:17" x14ac:dyDescent="0.2">
      <c r="A235" t="s">
        <v>1410</v>
      </c>
      <c r="B235">
        <v>230761054</v>
      </c>
      <c r="C235" t="s">
        <v>1411</v>
      </c>
      <c r="D235" t="s">
        <v>1412</v>
      </c>
      <c r="E235" t="s">
        <v>1413</v>
      </c>
      <c r="F235" t="s">
        <v>1414</v>
      </c>
      <c r="G235" t="s">
        <v>119</v>
      </c>
      <c r="H235">
        <v>190915757</v>
      </c>
      <c r="I235" t="s">
        <v>1415</v>
      </c>
      <c r="J235" t="s">
        <v>23</v>
      </c>
      <c r="L235" s="1">
        <v>43130</v>
      </c>
      <c r="M235" t="s">
        <v>33</v>
      </c>
      <c r="N235" t="s">
        <v>1416</v>
      </c>
      <c r="O235" t="s">
        <v>26</v>
      </c>
      <c r="P235" s="1">
        <v>43294</v>
      </c>
      <c r="Q235" s="1">
        <v>43592</v>
      </c>
    </row>
    <row r="236" spans="1:17" x14ac:dyDescent="0.2">
      <c r="A236" t="s">
        <v>1417</v>
      </c>
      <c r="B236">
        <v>233028420</v>
      </c>
      <c r="C236" t="s">
        <v>1418</v>
      </c>
      <c r="D236" t="s">
        <v>1419</v>
      </c>
      <c r="E236" t="s">
        <v>1420</v>
      </c>
      <c r="F236" t="s">
        <v>1421</v>
      </c>
      <c r="G236" t="s">
        <v>669</v>
      </c>
      <c r="H236" t="s">
        <v>670</v>
      </c>
      <c r="I236" t="s">
        <v>113</v>
      </c>
      <c r="J236" t="s">
        <v>23</v>
      </c>
      <c r="L236" s="1">
        <v>43373</v>
      </c>
      <c r="M236" t="s">
        <v>33</v>
      </c>
      <c r="N236" t="s">
        <v>1422</v>
      </c>
      <c r="O236" t="s">
        <v>26</v>
      </c>
      <c r="P236" s="1">
        <v>43588</v>
      </c>
      <c r="Q236" s="1">
        <v>43594</v>
      </c>
    </row>
    <row r="237" spans="1:17" x14ac:dyDescent="0.2">
      <c r="A237" t="s">
        <v>1423</v>
      </c>
      <c r="B237">
        <v>232287414</v>
      </c>
      <c r="C237" t="s">
        <v>1424</v>
      </c>
      <c r="D237" t="s">
        <v>1425</v>
      </c>
      <c r="E237" t="s">
        <v>1426</v>
      </c>
      <c r="F237">
        <v>83866655.197629705</v>
      </c>
      <c r="G237" t="s">
        <v>89</v>
      </c>
      <c r="H237">
        <v>190906332</v>
      </c>
      <c r="I237" t="s">
        <v>692</v>
      </c>
      <c r="J237" t="s">
        <v>23</v>
      </c>
      <c r="L237" s="1">
        <v>43232</v>
      </c>
      <c r="M237" t="s">
        <v>33</v>
      </c>
      <c r="N237" t="s">
        <v>1427</v>
      </c>
      <c r="O237" t="s">
        <v>92</v>
      </c>
      <c r="P237" s="1">
        <v>42482</v>
      </c>
      <c r="Q237" s="1">
        <v>43596</v>
      </c>
    </row>
    <row r="238" spans="1:17" x14ac:dyDescent="0.2">
      <c r="A238" t="s">
        <v>1428</v>
      </c>
      <c r="B238">
        <v>233631879</v>
      </c>
      <c r="C238" t="s">
        <v>1429</v>
      </c>
      <c r="D238" t="s">
        <v>1430</v>
      </c>
      <c r="E238" t="s">
        <v>1431</v>
      </c>
      <c r="F238">
        <v>81777620</v>
      </c>
      <c r="G238" t="s">
        <v>89</v>
      </c>
      <c r="H238">
        <v>190906332</v>
      </c>
      <c r="I238" t="s">
        <v>1432</v>
      </c>
      <c r="J238" t="s">
        <v>23</v>
      </c>
      <c r="L238" s="1">
        <v>43367</v>
      </c>
      <c r="M238" t="s">
        <v>33</v>
      </c>
      <c r="N238" t="s">
        <v>1433</v>
      </c>
      <c r="O238" t="s">
        <v>92</v>
      </c>
      <c r="P238" s="1">
        <v>42353</v>
      </c>
      <c r="Q238" s="1">
        <v>43596</v>
      </c>
    </row>
    <row r="239" spans="1:17" x14ac:dyDescent="0.2">
      <c r="A239" t="s">
        <v>1434</v>
      </c>
      <c r="B239">
        <v>233485627</v>
      </c>
      <c r="C239" t="s">
        <v>1435</v>
      </c>
      <c r="D239" t="s">
        <v>1436</v>
      </c>
      <c r="E239" t="s">
        <v>1437</v>
      </c>
      <c r="F239">
        <v>145790800</v>
      </c>
      <c r="G239" t="s">
        <v>766</v>
      </c>
      <c r="H239">
        <v>26402971</v>
      </c>
      <c r="I239" t="s">
        <v>219</v>
      </c>
      <c r="J239" t="s">
        <v>23</v>
      </c>
      <c r="L239" s="1">
        <v>43286</v>
      </c>
      <c r="M239" t="s">
        <v>33</v>
      </c>
      <c r="N239" t="s">
        <v>1438</v>
      </c>
      <c r="O239" t="s">
        <v>92</v>
      </c>
      <c r="P239" s="1">
        <v>43495</v>
      </c>
      <c r="Q239" s="1">
        <v>43596</v>
      </c>
    </row>
    <row r="240" spans="1:17" x14ac:dyDescent="0.2">
      <c r="A240" t="s">
        <v>1439</v>
      </c>
      <c r="B240">
        <v>226853624</v>
      </c>
      <c r="C240" t="s">
        <v>1440</v>
      </c>
      <c r="D240" t="s">
        <v>1441</v>
      </c>
      <c r="E240" t="s">
        <v>1442</v>
      </c>
      <c r="F240">
        <v>30972930.128199901</v>
      </c>
      <c r="G240" t="s">
        <v>1443</v>
      </c>
      <c r="H240">
        <v>26404079</v>
      </c>
      <c r="I240" t="s">
        <v>331</v>
      </c>
      <c r="J240" t="s">
        <v>23</v>
      </c>
      <c r="L240" s="1">
        <v>43139</v>
      </c>
      <c r="M240" t="s">
        <v>24</v>
      </c>
      <c r="N240" t="s">
        <v>1444</v>
      </c>
      <c r="O240" t="s">
        <v>26</v>
      </c>
      <c r="P240" s="1">
        <v>43234</v>
      </c>
      <c r="Q240" s="1">
        <v>43596</v>
      </c>
    </row>
    <row r="241" spans="1:17" x14ac:dyDescent="0.2">
      <c r="A241" t="s">
        <v>1445</v>
      </c>
      <c r="B241" t="s">
        <v>1446</v>
      </c>
      <c r="C241" t="s">
        <v>1447</v>
      </c>
      <c r="D241" t="s">
        <v>1448</v>
      </c>
      <c r="E241" t="s">
        <v>1449</v>
      </c>
      <c r="F241">
        <v>33342393</v>
      </c>
      <c r="G241" t="s">
        <v>1443</v>
      </c>
      <c r="H241">
        <v>26404079</v>
      </c>
      <c r="I241" t="s">
        <v>331</v>
      </c>
      <c r="J241" t="s">
        <v>23</v>
      </c>
      <c r="L241" s="1">
        <v>43140</v>
      </c>
      <c r="M241" t="s">
        <v>33</v>
      </c>
      <c r="N241" t="s">
        <v>1450</v>
      </c>
      <c r="O241" t="s">
        <v>92</v>
      </c>
      <c r="P241" s="1">
        <v>42031</v>
      </c>
      <c r="Q241" s="1">
        <v>43596</v>
      </c>
    </row>
    <row r="242" spans="1:17" x14ac:dyDescent="0.2">
      <c r="A242" t="s">
        <v>1451</v>
      </c>
      <c r="B242">
        <v>228245958</v>
      </c>
      <c r="C242" t="s">
        <v>1452</v>
      </c>
      <c r="D242" t="s">
        <v>1453</v>
      </c>
      <c r="E242" t="s">
        <v>1454</v>
      </c>
      <c r="F242">
        <v>61557080.078236103</v>
      </c>
      <c r="G242" t="s">
        <v>1443</v>
      </c>
      <c r="H242">
        <v>26404079</v>
      </c>
      <c r="I242" t="s">
        <v>1455</v>
      </c>
      <c r="J242" t="s">
        <v>23</v>
      </c>
      <c r="L242" s="1">
        <v>43145</v>
      </c>
      <c r="M242" t="s">
        <v>24</v>
      </c>
      <c r="N242" t="s">
        <v>1456</v>
      </c>
      <c r="O242" t="s">
        <v>26</v>
      </c>
      <c r="P242" s="1">
        <v>42074</v>
      </c>
      <c r="Q242" s="1">
        <v>43596</v>
      </c>
    </row>
    <row r="243" spans="1:17" x14ac:dyDescent="0.2">
      <c r="A243" t="s">
        <v>1457</v>
      </c>
      <c r="B243">
        <v>229624472</v>
      </c>
      <c r="C243" t="s">
        <v>1458</v>
      </c>
      <c r="D243" t="s">
        <v>1459</v>
      </c>
      <c r="E243" t="s">
        <v>1460</v>
      </c>
      <c r="F243">
        <v>123616212.120886</v>
      </c>
      <c r="G243" t="s">
        <v>1443</v>
      </c>
      <c r="H243">
        <v>26404079</v>
      </c>
      <c r="I243" t="s">
        <v>1461</v>
      </c>
      <c r="J243" t="s">
        <v>23</v>
      </c>
      <c r="L243" s="1">
        <v>43196</v>
      </c>
      <c r="M243" t="s">
        <v>33</v>
      </c>
      <c r="N243" t="s">
        <v>1462</v>
      </c>
      <c r="O243" t="s">
        <v>26</v>
      </c>
      <c r="P243" s="1">
        <v>42027</v>
      </c>
      <c r="Q243" s="1">
        <v>43596</v>
      </c>
    </row>
    <row r="244" spans="1:17" x14ac:dyDescent="0.2">
      <c r="A244" t="s">
        <v>1463</v>
      </c>
      <c r="B244" t="s">
        <v>1464</v>
      </c>
      <c r="C244" t="s">
        <v>1465</v>
      </c>
      <c r="D244" t="s">
        <v>1466</v>
      </c>
      <c r="E244" t="s">
        <v>1467</v>
      </c>
      <c r="F244" t="s">
        <v>1468</v>
      </c>
      <c r="G244" t="s">
        <v>1443</v>
      </c>
      <c r="H244">
        <v>26404079</v>
      </c>
      <c r="I244" t="s">
        <v>692</v>
      </c>
      <c r="J244" t="s">
        <v>23</v>
      </c>
      <c r="L244" s="1">
        <v>43286</v>
      </c>
      <c r="M244" t="s">
        <v>33</v>
      </c>
      <c r="N244" t="s">
        <v>1469</v>
      </c>
      <c r="O244" t="s">
        <v>26</v>
      </c>
      <c r="P244" s="1">
        <v>42439</v>
      </c>
      <c r="Q244" s="1">
        <v>43596</v>
      </c>
    </row>
    <row r="245" spans="1:17" x14ac:dyDescent="0.2">
      <c r="A245" t="s">
        <v>1470</v>
      </c>
      <c r="B245">
        <v>228517265</v>
      </c>
      <c r="C245" t="s">
        <v>1471</v>
      </c>
      <c r="D245" t="s">
        <v>1472</v>
      </c>
      <c r="E245" t="s">
        <v>1473</v>
      </c>
      <c r="F245">
        <v>170292924.060314</v>
      </c>
      <c r="G245" t="s">
        <v>1443</v>
      </c>
      <c r="H245">
        <v>26404079</v>
      </c>
      <c r="I245" t="s">
        <v>1461</v>
      </c>
      <c r="J245" t="s">
        <v>23</v>
      </c>
      <c r="L245" s="1">
        <v>43252</v>
      </c>
      <c r="M245" t="s">
        <v>33</v>
      </c>
      <c r="N245" t="s">
        <v>1474</v>
      </c>
      <c r="O245" t="s">
        <v>26</v>
      </c>
      <c r="P245" s="1">
        <v>42151</v>
      </c>
      <c r="Q245" s="1">
        <v>43596</v>
      </c>
    </row>
    <row r="246" spans="1:17" x14ac:dyDescent="0.2">
      <c r="A246" t="s">
        <v>1475</v>
      </c>
      <c r="B246">
        <v>230112382</v>
      </c>
      <c r="C246" t="s">
        <v>1476</v>
      </c>
      <c r="D246" t="s">
        <v>1477</v>
      </c>
      <c r="E246" t="s">
        <v>1478</v>
      </c>
      <c r="F246" t="s">
        <v>1479</v>
      </c>
      <c r="G246" t="s">
        <v>1443</v>
      </c>
      <c r="H246">
        <v>26404079</v>
      </c>
      <c r="I246" t="s">
        <v>692</v>
      </c>
      <c r="J246" t="s">
        <v>23</v>
      </c>
      <c r="L246" s="1">
        <v>43181</v>
      </c>
      <c r="M246" t="s">
        <v>33</v>
      </c>
      <c r="N246" t="s">
        <v>1480</v>
      </c>
      <c r="O246" t="s">
        <v>92</v>
      </c>
      <c r="P246" s="1">
        <v>42076</v>
      </c>
      <c r="Q246" s="1">
        <v>43596</v>
      </c>
    </row>
    <row r="247" spans="1:17" x14ac:dyDescent="0.2">
      <c r="A247" t="s">
        <v>1481</v>
      </c>
      <c r="B247">
        <v>230189075</v>
      </c>
      <c r="C247" t="s">
        <v>1482</v>
      </c>
      <c r="D247" t="s">
        <v>1483</v>
      </c>
      <c r="E247" t="s">
        <v>1484</v>
      </c>
      <c r="F247">
        <v>33342393.198012602</v>
      </c>
      <c r="G247" t="s">
        <v>1443</v>
      </c>
      <c r="H247">
        <v>26404079</v>
      </c>
      <c r="I247" t="s">
        <v>331</v>
      </c>
      <c r="J247" t="s">
        <v>23</v>
      </c>
      <c r="L247" s="1">
        <v>43202</v>
      </c>
      <c r="M247" t="s">
        <v>33</v>
      </c>
      <c r="N247" t="s">
        <v>1485</v>
      </c>
      <c r="O247" t="s">
        <v>26</v>
      </c>
      <c r="P247" s="1">
        <v>42082</v>
      </c>
      <c r="Q247" s="1">
        <v>43596</v>
      </c>
    </row>
    <row r="248" spans="1:17" x14ac:dyDescent="0.2">
      <c r="A248" t="s">
        <v>1486</v>
      </c>
      <c r="B248">
        <v>229648088</v>
      </c>
      <c r="C248" t="s">
        <v>1487</v>
      </c>
      <c r="D248" t="s">
        <v>1488</v>
      </c>
      <c r="E248" t="s">
        <v>1489</v>
      </c>
      <c r="F248" t="s">
        <v>1490</v>
      </c>
      <c r="G248" t="s">
        <v>1443</v>
      </c>
      <c r="H248">
        <v>26404079</v>
      </c>
      <c r="I248" t="s">
        <v>692</v>
      </c>
      <c r="J248" t="s">
        <v>23</v>
      </c>
      <c r="L248" s="1">
        <v>43146</v>
      </c>
      <c r="M248" t="s">
        <v>33</v>
      </c>
      <c r="N248" t="s">
        <v>1491</v>
      </c>
      <c r="O248" t="s">
        <v>92</v>
      </c>
      <c r="P248" s="1">
        <v>42088</v>
      </c>
      <c r="Q248" s="1">
        <v>43596</v>
      </c>
    </row>
    <row r="249" spans="1:17" x14ac:dyDescent="0.2">
      <c r="A249" t="s">
        <v>1492</v>
      </c>
      <c r="B249">
        <v>232520429</v>
      </c>
      <c r="C249" t="s">
        <v>1493</v>
      </c>
      <c r="D249" t="s">
        <v>1494</v>
      </c>
      <c r="E249" t="s">
        <v>1495</v>
      </c>
      <c r="F249">
        <v>59880082.124710202</v>
      </c>
      <c r="G249" t="s">
        <v>1443</v>
      </c>
      <c r="H249">
        <v>26404079</v>
      </c>
      <c r="I249" t="s">
        <v>1455</v>
      </c>
      <c r="J249" t="s">
        <v>23</v>
      </c>
      <c r="L249" s="1">
        <v>43277</v>
      </c>
      <c r="M249" t="s">
        <v>33</v>
      </c>
      <c r="N249" t="s">
        <v>1496</v>
      </c>
      <c r="O249" t="s">
        <v>26</v>
      </c>
      <c r="P249" s="1">
        <v>42059</v>
      </c>
      <c r="Q249" s="1">
        <v>43596</v>
      </c>
    </row>
    <row r="250" spans="1:17" x14ac:dyDescent="0.2">
      <c r="A250" t="s">
        <v>1497</v>
      </c>
      <c r="B250">
        <v>232776083</v>
      </c>
      <c r="C250" t="s">
        <v>1498</v>
      </c>
      <c r="D250" t="s">
        <v>1499</v>
      </c>
      <c r="E250" t="s">
        <v>1500</v>
      </c>
      <c r="F250" t="s">
        <v>1501</v>
      </c>
      <c r="G250" t="s">
        <v>1443</v>
      </c>
      <c r="H250">
        <v>26404079</v>
      </c>
      <c r="I250" t="s">
        <v>1502</v>
      </c>
      <c r="J250" t="s">
        <v>23</v>
      </c>
      <c r="L250" s="1">
        <v>43350</v>
      </c>
      <c r="M250" t="s">
        <v>33</v>
      </c>
      <c r="N250" t="s">
        <v>1503</v>
      </c>
      <c r="O250" t="s">
        <v>26</v>
      </c>
      <c r="P250" s="1">
        <v>42097</v>
      </c>
      <c r="Q250" s="1">
        <v>43596</v>
      </c>
    </row>
    <row r="251" spans="1:17" x14ac:dyDescent="0.2">
      <c r="A251" t="s">
        <v>1504</v>
      </c>
      <c r="B251">
        <v>232693854</v>
      </c>
      <c r="C251" t="s">
        <v>1505</v>
      </c>
      <c r="D251" t="s">
        <v>1506</v>
      </c>
      <c r="E251" t="s">
        <v>1507</v>
      </c>
      <c r="F251">
        <v>84751142.111808807</v>
      </c>
      <c r="G251" t="s">
        <v>1443</v>
      </c>
      <c r="H251">
        <v>26404079</v>
      </c>
      <c r="I251" t="s">
        <v>331</v>
      </c>
      <c r="J251" t="s">
        <v>23</v>
      </c>
      <c r="L251" s="1">
        <v>43349</v>
      </c>
      <c r="M251" t="s">
        <v>24</v>
      </c>
      <c r="N251" t="s">
        <v>1508</v>
      </c>
      <c r="O251" t="s">
        <v>26</v>
      </c>
      <c r="P251" s="1">
        <v>42438</v>
      </c>
      <c r="Q251" s="1">
        <v>43596</v>
      </c>
    </row>
    <row r="252" spans="1:17" x14ac:dyDescent="0.2">
      <c r="A252" t="s">
        <v>1509</v>
      </c>
      <c r="B252">
        <v>232712212</v>
      </c>
      <c r="C252" t="s">
        <v>1510</v>
      </c>
      <c r="D252" t="s">
        <v>1511</v>
      </c>
      <c r="E252" t="s">
        <v>1512</v>
      </c>
      <c r="F252" t="s">
        <v>1513</v>
      </c>
      <c r="G252" t="s">
        <v>1443</v>
      </c>
      <c r="H252">
        <v>26404079</v>
      </c>
      <c r="I252" t="s">
        <v>1502</v>
      </c>
      <c r="J252" t="s">
        <v>23</v>
      </c>
      <c r="L252" s="1">
        <v>43277</v>
      </c>
      <c r="M252" t="s">
        <v>1091</v>
      </c>
      <c r="N252" t="s">
        <v>1514</v>
      </c>
      <c r="O252" t="s">
        <v>92</v>
      </c>
      <c r="P252" s="1">
        <v>42060</v>
      </c>
      <c r="Q252" s="1">
        <v>43596</v>
      </c>
    </row>
    <row r="253" spans="1:17" x14ac:dyDescent="0.2">
      <c r="A253" t="s">
        <v>1515</v>
      </c>
      <c r="B253">
        <v>227443500</v>
      </c>
      <c r="C253" t="s">
        <v>1516</v>
      </c>
      <c r="D253" t="s">
        <v>1517</v>
      </c>
      <c r="E253" t="s">
        <v>1518</v>
      </c>
      <c r="F253" t="s">
        <v>1519</v>
      </c>
      <c r="G253" t="s">
        <v>1443</v>
      </c>
      <c r="H253">
        <v>26404079</v>
      </c>
      <c r="I253" t="s">
        <v>1520</v>
      </c>
      <c r="J253" t="s">
        <v>23</v>
      </c>
      <c r="L253" s="1">
        <v>43150</v>
      </c>
      <c r="M253" t="s">
        <v>33</v>
      </c>
      <c r="N253" t="s">
        <v>1521</v>
      </c>
      <c r="O253" t="s">
        <v>26</v>
      </c>
      <c r="P253" s="1">
        <v>43285</v>
      </c>
      <c r="Q253" s="1">
        <v>43596</v>
      </c>
    </row>
    <row r="254" spans="1:17" x14ac:dyDescent="0.2">
      <c r="A254" t="s">
        <v>1522</v>
      </c>
      <c r="B254">
        <v>232619913</v>
      </c>
      <c r="C254" t="s">
        <v>1523</v>
      </c>
      <c r="D254" t="s">
        <v>1524</v>
      </c>
      <c r="E254" t="s">
        <v>1525</v>
      </c>
      <c r="F254" t="s">
        <v>1526</v>
      </c>
      <c r="G254" t="s">
        <v>1443</v>
      </c>
      <c r="H254">
        <v>26404079</v>
      </c>
      <c r="I254" t="s">
        <v>1520</v>
      </c>
      <c r="J254" t="s">
        <v>23</v>
      </c>
      <c r="L254" s="1">
        <v>43273</v>
      </c>
      <c r="M254" t="s">
        <v>33</v>
      </c>
      <c r="N254" t="s">
        <v>1527</v>
      </c>
      <c r="O254" t="s">
        <v>26</v>
      </c>
      <c r="P254" s="1">
        <v>42031</v>
      </c>
      <c r="Q254" s="1">
        <v>43596</v>
      </c>
    </row>
    <row r="255" spans="1:17" x14ac:dyDescent="0.2">
      <c r="A255" t="s">
        <v>1528</v>
      </c>
      <c r="B255">
        <v>233683755</v>
      </c>
      <c r="C255" t="s">
        <v>1529</v>
      </c>
      <c r="D255" t="s">
        <v>1530</v>
      </c>
      <c r="E255" t="s">
        <v>1531</v>
      </c>
      <c r="F255" t="s">
        <v>1532</v>
      </c>
      <c r="G255" t="s">
        <v>1443</v>
      </c>
      <c r="H255">
        <v>26404079</v>
      </c>
      <c r="I255" t="s">
        <v>1520</v>
      </c>
      <c r="J255" t="s">
        <v>23</v>
      </c>
      <c r="L255" s="1">
        <v>43364</v>
      </c>
      <c r="M255" t="s">
        <v>24</v>
      </c>
      <c r="N255" t="s">
        <v>1533</v>
      </c>
      <c r="O255" t="s">
        <v>26</v>
      </c>
      <c r="P255" s="1">
        <v>42434</v>
      </c>
      <c r="Q255" s="1">
        <v>43596</v>
      </c>
    </row>
    <row r="256" spans="1:17" x14ac:dyDescent="0.2">
      <c r="A256" t="s">
        <v>1534</v>
      </c>
      <c r="B256">
        <v>232524394</v>
      </c>
      <c r="C256" t="s">
        <v>1535</v>
      </c>
      <c r="D256" t="s">
        <v>1536</v>
      </c>
      <c r="E256" t="s">
        <v>1537</v>
      </c>
      <c r="F256">
        <v>60120932.114528298</v>
      </c>
      <c r="G256" t="s">
        <v>1443</v>
      </c>
      <c r="H256">
        <v>26404079</v>
      </c>
      <c r="I256" t="s">
        <v>1538</v>
      </c>
      <c r="J256" t="s">
        <v>23</v>
      </c>
      <c r="L256" s="1">
        <v>43259</v>
      </c>
      <c r="M256" t="s">
        <v>33</v>
      </c>
      <c r="N256" t="s">
        <v>1539</v>
      </c>
      <c r="O256" t="s">
        <v>26</v>
      </c>
      <c r="P256" s="1">
        <v>42080</v>
      </c>
      <c r="Q256" s="1">
        <v>43596</v>
      </c>
    </row>
    <row r="257" spans="1:17" x14ac:dyDescent="0.2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 t="s">
        <v>1545</v>
      </c>
      <c r="G257" t="s">
        <v>1443</v>
      </c>
      <c r="H257">
        <v>26404079</v>
      </c>
      <c r="I257" t="s">
        <v>1546</v>
      </c>
      <c r="J257" t="s">
        <v>23</v>
      </c>
      <c r="L257" s="1">
        <v>43151</v>
      </c>
      <c r="M257" t="s">
        <v>33</v>
      </c>
      <c r="N257" t="s">
        <v>1547</v>
      </c>
      <c r="O257" t="s">
        <v>26</v>
      </c>
      <c r="P257" s="1">
        <v>42059</v>
      </c>
      <c r="Q257" s="1">
        <v>43596</v>
      </c>
    </row>
    <row r="258" spans="1:17" x14ac:dyDescent="0.2">
      <c r="A258" t="s">
        <v>1548</v>
      </c>
      <c r="B258" t="s">
        <v>1549</v>
      </c>
      <c r="C258" t="s">
        <v>1550</v>
      </c>
      <c r="D258" t="s">
        <v>1551</v>
      </c>
      <c r="E258" t="s">
        <v>1552</v>
      </c>
      <c r="F258" t="s">
        <v>1553</v>
      </c>
      <c r="G258" t="s">
        <v>1443</v>
      </c>
      <c r="H258">
        <v>26404079</v>
      </c>
      <c r="I258" t="s">
        <v>1546</v>
      </c>
      <c r="J258" t="s">
        <v>23</v>
      </c>
      <c r="L258" s="1">
        <v>43284</v>
      </c>
      <c r="M258" t="s">
        <v>33</v>
      </c>
      <c r="N258" t="s">
        <v>1554</v>
      </c>
      <c r="O258" t="s">
        <v>26</v>
      </c>
      <c r="P258" s="1">
        <v>42084</v>
      </c>
      <c r="Q258" s="1">
        <v>43596</v>
      </c>
    </row>
    <row r="259" spans="1:17" x14ac:dyDescent="0.2">
      <c r="A259" t="s">
        <v>1555</v>
      </c>
      <c r="B259">
        <v>234137649</v>
      </c>
      <c r="C259" t="s">
        <v>1556</v>
      </c>
      <c r="D259" t="s">
        <v>1557</v>
      </c>
      <c r="E259" t="s">
        <v>1558</v>
      </c>
      <c r="F259">
        <v>110083180</v>
      </c>
      <c r="G259" t="s">
        <v>1559</v>
      </c>
      <c r="H259">
        <v>31122337</v>
      </c>
      <c r="I259" t="s">
        <v>1560</v>
      </c>
      <c r="J259" t="s">
        <v>23</v>
      </c>
      <c r="L259" s="1">
        <v>43159</v>
      </c>
      <c r="M259" t="s">
        <v>24</v>
      </c>
      <c r="N259" t="s">
        <v>1561</v>
      </c>
      <c r="O259" t="s">
        <v>26</v>
      </c>
      <c r="P259" s="1">
        <v>42130</v>
      </c>
      <c r="Q259" s="1">
        <v>43596</v>
      </c>
    </row>
    <row r="260" spans="1:17" x14ac:dyDescent="0.2">
      <c r="A260" t="s">
        <v>1562</v>
      </c>
      <c r="B260">
        <v>231718489</v>
      </c>
      <c r="C260" t="s">
        <v>1563</v>
      </c>
      <c r="D260" t="s">
        <v>1564</v>
      </c>
      <c r="E260" t="s">
        <v>1565</v>
      </c>
      <c r="F260">
        <v>92081304.231718898</v>
      </c>
      <c r="G260" t="s">
        <v>350</v>
      </c>
      <c r="H260" t="s">
        <v>351</v>
      </c>
      <c r="I260" t="s">
        <v>352</v>
      </c>
      <c r="J260" t="s">
        <v>23</v>
      </c>
      <c r="L260" s="1">
        <v>43188</v>
      </c>
      <c r="M260" t="s">
        <v>24</v>
      </c>
      <c r="N260" t="s">
        <v>1566</v>
      </c>
      <c r="O260" t="s">
        <v>26</v>
      </c>
      <c r="P260" s="1">
        <v>42158</v>
      </c>
      <c r="Q260" s="1">
        <v>43599</v>
      </c>
    </row>
    <row r="261" spans="1:17" x14ac:dyDescent="0.2">
      <c r="A261" t="s">
        <v>1567</v>
      </c>
      <c r="B261">
        <v>228223733</v>
      </c>
      <c r="C261" t="s">
        <v>1568</v>
      </c>
      <c r="D261" t="s">
        <v>1569</v>
      </c>
      <c r="E261" t="s">
        <v>1570</v>
      </c>
      <c r="F261">
        <v>127007571.08161101</v>
      </c>
      <c r="G261" t="s">
        <v>61</v>
      </c>
      <c r="H261">
        <v>175206562</v>
      </c>
      <c r="I261" t="s">
        <v>62</v>
      </c>
      <c r="J261" t="s">
        <v>23</v>
      </c>
      <c r="L261" s="1">
        <v>43294</v>
      </c>
      <c r="M261" t="s">
        <v>33</v>
      </c>
      <c r="N261" t="s">
        <v>1571</v>
      </c>
      <c r="O261" t="s">
        <v>26</v>
      </c>
      <c r="P261" s="1">
        <v>43237</v>
      </c>
      <c r="Q261" s="1">
        <v>43599</v>
      </c>
    </row>
    <row r="262" spans="1:17" x14ac:dyDescent="0.2">
      <c r="A262" t="s">
        <v>1572</v>
      </c>
      <c r="B262">
        <v>228324904</v>
      </c>
      <c r="C262" t="s">
        <v>1573</v>
      </c>
      <c r="D262" t="s">
        <v>1574</v>
      </c>
      <c r="E262" t="s">
        <v>1575</v>
      </c>
      <c r="F262">
        <v>102459827</v>
      </c>
      <c r="G262" t="s">
        <v>61</v>
      </c>
      <c r="H262">
        <v>175206562</v>
      </c>
      <c r="I262" t="s">
        <v>62</v>
      </c>
      <c r="J262" t="s">
        <v>23</v>
      </c>
      <c r="L262" s="1">
        <v>43301</v>
      </c>
      <c r="M262" t="s">
        <v>33</v>
      </c>
      <c r="N262" t="s">
        <v>1576</v>
      </c>
      <c r="O262" t="s">
        <v>26</v>
      </c>
      <c r="P262" s="1">
        <v>43290</v>
      </c>
      <c r="Q262" s="1">
        <v>43599</v>
      </c>
    </row>
    <row r="263" spans="1:17" x14ac:dyDescent="0.2">
      <c r="A263" t="s">
        <v>1577</v>
      </c>
      <c r="B263">
        <v>228223946</v>
      </c>
      <c r="C263" t="s">
        <v>1578</v>
      </c>
      <c r="D263" t="s">
        <v>1574</v>
      </c>
      <c r="E263" t="s">
        <v>1575</v>
      </c>
      <c r="F263">
        <v>102459827</v>
      </c>
      <c r="G263" t="s">
        <v>61</v>
      </c>
      <c r="H263">
        <v>175206562</v>
      </c>
      <c r="I263" t="s">
        <v>62</v>
      </c>
      <c r="J263" t="s">
        <v>23</v>
      </c>
      <c r="L263" s="1">
        <v>43250</v>
      </c>
      <c r="M263" t="s">
        <v>33</v>
      </c>
      <c r="N263" t="s">
        <v>1579</v>
      </c>
      <c r="O263" t="s">
        <v>26</v>
      </c>
      <c r="P263" s="1">
        <v>43390</v>
      </c>
      <c r="Q263" s="1">
        <v>43599</v>
      </c>
    </row>
    <row r="264" spans="1:17" x14ac:dyDescent="0.2">
      <c r="A264" t="s">
        <v>1580</v>
      </c>
      <c r="B264">
        <v>228224276</v>
      </c>
      <c r="C264" t="s">
        <v>1581</v>
      </c>
      <c r="D264" t="s">
        <v>1582</v>
      </c>
      <c r="E264" t="s">
        <v>1583</v>
      </c>
      <c r="F264">
        <v>30328934.140503202</v>
      </c>
      <c r="G264" t="s">
        <v>61</v>
      </c>
      <c r="H264">
        <v>175206562</v>
      </c>
      <c r="I264" t="s">
        <v>464</v>
      </c>
      <c r="J264" t="s">
        <v>23</v>
      </c>
      <c r="L264" s="1">
        <v>43245</v>
      </c>
      <c r="M264" t="s">
        <v>33</v>
      </c>
      <c r="N264" t="s">
        <v>1584</v>
      </c>
      <c r="O264" t="s">
        <v>26</v>
      </c>
      <c r="P264" s="1">
        <v>43390</v>
      </c>
      <c r="Q264" s="1">
        <v>43599</v>
      </c>
    </row>
    <row r="265" spans="1:17" x14ac:dyDescent="0.2">
      <c r="A265" t="s">
        <v>1585</v>
      </c>
      <c r="B265">
        <v>228224403</v>
      </c>
      <c r="C265" t="s">
        <v>1586</v>
      </c>
      <c r="D265" t="s">
        <v>1587</v>
      </c>
      <c r="E265" t="s">
        <v>1588</v>
      </c>
      <c r="F265" t="s">
        <v>1589</v>
      </c>
      <c r="G265" t="s">
        <v>61</v>
      </c>
      <c r="H265">
        <v>175206562</v>
      </c>
      <c r="I265" t="s">
        <v>464</v>
      </c>
      <c r="J265" t="s">
        <v>23</v>
      </c>
      <c r="L265" s="1">
        <v>43361</v>
      </c>
      <c r="M265" t="s">
        <v>33</v>
      </c>
      <c r="N265" t="s">
        <v>1590</v>
      </c>
      <c r="O265" t="s">
        <v>26</v>
      </c>
      <c r="P265" s="1">
        <v>43444</v>
      </c>
      <c r="Q265" s="1">
        <v>43599</v>
      </c>
    </row>
    <row r="266" spans="1:17" x14ac:dyDescent="0.2">
      <c r="A266" t="s">
        <v>1591</v>
      </c>
      <c r="B266" t="s">
        <v>1592</v>
      </c>
      <c r="C266" t="s">
        <v>1593</v>
      </c>
      <c r="D266" t="s">
        <v>1594</v>
      </c>
      <c r="E266" t="s">
        <v>1595</v>
      </c>
      <c r="F266">
        <v>102459827.12435301</v>
      </c>
      <c r="G266" t="s">
        <v>61</v>
      </c>
      <c r="H266">
        <v>175206562</v>
      </c>
      <c r="I266" t="s">
        <v>62</v>
      </c>
      <c r="J266" t="s">
        <v>23</v>
      </c>
      <c r="L266" s="1">
        <v>43238</v>
      </c>
      <c r="M266" t="s">
        <v>24</v>
      </c>
      <c r="N266" t="s">
        <v>1596</v>
      </c>
      <c r="O266" t="s">
        <v>26</v>
      </c>
      <c r="P266" s="1">
        <v>43479</v>
      </c>
      <c r="Q266" s="1">
        <v>43599</v>
      </c>
    </row>
    <row r="267" spans="1:17" x14ac:dyDescent="0.2">
      <c r="A267" t="s">
        <v>1597</v>
      </c>
      <c r="B267" t="s">
        <v>1598</v>
      </c>
      <c r="C267" t="s">
        <v>1599</v>
      </c>
      <c r="D267" t="s">
        <v>1600</v>
      </c>
      <c r="E267" t="s">
        <v>1601</v>
      </c>
      <c r="F267">
        <v>133795659.06912801</v>
      </c>
      <c r="G267" t="s">
        <v>61</v>
      </c>
      <c r="H267">
        <v>175206562</v>
      </c>
      <c r="I267" t="s">
        <v>1602</v>
      </c>
      <c r="J267" t="s">
        <v>23</v>
      </c>
      <c r="L267" s="1">
        <v>43348</v>
      </c>
      <c r="M267" t="s">
        <v>24</v>
      </c>
      <c r="N267" t="s">
        <v>1603</v>
      </c>
      <c r="O267" t="s">
        <v>26</v>
      </c>
      <c r="P267" s="1">
        <v>43237</v>
      </c>
      <c r="Q267" s="1">
        <v>43599</v>
      </c>
    </row>
    <row r="268" spans="1:17" x14ac:dyDescent="0.2">
      <c r="A268" t="s">
        <v>1604</v>
      </c>
      <c r="B268" t="s">
        <v>1605</v>
      </c>
      <c r="C268" t="s">
        <v>1606</v>
      </c>
      <c r="D268" t="s">
        <v>1607</v>
      </c>
      <c r="E268" t="s">
        <v>1608</v>
      </c>
      <c r="F268">
        <v>113430604.13215999</v>
      </c>
      <c r="G268" t="s">
        <v>783</v>
      </c>
      <c r="H268">
        <v>26388766</v>
      </c>
      <c r="I268" t="s">
        <v>1125</v>
      </c>
      <c r="J268" t="s">
        <v>23</v>
      </c>
      <c r="L268" s="1">
        <v>43188</v>
      </c>
      <c r="M268" t="s">
        <v>24</v>
      </c>
      <c r="N268" t="s">
        <v>1609</v>
      </c>
      <c r="O268" t="s">
        <v>26</v>
      </c>
      <c r="P268" s="1">
        <v>43551</v>
      </c>
      <c r="Q268" s="1">
        <v>43600</v>
      </c>
    </row>
    <row r="269" spans="1:17" x14ac:dyDescent="0.2">
      <c r="A269" t="s">
        <v>1610</v>
      </c>
      <c r="B269">
        <v>233795499</v>
      </c>
      <c r="C269" t="s">
        <v>1611</v>
      </c>
      <c r="D269" t="s">
        <v>1612</v>
      </c>
      <c r="E269" t="s">
        <v>1613</v>
      </c>
      <c r="F269">
        <v>84751142</v>
      </c>
      <c r="G269" t="s">
        <v>1443</v>
      </c>
      <c r="H269">
        <v>26404079</v>
      </c>
      <c r="I269" t="s">
        <v>331</v>
      </c>
      <c r="J269" t="s">
        <v>23</v>
      </c>
      <c r="L269" s="1">
        <v>43277</v>
      </c>
      <c r="M269" t="s">
        <v>33</v>
      </c>
      <c r="N269" t="s">
        <v>1614</v>
      </c>
      <c r="O269" t="s">
        <v>26</v>
      </c>
      <c r="P269" s="1">
        <v>42438</v>
      </c>
      <c r="Q269" s="1">
        <v>43598</v>
      </c>
    </row>
    <row r="270" spans="1:17" x14ac:dyDescent="0.2">
      <c r="A270" t="s">
        <v>1615</v>
      </c>
      <c r="B270">
        <v>231120834</v>
      </c>
      <c r="C270" t="s">
        <v>1616</v>
      </c>
      <c r="D270" t="s">
        <v>1617</v>
      </c>
      <c r="E270" t="s">
        <v>1618</v>
      </c>
      <c r="F270" t="s">
        <v>1619</v>
      </c>
      <c r="G270" t="s">
        <v>248</v>
      </c>
      <c r="H270">
        <v>26402920</v>
      </c>
      <c r="I270" t="s">
        <v>1620</v>
      </c>
      <c r="J270" t="s">
        <v>23</v>
      </c>
      <c r="L270" s="1">
        <v>43285</v>
      </c>
      <c r="M270" t="s">
        <v>33</v>
      </c>
      <c r="N270" t="s">
        <v>1621</v>
      </c>
      <c r="O270" t="s">
        <v>26</v>
      </c>
      <c r="P270" s="1">
        <v>41780</v>
      </c>
      <c r="Q270" s="1">
        <v>43600</v>
      </c>
    </row>
    <row r="271" spans="1:17" x14ac:dyDescent="0.2">
      <c r="A271" t="s">
        <v>1622</v>
      </c>
      <c r="B271">
        <v>231163959</v>
      </c>
      <c r="C271" t="s">
        <v>1623</v>
      </c>
      <c r="D271" t="s">
        <v>1624</v>
      </c>
      <c r="E271" t="s">
        <v>1625</v>
      </c>
      <c r="F271">
        <v>103297170</v>
      </c>
      <c r="G271" t="s">
        <v>1234</v>
      </c>
      <c r="H271">
        <v>182292592</v>
      </c>
      <c r="I271" t="s">
        <v>1626</v>
      </c>
      <c r="J271" t="s">
        <v>23</v>
      </c>
      <c r="L271" s="1">
        <v>43179</v>
      </c>
      <c r="M271" t="s">
        <v>33</v>
      </c>
      <c r="N271" t="s">
        <v>1627</v>
      </c>
      <c r="O271" t="s">
        <v>26</v>
      </c>
      <c r="P271" s="1">
        <v>42419</v>
      </c>
      <c r="Q271" s="1">
        <v>43600</v>
      </c>
    </row>
    <row r="272" spans="1:17" x14ac:dyDescent="0.2">
      <c r="A272" t="s">
        <v>1628</v>
      </c>
      <c r="B272">
        <v>235763780</v>
      </c>
      <c r="C272" t="s">
        <v>1629</v>
      </c>
      <c r="D272" t="s">
        <v>1630</v>
      </c>
      <c r="E272" t="s">
        <v>1631</v>
      </c>
      <c r="F272">
        <v>169475654</v>
      </c>
      <c r="G272" t="s">
        <v>301</v>
      </c>
      <c r="H272">
        <v>196200032</v>
      </c>
      <c r="I272" t="s">
        <v>1632</v>
      </c>
      <c r="J272" t="s">
        <v>23</v>
      </c>
      <c r="L272" s="1">
        <v>43201</v>
      </c>
      <c r="M272" t="s">
        <v>33</v>
      </c>
      <c r="N272" t="s">
        <v>1633</v>
      </c>
      <c r="O272" t="s">
        <v>26</v>
      </c>
      <c r="P272" s="1">
        <v>42902</v>
      </c>
      <c r="Q272" s="1">
        <v>43598</v>
      </c>
    </row>
    <row r="273" spans="1:17" x14ac:dyDescent="0.2">
      <c r="A273" t="s">
        <v>1634</v>
      </c>
      <c r="B273">
        <v>235513709</v>
      </c>
      <c r="C273" t="s">
        <v>1635</v>
      </c>
      <c r="D273" t="s">
        <v>1636</v>
      </c>
      <c r="E273" t="s">
        <v>1637</v>
      </c>
      <c r="F273">
        <v>57244324.076749898</v>
      </c>
      <c r="G273" t="s">
        <v>119</v>
      </c>
      <c r="H273">
        <v>190915757</v>
      </c>
      <c r="I273" t="s">
        <v>692</v>
      </c>
      <c r="J273" t="s">
        <v>23</v>
      </c>
      <c r="L273" s="1">
        <v>43361</v>
      </c>
      <c r="M273" t="s">
        <v>33</v>
      </c>
      <c r="N273" t="s">
        <v>1638</v>
      </c>
      <c r="O273" t="s">
        <v>92</v>
      </c>
      <c r="P273" s="1">
        <v>43413</v>
      </c>
      <c r="Q273" s="1">
        <v>43592</v>
      </c>
    </row>
    <row r="274" spans="1:17" x14ac:dyDescent="0.2">
      <c r="A274" t="s">
        <v>1639</v>
      </c>
      <c r="B274">
        <v>235572373</v>
      </c>
      <c r="C274" t="s">
        <v>1640</v>
      </c>
      <c r="D274" t="s">
        <v>1641</v>
      </c>
      <c r="E274" t="s">
        <v>1642</v>
      </c>
      <c r="F274">
        <v>32026366</v>
      </c>
      <c r="G274" t="s">
        <v>119</v>
      </c>
      <c r="H274">
        <v>190915757</v>
      </c>
      <c r="I274" t="s">
        <v>173</v>
      </c>
      <c r="J274" t="s">
        <v>23</v>
      </c>
      <c r="L274" s="1">
        <v>43367</v>
      </c>
      <c r="M274" t="s">
        <v>33</v>
      </c>
      <c r="N274" t="s">
        <v>1643</v>
      </c>
      <c r="O274" t="s">
        <v>92</v>
      </c>
      <c r="P274" s="1">
        <v>43413</v>
      </c>
      <c r="Q274" s="1">
        <v>43592</v>
      </c>
    </row>
    <row r="275" spans="1:17" x14ac:dyDescent="0.2">
      <c r="A275" t="s">
        <v>1644</v>
      </c>
      <c r="B275" t="s">
        <v>1645</v>
      </c>
      <c r="C275" t="s">
        <v>1646</v>
      </c>
      <c r="D275" t="s">
        <v>1647</v>
      </c>
      <c r="E275" t="s">
        <v>1648</v>
      </c>
      <c r="F275">
        <v>78641349.146686196</v>
      </c>
      <c r="G275" t="s">
        <v>1228</v>
      </c>
      <c r="H275">
        <v>26404672</v>
      </c>
      <c r="I275" t="s">
        <v>532</v>
      </c>
      <c r="J275" t="s">
        <v>23</v>
      </c>
      <c r="L275" s="1">
        <v>43294</v>
      </c>
      <c r="M275" t="s">
        <v>24</v>
      </c>
      <c r="N275" t="s">
        <v>1649</v>
      </c>
      <c r="O275" t="s">
        <v>92</v>
      </c>
      <c r="P275" s="1">
        <v>43591</v>
      </c>
      <c r="Q275" s="1">
        <v>43591</v>
      </c>
    </row>
    <row r="276" spans="1:17" x14ac:dyDescent="0.2">
      <c r="A276" t="s">
        <v>1650</v>
      </c>
      <c r="B276">
        <v>235817775</v>
      </c>
      <c r="C276" t="s">
        <v>1651</v>
      </c>
      <c r="D276" t="s">
        <v>1652</v>
      </c>
      <c r="E276" t="s">
        <v>1653</v>
      </c>
      <c r="F276">
        <v>83767517.072641894</v>
      </c>
      <c r="G276" t="s">
        <v>1228</v>
      </c>
      <c r="H276">
        <v>26404672</v>
      </c>
      <c r="I276" t="s">
        <v>120</v>
      </c>
      <c r="J276" t="s">
        <v>23</v>
      </c>
      <c r="L276" s="1">
        <v>43294</v>
      </c>
      <c r="M276" t="s">
        <v>24</v>
      </c>
      <c r="N276" t="s">
        <v>1654</v>
      </c>
      <c r="O276" t="s">
        <v>92</v>
      </c>
      <c r="P276" s="1">
        <v>43599</v>
      </c>
      <c r="Q276" s="1">
        <v>43599</v>
      </c>
    </row>
    <row r="277" spans="1:17" x14ac:dyDescent="0.2">
      <c r="A277" t="s">
        <v>1655</v>
      </c>
      <c r="B277">
        <v>227051645</v>
      </c>
      <c r="C277" t="s">
        <v>1656</v>
      </c>
      <c r="D277" t="s">
        <v>1657</v>
      </c>
      <c r="E277" t="s">
        <v>1658</v>
      </c>
      <c r="F277">
        <v>159658853</v>
      </c>
      <c r="G277" t="s">
        <v>119</v>
      </c>
      <c r="H277">
        <v>190915757</v>
      </c>
      <c r="I277" t="s">
        <v>173</v>
      </c>
      <c r="J277" t="s">
        <v>23</v>
      </c>
      <c r="L277" s="1">
        <v>43195</v>
      </c>
      <c r="M277" t="s">
        <v>24</v>
      </c>
      <c r="N277" t="s">
        <v>1659</v>
      </c>
      <c r="O277" t="s">
        <v>26</v>
      </c>
      <c r="P277" s="1">
        <v>42414</v>
      </c>
      <c r="Q277" s="1">
        <v>43602</v>
      </c>
    </row>
    <row r="278" spans="1:17" x14ac:dyDescent="0.2">
      <c r="A278" t="s">
        <v>1660</v>
      </c>
      <c r="B278">
        <v>233269215</v>
      </c>
      <c r="C278" t="s">
        <v>1661</v>
      </c>
      <c r="D278" t="s">
        <v>1662</v>
      </c>
      <c r="E278" t="s">
        <v>1663</v>
      </c>
      <c r="F278">
        <v>148726135.03200701</v>
      </c>
      <c r="G278" t="s">
        <v>713</v>
      </c>
      <c r="H278" t="s">
        <v>714</v>
      </c>
      <c r="I278" t="s">
        <v>127</v>
      </c>
      <c r="J278" t="s">
        <v>23</v>
      </c>
      <c r="L278" s="1">
        <v>43194</v>
      </c>
      <c r="M278" t="s">
        <v>24</v>
      </c>
      <c r="N278" t="s">
        <v>1664</v>
      </c>
      <c r="O278" t="s">
        <v>26</v>
      </c>
      <c r="P278" s="1">
        <v>43600</v>
      </c>
      <c r="Q278" s="1">
        <v>43600</v>
      </c>
    </row>
    <row r="279" spans="1:17" x14ac:dyDescent="0.2">
      <c r="A279" t="s">
        <v>1665</v>
      </c>
      <c r="B279" t="s">
        <v>1666</v>
      </c>
      <c r="C279" t="s">
        <v>1667</v>
      </c>
      <c r="D279" t="s">
        <v>1668</v>
      </c>
      <c r="E279" t="s">
        <v>1669</v>
      </c>
      <c r="F279" t="s">
        <v>1670</v>
      </c>
      <c r="G279" t="s">
        <v>119</v>
      </c>
      <c r="H279">
        <v>190915757</v>
      </c>
      <c r="I279" t="s">
        <v>198</v>
      </c>
      <c r="J279" t="s">
        <v>23</v>
      </c>
      <c r="L279" s="1">
        <v>43145</v>
      </c>
      <c r="M279" t="s">
        <v>33</v>
      </c>
      <c r="N279" t="s">
        <v>1671</v>
      </c>
      <c r="O279" t="s">
        <v>26</v>
      </c>
      <c r="P279" s="1">
        <v>43496</v>
      </c>
      <c r="Q279" s="1">
        <v>43603</v>
      </c>
    </row>
    <row r="280" spans="1:17" x14ac:dyDescent="0.2">
      <c r="A280" t="s">
        <v>1672</v>
      </c>
      <c r="B280">
        <v>228708087</v>
      </c>
      <c r="C280" t="s">
        <v>1673</v>
      </c>
      <c r="D280" t="s">
        <v>1674</v>
      </c>
      <c r="E280" t="s">
        <v>1675</v>
      </c>
      <c r="F280" t="s">
        <v>1676</v>
      </c>
      <c r="G280" t="s">
        <v>172</v>
      </c>
      <c r="H280">
        <v>200716271</v>
      </c>
      <c r="I280" t="s">
        <v>344</v>
      </c>
      <c r="J280" t="s">
        <v>23</v>
      </c>
      <c r="L280" s="1">
        <v>43250</v>
      </c>
      <c r="M280" t="s">
        <v>33</v>
      </c>
      <c r="N280" t="s">
        <v>1677</v>
      </c>
      <c r="O280" t="s">
        <v>92</v>
      </c>
      <c r="P280" s="1">
        <v>43284</v>
      </c>
      <c r="Q280" s="1">
        <v>43603</v>
      </c>
    </row>
    <row r="281" spans="1:17" x14ac:dyDescent="0.2">
      <c r="A281" t="s">
        <v>1678</v>
      </c>
      <c r="B281">
        <v>234157623</v>
      </c>
      <c r="C281" t="s">
        <v>1679</v>
      </c>
      <c r="D281" t="s">
        <v>1680</v>
      </c>
      <c r="E281" t="s">
        <v>1681</v>
      </c>
      <c r="F281">
        <v>83787747</v>
      </c>
      <c r="G281" t="s">
        <v>119</v>
      </c>
      <c r="H281">
        <v>190915757</v>
      </c>
      <c r="I281" t="s">
        <v>1682</v>
      </c>
      <c r="J281" t="s">
        <v>23</v>
      </c>
      <c r="L281" s="1">
        <v>43236</v>
      </c>
      <c r="M281" t="s">
        <v>24</v>
      </c>
      <c r="N281" t="s">
        <v>1683</v>
      </c>
      <c r="O281" t="s">
        <v>92</v>
      </c>
      <c r="P281" s="1">
        <v>43535</v>
      </c>
      <c r="Q281" s="1">
        <v>43538</v>
      </c>
    </row>
    <row r="282" spans="1:17" x14ac:dyDescent="0.2">
      <c r="A282" t="s">
        <v>1684</v>
      </c>
      <c r="B282">
        <v>226309843</v>
      </c>
      <c r="C282" t="s">
        <v>1685</v>
      </c>
      <c r="D282" t="s">
        <v>1686</v>
      </c>
      <c r="E282" t="s">
        <v>1687</v>
      </c>
      <c r="F282">
        <v>133070182</v>
      </c>
      <c r="G282" t="s">
        <v>350</v>
      </c>
      <c r="H282" t="s">
        <v>351</v>
      </c>
      <c r="I282" t="s">
        <v>1688</v>
      </c>
      <c r="J282" t="s">
        <v>23</v>
      </c>
      <c r="L282" s="1">
        <v>43173</v>
      </c>
      <c r="M282" t="s">
        <v>33</v>
      </c>
      <c r="N282" t="s">
        <v>1689</v>
      </c>
      <c r="O282" t="s">
        <v>26</v>
      </c>
      <c r="P282" s="1">
        <v>41339</v>
      </c>
      <c r="Q282" s="1">
        <v>43593</v>
      </c>
    </row>
    <row r="283" spans="1:17" x14ac:dyDescent="0.2">
      <c r="A283" t="s">
        <v>1690</v>
      </c>
      <c r="B283">
        <v>233307788</v>
      </c>
      <c r="C283" t="s">
        <v>1691</v>
      </c>
      <c r="D283" t="s">
        <v>1692</v>
      </c>
      <c r="E283" t="s">
        <v>1693</v>
      </c>
      <c r="F283" t="s">
        <v>1694</v>
      </c>
      <c r="G283" t="s">
        <v>119</v>
      </c>
      <c r="H283">
        <v>190915757</v>
      </c>
      <c r="I283" t="s">
        <v>173</v>
      </c>
      <c r="J283" t="s">
        <v>23</v>
      </c>
      <c r="L283" s="1">
        <v>43258</v>
      </c>
      <c r="M283" t="s">
        <v>33</v>
      </c>
      <c r="N283" t="s">
        <v>1695</v>
      </c>
      <c r="O283" t="s">
        <v>26</v>
      </c>
      <c r="P283" s="1">
        <v>41985</v>
      </c>
      <c r="Q283" s="1">
        <v>43602</v>
      </c>
    </row>
    <row r="284" spans="1:17" x14ac:dyDescent="0.2">
      <c r="A284" t="s">
        <v>1696</v>
      </c>
      <c r="B284">
        <v>226942244</v>
      </c>
      <c r="C284" t="s">
        <v>1697</v>
      </c>
      <c r="D284" t="s">
        <v>1698</v>
      </c>
      <c r="E284" t="s">
        <v>1699</v>
      </c>
      <c r="F284">
        <v>163965250</v>
      </c>
      <c r="G284" t="s">
        <v>1234</v>
      </c>
      <c r="H284">
        <v>182292592</v>
      </c>
      <c r="I284" t="s">
        <v>1700</v>
      </c>
      <c r="J284" t="s">
        <v>23</v>
      </c>
      <c r="L284" s="1">
        <v>43116</v>
      </c>
      <c r="M284" t="s">
        <v>33</v>
      </c>
      <c r="N284" t="s">
        <v>1701</v>
      </c>
      <c r="O284" t="s">
        <v>26</v>
      </c>
      <c r="P284" s="1">
        <v>42419</v>
      </c>
      <c r="Q284" s="1">
        <v>43600</v>
      </c>
    </row>
    <row r="285" spans="1:17" x14ac:dyDescent="0.2">
      <c r="A285" t="s">
        <v>1702</v>
      </c>
      <c r="B285">
        <v>234888512</v>
      </c>
      <c r="C285" t="s">
        <v>1703</v>
      </c>
      <c r="D285" t="s">
        <v>1704</v>
      </c>
      <c r="E285" t="s">
        <v>1705</v>
      </c>
      <c r="F285">
        <v>147354285</v>
      </c>
      <c r="G285" t="s">
        <v>766</v>
      </c>
      <c r="H285">
        <v>26402971</v>
      </c>
      <c r="I285" t="s">
        <v>1706</v>
      </c>
      <c r="J285" t="s">
        <v>23</v>
      </c>
      <c r="L285" s="1">
        <v>43150</v>
      </c>
      <c r="M285" t="s">
        <v>33</v>
      </c>
      <c r="N285" t="s">
        <v>1707</v>
      </c>
      <c r="O285" t="s">
        <v>26</v>
      </c>
      <c r="P285" s="1">
        <v>43552</v>
      </c>
      <c r="Q285" s="1">
        <v>43594</v>
      </c>
    </row>
    <row r="286" spans="1:17" x14ac:dyDescent="0.2">
      <c r="A286" t="s">
        <v>1708</v>
      </c>
      <c r="B286">
        <v>235179469</v>
      </c>
      <c r="C286" t="s">
        <v>1709</v>
      </c>
      <c r="D286" t="s">
        <v>1710</v>
      </c>
      <c r="E286" t="s">
        <v>1711</v>
      </c>
      <c r="F286">
        <v>69456445.195053503</v>
      </c>
      <c r="G286" t="s">
        <v>766</v>
      </c>
      <c r="H286">
        <v>26402971</v>
      </c>
      <c r="I286" t="s">
        <v>331</v>
      </c>
      <c r="J286" t="s">
        <v>23</v>
      </c>
      <c r="L286" s="1">
        <v>43211</v>
      </c>
      <c r="M286" t="s">
        <v>33</v>
      </c>
      <c r="N286" t="s">
        <v>1712</v>
      </c>
      <c r="O286" t="s">
        <v>26</v>
      </c>
      <c r="P286" s="1">
        <v>43566</v>
      </c>
      <c r="Q286" s="1">
        <v>43594</v>
      </c>
    </row>
    <row r="287" spans="1:17" x14ac:dyDescent="0.2">
      <c r="A287" t="s">
        <v>1713</v>
      </c>
      <c r="B287">
        <v>235955094</v>
      </c>
      <c r="C287" t="s">
        <v>1714</v>
      </c>
      <c r="D287" t="s">
        <v>1715</v>
      </c>
      <c r="E287" t="s">
        <v>1716</v>
      </c>
      <c r="F287">
        <v>165475889.178895</v>
      </c>
      <c r="G287" t="s">
        <v>270</v>
      </c>
      <c r="H287">
        <v>183316401</v>
      </c>
      <c r="I287" t="s">
        <v>295</v>
      </c>
      <c r="J287" t="s">
        <v>23</v>
      </c>
      <c r="L287" s="1">
        <v>43131</v>
      </c>
      <c r="M287" t="s">
        <v>33</v>
      </c>
      <c r="N287" t="s">
        <v>1717</v>
      </c>
      <c r="O287" t="s">
        <v>26</v>
      </c>
      <c r="P287" s="1">
        <v>43606</v>
      </c>
      <c r="Q287" s="1">
        <v>43607</v>
      </c>
    </row>
    <row r="288" spans="1:17" x14ac:dyDescent="0.2">
      <c r="A288" t="s">
        <v>1718</v>
      </c>
      <c r="B288">
        <v>235855111</v>
      </c>
      <c r="C288" t="s">
        <v>1719</v>
      </c>
      <c r="D288" t="s">
        <v>1720</v>
      </c>
      <c r="E288" t="s">
        <v>1721</v>
      </c>
      <c r="F288">
        <v>94305072.034215495</v>
      </c>
      <c r="G288" t="s">
        <v>1221</v>
      </c>
      <c r="H288">
        <v>26403714</v>
      </c>
      <c r="I288" t="s">
        <v>1722</v>
      </c>
      <c r="J288" t="s">
        <v>23</v>
      </c>
      <c r="L288" s="1">
        <v>43118</v>
      </c>
      <c r="M288" t="s">
        <v>33</v>
      </c>
      <c r="N288" t="s">
        <v>1723</v>
      </c>
      <c r="O288" t="s">
        <v>26</v>
      </c>
      <c r="P288" s="1">
        <v>41813</v>
      </c>
      <c r="Q288" s="1">
        <v>43606</v>
      </c>
    </row>
    <row r="289" spans="1:17" x14ac:dyDescent="0.2">
      <c r="A289" t="s">
        <v>1724</v>
      </c>
      <c r="B289">
        <v>235910163</v>
      </c>
      <c r="C289" t="s">
        <v>1725</v>
      </c>
      <c r="D289" t="s">
        <v>1726</v>
      </c>
      <c r="E289" t="s">
        <v>1727</v>
      </c>
      <c r="F289">
        <v>162451725</v>
      </c>
      <c r="G289" t="s">
        <v>1234</v>
      </c>
      <c r="H289">
        <v>182292592</v>
      </c>
      <c r="I289" t="s">
        <v>1235</v>
      </c>
      <c r="J289" t="s">
        <v>23</v>
      </c>
      <c r="L289" s="1">
        <v>43285</v>
      </c>
      <c r="M289" t="s">
        <v>33</v>
      </c>
      <c r="N289" t="s">
        <v>1728</v>
      </c>
      <c r="O289" t="s">
        <v>26</v>
      </c>
      <c r="P289" s="1">
        <v>42822</v>
      </c>
      <c r="Q289" s="1">
        <v>43608</v>
      </c>
    </row>
    <row r="290" spans="1:17" x14ac:dyDescent="0.2">
      <c r="A290" t="s">
        <v>1729</v>
      </c>
      <c r="B290" t="s">
        <v>1730</v>
      </c>
      <c r="C290" t="s">
        <v>1731</v>
      </c>
      <c r="D290" t="s">
        <v>1732</v>
      </c>
      <c r="E290" t="s">
        <v>1733</v>
      </c>
      <c r="F290">
        <v>98987429</v>
      </c>
      <c r="G290" t="s">
        <v>119</v>
      </c>
      <c r="H290">
        <v>190915757</v>
      </c>
      <c r="I290" t="s">
        <v>1734</v>
      </c>
      <c r="J290" t="s">
        <v>23</v>
      </c>
      <c r="L290" s="1">
        <v>43369</v>
      </c>
      <c r="M290" t="s">
        <v>24</v>
      </c>
      <c r="N290" t="s">
        <v>1735</v>
      </c>
      <c r="O290" t="s">
        <v>26</v>
      </c>
      <c r="P290" s="1">
        <v>43510</v>
      </c>
      <c r="Q290" s="1">
        <v>43532</v>
      </c>
    </row>
    <row r="291" spans="1:17" x14ac:dyDescent="0.2">
      <c r="A291" t="s">
        <v>1736</v>
      </c>
      <c r="B291">
        <v>235897248</v>
      </c>
      <c r="C291" t="s">
        <v>1737</v>
      </c>
      <c r="D291" t="s">
        <v>1738</v>
      </c>
      <c r="E291" t="s">
        <v>1739</v>
      </c>
      <c r="F291">
        <v>95113460.232648</v>
      </c>
      <c r="G291" t="s">
        <v>1228</v>
      </c>
      <c r="H291">
        <v>26404672</v>
      </c>
      <c r="I291" t="s">
        <v>1054</v>
      </c>
      <c r="J291" t="s">
        <v>23</v>
      </c>
      <c r="L291" s="1">
        <v>43269</v>
      </c>
      <c r="M291" t="s">
        <v>24</v>
      </c>
      <c r="N291" t="s">
        <v>1740</v>
      </c>
      <c r="O291" t="s">
        <v>92</v>
      </c>
      <c r="P291" s="1">
        <v>43602</v>
      </c>
      <c r="Q291" s="1">
        <v>43602</v>
      </c>
    </row>
    <row r="292" spans="1:17" x14ac:dyDescent="0.2">
      <c r="A292" t="s">
        <v>1741</v>
      </c>
      <c r="B292">
        <v>235412716</v>
      </c>
      <c r="C292" t="s">
        <v>1742</v>
      </c>
      <c r="D292" t="s">
        <v>1743</v>
      </c>
      <c r="E292" t="s">
        <v>1744</v>
      </c>
      <c r="F292">
        <v>127971173.194088</v>
      </c>
      <c r="G292" t="s">
        <v>69</v>
      </c>
      <c r="H292">
        <v>131056549</v>
      </c>
      <c r="I292" t="s">
        <v>1745</v>
      </c>
      <c r="J292" t="s">
        <v>23</v>
      </c>
      <c r="L292" s="1">
        <v>43273</v>
      </c>
      <c r="M292" t="s">
        <v>24</v>
      </c>
      <c r="N292" t="s">
        <v>1746</v>
      </c>
      <c r="O292" t="s">
        <v>26</v>
      </c>
      <c r="P292" s="1">
        <v>43607</v>
      </c>
      <c r="Q292" s="1">
        <v>43578</v>
      </c>
    </row>
    <row r="293" spans="1:17" x14ac:dyDescent="0.2">
      <c r="A293" t="s">
        <v>1747</v>
      </c>
      <c r="B293">
        <v>235052779</v>
      </c>
      <c r="C293" t="s">
        <v>1748</v>
      </c>
      <c r="D293" t="s">
        <v>1749</v>
      </c>
      <c r="E293" t="s">
        <v>1750</v>
      </c>
      <c r="F293" t="s">
        <v>1751</v>
      </c>
      <c r="G293" t="s">
        <v>872</v>
      </c>
      <c r="H293" t="s">
        <v>873</v>
      </c>
      <c r="I293" t="s">
        <v>1752</v>
      </c>
      <c r="J293" t="s">
        <v>23</v>
      </c>
      <c r="L293" s="1">
        <v>43251</v>
      </c>
      <c r="M293" t="s">
        <v>33</v>
      </c>
      <c r="N293" t="s">
        <v>1753</v>
      </c>
      <c r="O293" t="s">
        <v>26</v>
      </c>
      <c r="P293" s="1">
        <v>43607</v>
      </c>
      <c r="Q293" s="1">
        <v>43579</v>
      </c>
    </row>
    <row r="294" spans="1:17" x14ac:dyDescent="0.2">
      <c r="A294" t="s">
        <v>1754</v>
      </c>
      <c r="B294">
        <v>229837417</v>
      </c>
      <c r="C294" t="s">
        <v>1755</v>
      </c>
      <c r="D294" t="s">
        <v>1756</v>
      </c>
      <c r="E294" t="s">
        <v>1757</v>
      </c>
      <c r="F294">
        <v>35722525</v>
      </c>
      <c r="G294" t="s">
        <v>119</v>
      </c>
      <c r="H294">
        <v>190915757</v>
      </c>
      <c r="I294" t="s">
        <v>1758</v>
      </c>
      <c r="J294" t="s">
        <v>23</v>
      </c>
      <c r="L294" s="1">
        <v>43262</v>
      </c>
      <c r="M294" t="s">
        <v>33</v>
      </c>
      <c r="N294" t="s">
        <v>1759</v>
      </c>
      <c r="O294" t="s">
        <v>26</v>
      </c>
      <c r="P294" s="1">
        <v>43609</v>
      </c>
      <c r="Q294" s="1">
        <v>43610</v>
      </c>
    </row>
    <row r="295" spans="1:17" x14ac:dyDescent="0.2">
      <c r="A295" t="s">
        <v>1760</v>
      </c>
      <c r="B295">
        <v>236138189</v>
      </c>
      <c r="C295" t="s">
        <v>1761</v>
      </c>
      <c r="D295" t="s">
        <v>1762</v>
      </c>
      <c r="E295" t="s">
        <v>1763</v>
      </c>
      <c r="F295">
        <v>50846213.152116798</v>
      </c>
      <c r="G295" t="s">
        <v>1234</v>
      </c>
      <c r="H295">
        <v>182292592</v>
      </c>
      <c r="I295" t="s">
        <v>1764</v>
      </c>
      <c r="J295" t="s">
        <v>23</v>
      </c>
      <c r="L295" s="1">
        <v>43286</v>
      </c>
      <c r="M295" t="s">
        <v>33</v>
      </c>
      <c r="N295" t="s">
        <v>1765</v>
      </c>
      <c r="O295" t="s">
        <v>26</v>
      </c>
      <c r="P295" s="1">
        <v>42419</v>
      </c>
      <c r="Q295" s="1">
        <v>43614</v>
      </c>
    </row>
    <row r="296" spans="1:17" x14ac:dyDescent="0.2">
      <c r="A296" t="s">
        <v>1766</v>
      </c>
      <c r="B296">
        <v>236076590</v>
      </c>
      <c r="C296" t="s">
        <v>1767</v>
      </c>
      <c r="D296" t="s">
        <v>1768</v>
      </c>
      <c r="E296" t="s">
        <v>1769</v>
      </c>
      <c r="F296">
        <v>122407385.191653</v>
      </c>
      <c r="G296" t="s">
        <v>1234</v>
      </c>
      <c r="H296">
        <v>182292592</v>
      </c>
      <c r="I296" t="s">
        <v>1770</v>
      </c>
      <c r="J296" t="s">
        <v>23</v>
      </c>
      <c r="L296" s="1">
        <v>43284</v>
      </c>
      <c r="M296" t="s">
        <v>24</v>
      </c>
      <c r="N296" t="s">
        <v>1771</v>
      </c>
      <c r="O296" t="s">
        <v>26</v>
      </c>
      <c r="P296" s="1">
        <v>42419</v>
      </c>
      <c r="Q296" s="1">
        <v>43614</v>
      </c>
    </row>
    <row r="297" spans="1:17" x14ac:dyDescent="0.2">
      <c r="A297" t="s">
        <v>1772</v>
      </c>
      <c r="B297">
        <v>234424400</v>
      </c>
      <c r="C297" t="s">
        <v>1773</v>
      </c>
      <c r="D297" t="s">
        <v>1774</v>
      </c>
      <c r="E297" t="s">
        <v>1775</v>
      </c>
      <c r="F297" t="s">
        <v>1776</v>
      </c>
      <c r="G297" t="s">
        <v>872</v>
      </c>
      <c r="H297" t="s">
        <v>873</v>
      </c>
      <c r="I297" t="s">
        <v>1777</v>
      </c>
      <c r="J297" t="s">
        <v>23</v>
      </c>
      <c r="L297" s="1">
        <v>43360</v>
      </c>
      <c r="M297" t="s">
        <v>24</v>
      </c>
      <c r="N297" t="s">
        <v>1778</v>
      </c>
      <c r="O297" t="s">
        <v>92</v>
      </c>
      <c r="P297" s="1">
        <v>43174</v>
      </c>
      <c r="Q297" s="1">
        <v>43615</v>
      </c>
    </row>
    <row r="298" spans="1:17" x14ac:dyDescent="0.2">
      <c r="A298" t="s">
        <v>1779</v>
      </c>
      <c r="B298">
        <v>228955831</v>
      </c>
      <c r="C298" t="s">
        <v>1780</v>
      </c>
      <c r="D298" t="s">
        <v>1781</v>
      </c>
      <c r="E298" t="s">
        <v>1782</v>
      </c>
      <c r="F298">
        <v>33470227.0607168</v>
      </c>
      <c r="G298" t="s">
        <v>525</v>
      </c>
      <c r="H298">
        <v>26403765</v>
      </c>
      <c r="I298" t="s">
        <v>986</v>
      </c>
      <c r="J298" t="s">
        <v>23</v>
      </c>
      <c r="L298" s="1">
        <v>43112</v>
      </c>
      <c r="M298" t="s">
        <v>24</v>
      </c>
      <c r="N298" t="s">
        <v>1783</v>
      </c>
      <c r="O298" t="s">
        <v>26</v>
      </c>
      <c r="P298" s="1">
        <v>43299</v>
      </c>
      <c r="Q298" s="1">
        <v>43480</v>
      </c>
    </row>
    <row r="299" spans="1:17" x14ac:dyDescent="0.2">
      <c r="A299" t="s">
        <v>1784</v>
      </c>
      <c r="B299">
        <v>234631066</v>
      </c>
      <c r="C299" t="s">
        <v>1785</v>
      </c>
      <c r="D299" t="s">
        <v>1786</v>
      </c>
      <c r="E299" t="s">
        <v>1787</v>
      </c>
      <c r="F299">
        <v>130344737.084116</v>
      </c>
      <c r="G299" t="s">
        <v>119</v>
      </c>
      <c r="H299">
        <v>190915757</v>
      </c>
      <c r="I299" t="s">
        <v>810</v>
      </c>
      <c r="J299" t="s">
        <v>23</v>
      </c>
      <c r="L299" s="1">
        <v>43362</v>
      </c>
      <c r="M299" t="s">
        <v>33</v>
      </c>
      <c r="N299" t="s">
        <v>1788</v>
      </c>
      <c r="O299" t="s">
        <v>26</v>
      </c>
      <c r="P299" s="1">
        <v>43441</v>
      </c>
      <c r="Q299" s="1">
        <v>43592</v>
      </c>
    </row>
    <row r="300" spans="1:17" x14ac:dyDescent="0.2">
      <c r="A300" t="s">
        <v>1789</v>
      </c>
      <c r="B300">
        <v>232932255</v>
      </c>
      <c r="C300" t="s">
        <v>1790</v>
      </c>
      <c r="D300" t="s">
        <v>1791</v>
      </c>
      <c r="E300" t="s">
        <v>1792</v>
      </c>
      <c r="F300" t="s">
        <v>1793</v>
      </c>
      <c r="G300" t="s">
        <v>783</v>
      </c>
      <c r="H300">
        <v>26388766</v>
      </c>
      <c r="I300" t="s">
        <v>173</v>
      </c>
      <c r="J300" t="s">
        <v>23</v>
      </c>
      <c r="L300" s="1">
        <v>43287</v>
      </c>
      <c r="M300" t="s">
        <v>33</v>
      </c>
      <c r="N300" t="s">
        <v>1794</v>
      </c>
      <c r="O300" t="s">
        <v>26</v>
      </c>
      <c r="P300" s="1">
        <v>43455</v>
      </c>
      <c r="Q300" s="1">
        <v>43599</v>
      </c>
    </row>
    <row r="301" spans="1:17" x14ac:dyDescent="0.2">
      <c r="A301" t="s">
        <v>1795</v>
      </c>
      <c r="B301">
        <v>233503498</v>
      </c>
      <c r="C301" t="s">
        <v>1796</v>
      </c>
      <c r="D301" t="s">
        <v>1797</v>
      </c>
      <c r="E301" t="s">
        <v>1798</v>
      </c>
      <c r="F301">
        <v>128722304.194627</v>
      </c>
      <c r="G301" t="s">
        <v>119</v>
      </c>
      <c r="H301">
        <v>190915757</v>
      </c>
      <c r="I301" t="s">
        <v>1415</v>
      </c>
      <c r="J301" t="s">
        <v>23</v>
      </c>
      <c r="L301" s="1">
        <v>43278</v>
      </c>
      <c r="M301" t="s">
        <v>24</v>
      </c>
      <c r="N301" t="s">
        <v>1799</v>
      </c>
      <c r="O301" t="s">
        <v>26</v>
      </c>
      <c r="P301" s="1">
        <v>43487</v>
      </c>
      <c r="Q301" s="1">
        <v>43592</v>
      </c>
    </row>
    <row r="302" spans="1:17" x14ac:dyDescent="0.2">
      <c r="A302" t="s">
        <v>1800</v>
      </c>
      <c r="B302">
        <v>233524916</v>
      </c>
      <c r="C302" t="s">
        <v>1801</v>
      </c>
      <c r="D302" t="s">
        <v>1802</v>
      </c>
      <c r="E302" t="s">
        <v>1803</v>
      </c>
      <c r="F302" t="s">
        <v>1804</v>
      </c>
      <c r="G302" t="s">
        <v>21</v>
      </c>
      <c r="H302">
        <v>26570564</v>
      </c>
      <c r="I302" t="s">
        <v>1805</v>
      </c>
      <c r="J302" t="s">
        <v>23</v>
      </c>
      <c r="L302" s="1">
        <v>43136</v>
      </c>
      <c r="M302" t="s">
        <v>33</v>
      </c>
      <c r="N302" t="s">
        <v>1806</v>
      </c>
      <c r="O302" t="s">
        <v>26</v>
      </c>
      <c r="P302" s="1">
        <v>43493</v>
      </c>
      <c r="Q302" s="1">
        <v>43494</v>
      </c>
    </row>
    <row r="303" spans="1:17" x14ac:dyDescent="0.2">
      <c r="A303" t="s">
        <v>1807</v>
      </c>
      <c r="B303">
        <v>234286989</v>
      </c>
      <c r="C303" t="s">
        <v>1808</v>
      </c>
      <c r="D303" t="s">
        <v>1809</v>
      </c>
      <c r="E303" t="s">
        <v>1810</v>
      </c>
      <c r="F303">
        <v>112106730.23428699</v>
      </c>
      <c r="G303" t="s">
        <v>525</v>
      </c>
      <c r="H303">
        <v>26403765</v>
      </c>
      <c r="I303" t="s">
        <v>1811</v>
      </c>
      <c r="J303" t="s">
        <v>23</v>
      </c>
      <c r="L303" s="1">
        <v>43355</v>
      </c>
      <c r="M303" t="s">
        <v>24</v>
      </c>
      <c r="N303" t="s">
        <v>1812</v>
      </c>
      <c r="O303" t="s">
        <v>26</v>
      </c>
      <c r="P303" s="1">
        <v>43528</v>
      </c>
      <c r="Q303" s="1">
        <v>43529</v>
      </c>
    </row>
    <row r="304" spans="1:17" x14ac:dyDescent="0.2">
      <c r="A304" t="s">
        <v>1813</v>
      </c>
      <c r="B304">
        <v>235698172</v>
      </c>
      <c r="C304" t="s">
        <v>1814</v>
      </c>
      <c r="D304" t="s">
        <v>1815</v>
      </c>
      <c r="E304" t="s">
        <v>1816</v>
      </c>
      <c r="F304">
        <v>118768484.235735</v>
      </c>
      <c r="G304" t="s">
        <v>1234</v>
      </c>
      <c r="H304">
        <v>182292592</v>
      </c>
      <c r="I304" t="s">
        <v>1242</v>
      </c>
      <c r="J304" t="s">
        <v>23</v>
      </c>
      <c r="L304" s="1">
        <v>43284</v>
      </c>
      <c r="M304" t="s">
        <v>33</v>
      </c>
      <c r="N304" t="s">
        <v>1817</v>
      </c>
      <c r="O304" t="s">
        <v>26</v>
      </c>
      <c r="P304" s="1">
        <v>42419</v>
      </c>
      <c r="Q304" s="1">
        <v>43622</v>
      </c>
    </row>
    <row r="305" spans="1:17" x14ac:dyDescent="0.2">
      <c r="A305" t="s">
        <v>1818</v>
      </c>
      <c r="B305">
        <v>233640118</v>
      </c>
      <c r="C305" t="s">
        <v>1819</v>
      </c>
      <c r="D305" t="s">
        <v>1820</v>
      </c>
      <c r="E305" t="s">
        <v>1821</v>
      </c>
      <c r="F305">
        <v>76591514</v>
      </c>
      <c r="G305" t="s">
        <v>204</v>
      </c>
      <c r="H305">
        <v>26388820</v>
      </c>
      <c r="I305" t="s">
        <v>289</v>
      </c>
      <c r="J305" t="s">
        <v>23</v>
      </c>
      <c r="L305" s="1">
        <v>43248</v>
      </c>
      <c r="M305" t="s">
        <v>33</v>
      </c>
      <c r="N305" t="s">
        <v>1822</v>
      </c>
      <c r="O305" t="s">
        <v>26</v>
      </c>
      <c r="P305" s="1">
        <v>42908</v>
      </c>
      <c r="Q305" s="1">
        <v>43622</v>
      </c>
    </row>
    <row r="306" spans="1:17" x14ac:dyDescent="0.2">
      <c r="A306" t="s">
        <v>1823</v>
      </c>
      <c r="B306">
        <v>236349465</v>
      </c>
      <c r="C306" t="s">
        <v>1824</v>
      </c>
      <c r="D306" t="s">
        <v>1825</v>
      </c>
      <c r="E306" t="s">
        <v>1826</v>
      </c>
      <c r="F306">
        <v>152940073</v>
      </c>
      <c r="G306" t="s">
        <v>1827</v>
      </c>
      <c r="H306">
        <v>26403838</v>
      </c>
      <c r="I306" t="s">
        <v>1828</v>
      </c>
      <c r="J306" t="s">
        <v>23</v>
      </c>
      <c r="L306" s="1">
        <v>43292</v>
      </c>
      <c r="M306" t="s">
        <v>33</v>
      </c>
      <c r="N306" t="s">
        <v>1829</v>
      </c>
      <c r="O306" t="s">
        <v>92</v>
      </c>
      <c r="P306" s="1">
        <v>42153</v>
      </c>
      <c r="Q306" s="1">
        <v>43627</v>
      </c>
    </row>
    <row r="307" spans="1:17" x14ac:dyDescent="0.2">
      <c r="A307" t="s">
        <v>1830</v>
      </c>
      <c r="B307">
        <v>224151371</v>
      </c>
      <c r="C307" t="s">
        <v>1831</v>
      </c>
      <c r="D307" t="s">
        <v>1832</v>
      </c>
      <c r="E307" t="s">
        <v>1833</v>
      </c>
      <c r="F307">
        <v>121828840</v>
      </c>
      <c r="G307" t="s">
        <v>270</v>
      </c>
      <c r="H307">
        <v>183316401</v>
      </c>
      <c r="I307" t="s">
        <v>1834</v>
      </c>
      <c r="J307" t="s">
        <v>23</v>
      </c>
      <c r="L307" s="1">
        <v>43115</v>
      </c>
      <c r="M307" t="s">
        <v>33</v>
      </c>
      <c r="N307" t="s">
        <v>1835</v>
      </c>
      <c r="O307" t="s">
        <v>26</v>
      </c>
      <c r="P307" s="1">
        <v>43139</v>
      </c>
      <c r="Q307" s="1">
        <v>43628</v>
      </c>
    </row>
    <row r="308" spans="1:17" x14ac:dyDescent="0.2">
      <c r="A308" t="s">
        <v>1836</v>
      </c>
      <c r="B308" t="s">
        <v>1837</v>
      </c>
      <c r="C308" t="s">
        <v>1838</v>
      </c>
      <c r="D308" t="s">
        <v>1839</v>
      </c>
      <c r="E308" t="s">
        <v>1840</v>
      </c>
      <c r="F308">
        <v>69528179.121828794</v>
      </c>
      <c r="G308" t="s">
        <v>270</v>
      </c>
      <c r="H308">
        <v>183316401</v>
      </c>
      <c r="I308" t="s">
        <v>1834</v>
      </c>
      <c r="J308" t="s">
        <v>23</v>
      </c>
      <c r="L308" s="1">
        <v>43371</v>
      </c>
      <c r="M308" t="s">
        <v>24</v>
      </c>
      <c r="N308" t="s">
        <v>1841</v>
      </c>
      <c r="O308" t="s">
        <v>26</v>
      </c>
      <c r="P308" s="1">
        <v>43395</v>
      </c>
      <c r="Q308" s="1">
        <v>43628</v>
      </c>
    </row>
    <row r="309" spans="1:17" x14ac:dyDescent="0.2">
      <c r="A309" t="s">
        <v>1842</v>
      </c>
      <c r="B309">
        <v>236362399</v>
      </c>
      <c r="C309" t="s">
        <v>1843</v>
      </c>
      <c r="D309" t="s">
        <v>1844</v>
      </c>
      <c r="E309" t="s">
        <v>1845</v>
      </c>
      <c r="F309" t="s">
        <v>1846</v>
      </c>
      <c r="G309" t="s">
        <v>69</v>
      </c>
      <c r="H309">
        <v>131056549</v>
      </c>
      <c r="I309" t="s">
        <v>312</v>
      </c>
      <c r="J309" t="s">
        <v>23</v>
      </c>
      <c r="L309" s="1">
        <v>43140</v>
      </c>
      <c r="M309" t="s">
        <v>489</v>
      </c>
      <c r="N309" t="s">
        <v>1847</v>
      </c>
      <c r="O309" t="s">
        <v>26</v>
      </c>
      <c r="P309" s="1">
        <v>43629</v>
      </c>
      <c r="Q309" s="1">
        <v>43629</v>
      </c>
    </row>
    <row r="310" spans="1:17" x14ac:dyDescent="0.2">
      <c r="A310" t="s">
        <v>1848</v>
      </c>
      <c r="B310">
        <v>230164102</v>
      </c>
      <c r="C310" t="s">
        <v>1849</v>
      </c>
      <c r="D310" t="s">
        <v>1850</v>
      </c>
      <c r="E310" t="s">
        <v>1851</v>
      </c>
      <c r="F310" t="s">
        <v>1852</v>
      </c>
      <c r="G310" t="s">
        <v>119</v>
      </c>
      <c r="H310">
        <v>190915757</v>
      </c>
      <c r="I310" t="s">
        <v>198</v>
      </c>
      <c r="J310" t="s">
        <v>23</v>
      </c>
      <c r="L310" s="1">
        <v>43350</v>
      </c>
      <c r="M310" t="s">
        <v>33</v>
      </c>
      <c r="N310" t="s">
        <v>1853</v>
      </c>
      <c r="O310" t="s">
        <v>26</v>
      </c>
      <c r="P310" s="1">
        <v>43297</v>
      </c>
      <c r="Q310" s="1">
        <v>43630</v>
      </c>
    </row>
    <row r="311" spans="1:17" x14ac:dyDescent="0.2">
      <c r="A311" t="s">
        <v>1854</v>
      </c>
      <c r="B311">
        <v>235620106</v>
      </c>
      <c r="C311" t="s">
        <v>1855</v>
      </c>
      <c r="D311" t="s">
        <v>1856</v>
      </c>
      <c r="E311" t="s">
        <v>1857</v>
      </c>
      <c r="F311">
        <v>73458287.113821104</v>
      </c>
      <c r="G311" t="s">
        <v>872</v>
      </c>
      <c r="H311" t="s">
        <v>873</v>
      </c>
      <c r="I311" t="s">
        <v>1858</v>
      </c>
      <c r="J311" t="s">
        <v>23</v>
      </c>
      <c r="L311" s="1">
        <v>43291</v>
      </c>
      <c r="M311" t="s">
        <v>489</v>
      </c>
      <c r="N311" t="s">
        <v>1859</v>
      </c>
      <c r="O311" t="s">
        <v>26</v>
      </c>
      <c r="P311" s="1">
        <v>42249</v>
      </c>
      <c r="Q311" s="1">
        <v>43633</v>
      </c>
    </row>
    <row r="312" spans="1:17" x14ac:dyDescent="0.2">
      <c r="A312" t="s">
        <v>1860</v>
      </c>
      <c r="B312">
        <v>236515853</v>
      </c>
      <c r="C312" t="s">
        <v>1861</v>
      </c>
      <c r="D312" t="s">
        <v>1862</v>
      </c>
      <c r="E312" t="s">
        <v>1863</v>
      </c>
      <c r="F312">
        <v>71065229</v>
      </c>
      <c r="G312" t="s">
        <v>69</v>
      </c>
      <c r="H312">
        <v>131056549</v>
      </c>
      <c r="I312" t="s">
        <v>324</v>
      </c>
      <c r="J312" t="s">
        <v>23</v>
      </c>
      <c r="L312" s="1">
        <v>43280</v>
      </c>
      <c r="M312" t="s">
        <v>24</v>
      </c>
      <c r="N312" t="s">
        <v>1864</v>
      </c>
      <c r="O312" t="s">
        <v>26</v>
      </c>
      <c r="P312" s="1">
        <v>41961</v>
      </c>
      <c r="Q312" s="1">
        <v>43634</v>
      </c>
    </row>
    <row r="313" spans="1:17" x14ac:dyDescent="0.2">
      <c r="A313" t="s">
        <v>1865</v>
      </c>
      <c r="B313">
        <v>236527835</v>
      </c>
      <c r="C313" t="s">
        <v>1866</v>
      </c>
      <c r="D313" t="s">
        <v>1867</v>
      </c>
      <c r="E313" t="s">
        <v>1868</v>
      </c>
      <c r="F313">
        <v>157421597</v>
      </c>
      <c r="G313" t="s">
        <v>69</v>
      </c>
      <c r="H313">
        <v>131056549</v>
      </c>
      <c r="I313" t="s">
        <v>1869</v>
      </c>
      <c r="J313" t="s">
        <v>23</v>
      </c>
      <c r="L313" s="1">
        <v>43284</v>
      </c>
      <c r="M313" t="s">
        <v>33</v>
      </c>
      <c r="N313" t="s">
        <v>1870</v>
      </c>
      <c r="O313" t="s">
        <v>26</v>
      </c>
      <c r="P313" s="1">
        <v>41963</v>
      </c>
      <c r="Q313" s="1">
        <v>43634</v>
      </c>
    </row>
    <row r="314" spans="1:17" x14ac:dyDescent="0.2">
      <c r="A314" t="s">
        <v>1871</v>
      </c>
      <c r="B314">
        <v>236535943</v>
      </c>
      <c r="C314" t="s">
        <v>1872</v>
      </c>
      <c r="D314" t="s">
        <v>1873</v>
      </c>
      <c r="E314" t="s">
        <v>1874</v>
      </c>
      <c r="F314">
        <v>34052887</v>
      </c>
      <c r="G314" t="s">
        <v>69</v>
      </c>
      <c r="H314">
        <v>131056549</v>
      </c>
      <c r="I314" t="s">
        <v>1875</v>
      </c>
      <c r="J314" t="s">
        <v>23</v>
      </c>
      <c r="L314" s="1">
        <v>43339</v>
      </c>
      <c r="M314" t="s">
        <v>24</v>
      </c>
      <c r="N314" t="s">
        <v>1876</v>
      </c>
      <c r="O314" t="s">
        <v>26</v>
      </c>
      <c r="P314" s="1">
        <v>42282</v>
      </c>
      <c r="Q314" s="1">
        <v>43634</v>
      </c>
    </row>
    <row r="315" spans="1:17" x14ac:dyDescent="0.2">
      <c r="A315" t="s">
        <v>1877</v>
      </c>
      <c r="B315">
        <v>236582631</v>
      </c>
      <c r="C315" t="s">
        <v>1878</v>
      </c>
      <c r="D315" t="s">
        <v>1879</v>
      </c>
      <c r="E315" t="s">
        <v>1880</v>
      </c>
      <c r="F315">
        <v>162551118.06895399</v>
      </c>
      <c r="G315" t="s">
        <v>69</v>
      </c>
      <c r="H315">
        <v>131056549</v>
      </c>
      <c r="I315" t="s">
        <v>1881</v>
      </c>
      <c r="J315" t="s">
        <v>23</v>
      </c>
      <c r="L315" s="1">
        <v>43356</v>
      </c>
      <c r="M315" t="s">
        <v>24</v>
      </c>
      <c r="N315" t="s">
        <v>1882</v>
      </c>
      <c r="O315" t="s">
        <v>26</v>
      </c>
      <c r="P315" s="1">
        <v>41950</v>
      </c>
      <c r="Q315" s="1">
        <v>43635</v>
      </c>
    </row>
    <row r="316" spans="1:17" x14ac:dyDescent="0.2">
      <c r="A316" t="s">
        <v>1883</v>
      </c>
      <c r="B316" t="s">
        <v>1884</v>
      </c>
      <c r="C316" t="s">
        <v>1885</v>
      </c>
      <c r="D316" t="s">
        <v>1886</v>
      </c>
      <c r="E316" t="s">
        <v>1887</v>
      </c>
      <c r="F316">
        <v>79382983</v>
      </c>
      <c r="G316" t="s">
        <v>69</v>
      </c>
      <c r="H316">
        <v>131056549</v>
      </c>
      <c r="I316" t="s">
        <v>358</v>
      </c>
      <c r="J316" t="s">
        <v>23</v>
      </c>
      <c r="L316" s="1">
        <v>43349</v>
      </c>
      <c r="M316" t="s">
        <v>33</v>
      </c>
      <c r="N316" t="s">
        <v>1888</v>
      </c>
      <c r="O316" t="s">
        <v>26</v>
      </c>
      <c r="P316" s="1">
        <v>42026</v>
      </c>
      <c r="Q316" s="1">
        <v>43635</v>
      </c>
    </row>
    <row r="317" spans="1:17" x14ac:dyDescent="0.2">
      <c r="A317" t="s">
        <v>1889</v>
      </c>
      <c r="B317">
        <v>236576720</v>
      </c>
      <c r="C317" t="s">
        <v>1890</v>
      </c>
      <c r="D317" t="s">
        <v>1891</v>
      </c>
      <c r="E317" t="s">
        <v>1892</v>
      </c>
      <c r="F317">
        <v>110903560.191368</v>
      </c>
      <c r="G317" t="s">
        <v>69</v>
      </c>
      <c r="H317">
        <v>131056549</v>
      </c>
      <c r="I317" t="s">
        <v>1893</v>
      </c>
      <c r="J317" t="s">
        <v>23</v>
      </c>
      <c r="L317" s="1">
        <v>43356</v>
      </c>
      <c r="M317" t="s">
        <v>24</v>
      </c>
      <c r="N317" t="s">
        <v>1894</v>
      </c>
      <c r="O317" t="s">
        <v>26</v>
      </c>
      <c r="P317" s="1">
        <v>42088</v>
      </c>
      <c r="Q317" s="1">
        <v>43635</v>
      </c>
    </row>
    <row r="318" spans="1:17" x14ac:dyDescent="0.2">
      <c r="A318" t="s">
        <v>1895</v>
      </c>
      <c r="B318">
        <v>235620890</v>
      </c>
      <c r="C318" t="s">
        <v>1896</v>
      </c>
      <c r="D318" t="s">
        <v>1897</v>
      </c>
      <c r="E318" t="s">
        <v>1898</v>
      </c>
      <c r="F318">
        <v>33785058.103428498</v>
      </c>
      <c r="G318" t="s">
        <v>872</v>
      </c>
      <c r="H318" t="s">
        <v>873</v>
      </c>
      <c r="I318" t="s">
        <v>1899</v>
      </c>
      <c r="J318" t="s">
        <v>23</v>
      </c>
      <c r="L318" s="1">
        <v>43294</v>
      </c>
      <c r="M318" t="s">
        <v>33</v>
      </c>
      <c r="N318" t="s">
        <v>1900</v>
      </c>
      <c r="O318" t="s">
        <v>92</v>
      </c>
      <c r="P318" s="1">
        <v>43265</v>
      </c>
      <c r="Q318" s="1">
        <v>43635</v>
      </c>
    </row>
    <row r="319" spans="1:17" x14ac:dyDescent="0.2">
      <c r="A319" t="s">
        <v>1901</v>
      </c>
      <c r="B319">
        <v>236613103</v>
      </c>
      <c r="C319" t="s">
        <v>1902</v>
      </c>
      <c r="D319" t="s">
        <v>1862</v>
      </c>
      <c r="E319" t="s">
        <v>1863</v>
      </c>
      <c r="F319">
        <v>71065229</v>
      </c>
      <c r="G319" t="s">
        <v>69</v>
      </c>
      <c r="H319">
        <v>131056549</v>
      </c>
      <c r="I319" t="s">
        <v>237</v>
      </c>
      <c r="J319" t="s">
        <v>23</v>
      </c>
      <c r="L319" s="1">
        <v>43357</v>
      </c>
      <c r="M319" t="s">
        <v>24</v>
      </c>
      <c r="N319" t="s">
        <v>1903</v>
      </c>
      <c r="O319" t="s">
        <v>26</v>
      </c>
      <c r="P319" s="1">
        <v>41963</v>
      </c>
      <c r="Q319" s="1">
        <v>43637</v>
      </c>
    </row>
    <row r="320" spans="1:17" x14ac:dyDescent="0.2">
      <c r="A320" t="s">
        <v>1904</v>
      </c>
      <c r="B320">
        <v>236618075</v>
      </c>
      <c r="C320" t="s">
        <v>1905</v>
      </c>
      <c r="D320" t="s">
        <v>1906</v>
      </c>
      <c r="E320" t="s">
        <v>1907</v>
      </c>
      <c r="F320">
        <v>168812339</v>
      </c>
      <c r="G320" t="s">
        <v>69</v>
      </c>
      <c r="H320">
        <v>131056549</v>
      </c>
      <c r="I320" t="s">
        <v>1908</v>
      </c>
      <c r="J320" t="s">
        <v>23</v>
      </c>
      <c r="L320" s="1">
        <v>43360</v>
      </c>
      <c r="M320" t="s">
        <v>33</v>
      </c>
      <c r="N320" t="s">
        <v>1909</v>
      </c>
      <c r="O320" t="s">
        <v>26</v>
      </c>
      <c r="P320" s="1">
        <v>42528</v>
      </c>
      <c r="Q320" s="1">
        <v>43640</v>
      </c>
    </row>
    <row r="321" spans="1:17" x14ac:dyDescent="0.2">
      <c r="A321" t="s">
        <v>1910</v>
      </c>
      <c r="B321">
        <v>236637460</v>
      </c>
      <c r="C321" t="s">
        <v>1911</v>
      </c>
      <c r="D321" t="s">
        <v>1912</v>
      </c>
      <c r="E321" t="s">
        <v>1913</v>
      </c>
      <c r="F321">
        <v>95225218</v>
      </c>
      <c r="G321" t="s">
        <v>301</v>
      </c>
      <c r="H321">
        <v>196200032</v>
      </c>
      <c r="I321" t="s">
        <v>358</v>
      </c>
      <c r="J321" t="s">
        <v>23</v>
      </c>
      <c r="L321" s="1">
        <v>43287</v>
      </c>
      <c r="M321" t="s">
        <v>33</v>
      </c>
      <c r="N321" t="s">
        <v>1914</v>
      </c>
      <c r="O321" t="s">
        <v>26</v>
      </c>
      <c r="P321" s="1">
        <v>42902</v>
      </c>
      <c r="Q321" s="1">
        <v>43640</v>
      </c>
    </row>
    <row r="322" spans="1:17" x14ac:dyDescent="0.2">
      <c r="A322" t="s">
        <v>1915</v>
      </c>
      <c r="B322">
        <v>236652451</v>
      </c>
      <c r="C322" t="s">
        <v>1916</v>
      </c>
      <c r="D322" t="s">
        <v>1917</v>
      </c>
      <c r="E322" t="s">
        <v>1918</v>
      </c>
      <c r="F322">
        <v>113562950</v>
      </c>
      <c r="G322" t="s">
        <v>69</v>
      </c>
      <c r="H322">
        <v>131056549</v>
      </c>
      <c r="I322" t="s">
        <v>219</v>
      </c>
      <c r="J322" t="s">
        <v>23</v>
      </c>
      <c r="L322" s="1">
        <v>43369</v>
      </c>
      <c r="M322" t="s">
        <v>24</v>
      </c>
      <c r="N322" t="s">
        <v>1919</v>
      </c>
      <c r="O322" t="s">
        <v>26</v>
      </c>
      <c r="P322" s="1">
        <v>42340</v>
      </c>
      <c r="Q322" s="1">
        <v>43641</v>
      </c>
    </row>
    <row r="323" spans="1:17" x14ac:dyDescent="0.2">
      <c r="A323" t="s">
        <v>1920</v>
      </c>
      <c r="B323">
        <v>236178792</v>
      </c>
      <c r="C323" t="s">
        <v>1921</v>
      </c>
      <c r="D323" t="s">
        <v>1922</v>
      </c>
      <c r="E323" t="s">
        <v>1923</v>
      </c>
      <c r="F323">
        <v>199390703.03114599</v>
      </c>
      <c r="G323" t="s">
        <v>872</v>
      </c>
      <c r="H323" t="s">
        <v>873</v>
      </c>
      <c r="I323" t="s">
        <v>1924</v>
      </c>
      <c r="J323" t="s">
        <v>23</v>
      </c>
      <c r="L323" s="1">
        <v>43369</v>
      </c>
      <c r="M323" t="s">
        <v>1091</v>
      </c>
      <c r="N323" t="s">
        <v>1925</v>
      </c>
      <c r="O323" t="s">
        <v>26</v>
      </c>
      <c r="P323" s="1">
        <v>42250</v>
      </c>
      <c r="Q323" s="1">
        <v>43642</v>
      </c>
    </row>
    <row r="324" spans="1:17" x14ac:dyDescent="0.2">
      <c r="A324" t="s">
        <v>1926</v>
      </c>
      <c r="B324">
        <v>236188496</v>
      </c>
      <c r="C324" t="s">
        <v>1927</v>
      </c>
      <c r="D324" t="s">
        <v>1928</v>
      </c>
      <c r="E324" t="s">
        <v>1929</v>
      </c>
      <c r="F324">
        <v>31146589.1620804</v>
      </c>
      <c r="G324" t="s">
        <v>872</v>
      </c>
      <c r="H324" t="s">
        <v>873</v>
      </c>
      <c r="I324" t="s">
        <v>1858</v>
      </c>
      <c r="J324" t="s">
        <v>23</v>
      </c>
      <c r="L324" s="1">
        <v>43370</v>
      </c>
      <c r="M324" t="s">
        <v>1091</v>
      </c>
      <c r="N324" t="s">
        <v>1930</v>
      </c>
      <c r="O324" t="s">
        <v>92</v>
      </c>
      <c r="P324" s="1">
        <v>42254</v>
      </c>
      <c r="Q324" s="1">
        <v>43642</v>
      </c>
    </row>
    <row r="325" spans="1:17" x14ac:dyDescent="0.2">
      <c r="A325" t="s">
        <v>1931</v>
      </c>
      <c r="B325">
        <v>230900372</v>
      </c>
      <c r="C325" t="s">
        <v>1932</v>
      </c>
      <c r="D325" t="s">
        <v>1933</v>
      </c>
      <c r="E325" t="s">
        <v>1934</v>
      </c>
      <c r="F325" t="s">
        <v>1935</v>
      </c>
      <c r="G325" t="s">
        <v>204</v>
      </c>
      <c r="H325">
        <v>26388820</v>
      </c>
      <c r="I325" t="s">
        <v>538</v>
      </c>
      <c r="J325" t="s">
        <v>23</v>
      </c>
      <c r="L325" s="1">
        <v>43294</v>
      </c>
      <c r="M325" t="s">
        <v>33</v>
      </c>
      <c r="N325" t="s">
        <v>1936</v>
      </c>
      <c r="O325" t="s">
        <v>26</v>
      </c>
      <c r="P325" s="1">
        <v>42286</v>
      </c>
      <c r="Q325" s="1">
        <v>43642</v>
      </c>
    </row>
    <row r="326" spans="1:17" x14ac:dyDescent="0.2">
      <c r="A326" t="s">
        <v>1937</v>
      </c>
      <c r="B326" t="s">
        <v>1938</v>
      </c>
      <c r="C326" t="s">
        <v>1939</v>
      </c>
      <c r="D326" t="s">
        <v>1940</v>
      </c>
      <c r="E326" t="s">
        <v>1941</v>
      </c>
      <c r="F326">
        <v>75541815</v>
      </c>
      <c r="G326" t="s">
        <v>119</v>
      </c>
      <c r="H326">
        <v>190915757</v>
      </c>
      <c r="I326" t="s">
        <v>127</v>
      </c>
      <c r="J326" t="s">
        <v>23</v>
      </c>
      <c r="L326" s="1">
        <v>43157</v>
      </c>
      <c r="M326" t="s">
        <v>33</v>
      </c>
      <c r="N326" t="s">
        <v>1942</v>
      </c>
      <c r="O326" t="s">
        <v>26</v>
      </c>
      <c r="P326" s="1">
        <v>43493</v>
      </c>
      <c r="Q326" s="1">
        <v>43494</v>
      </c>
    </row>
    <row r="327" spans="1:17" x14ac:dyDescent="0.2">
      <c r="A327" t="s">
        <v>1943</v>
      </c>
      <c r="B327" t="s">
        <v>1944</v>
      </c>
      <c r="C327" t="s">
        <v>1945</v>
      </c>
      <c r="D327" t="s">
        <v>1946</v>
      </c>
      <c r="E327" t="s">
        <v>1947</v>
      </c>
      <c r="F327">
        <v>77343980</v>
      </c>
      <c r="G327" t="s">
        <v>423</v>
      </c>
      <c r="H327">
        <v>190456396</v>
      </c>
      <c r="I327" t="s">
        <v>912</v>
      </c>
      <c r="J327" t="s">
        <v>23</v>
      </c>
      <c r="L327" s="1">
        <v>43209</v>
      </c>
      <c r="M327" t="s">
        <v>24</v>
      </c>
      <c r="N327" t="s">
        <v>1948</v>
      </c>
      <c r="O327" t="s">
        <v>26</v>
      </c>
      <c r="P327" s="1">
        <v>41943</v>
      </c>
      <c r="Q327" s="1">
        <v>43643</v>
      </c>
    </row>
    <row r="328" spans="1:17" x14ac:dyDescent="0.2">
      <c r="A328" t="s">
        <v>1949</v>
      </c>
      <c r="B328">
        <v>236110667</v>
      </c>
      <c r="C328" t="s">
        <v>1950</v>
      </c>
      <c r="D328" t="s">
        <v>1951</v>
      </c>
      <c r="E328" t="s">
        <v>1952</v>
      </c>
      <c r="F328">
        <v>143767038.08769399</v>
      </c>
      <c r="G328" t="s">
        <v>872</v>
      </c>
      <c r="H328" t="s">
        <v>873</v>
      </c>
      <c r="I328" t="s">
        <v>1752</v>
      </c>
      <c r="J328" t="s">
        <v>23</v>
      </c>
      <c r="L328" s="1">
        <v>43360</v>
      </c>
      <c r="M328" t="s">
        <v>24</v>
      </c>
      <c r="N328" t="s">
        <v>1953</v>
      </c>
      <c r="O328" t="s">
        <v>26</v>
      </c>
      <c r="P328" s="1">
        <v>43246</v>
      </c>
      <c r="Q328" s="1">
        <v>43643</v>
      </c>
    </row>
    <row r="329" spans="1:17" x14ac:dyDescent="0.2">
      <c r="A329" t="s">
        <v>1954</v>
      </c>
      <c r="B329" t="s">
        <v>1955</v>
      </c>
      <c r="C329" t="s">
        <v>1956</v>
      </c>
      <c r="D329" t="s">
        <v>1957</v>
      </c>
      <c r="E329" t="s">
        <v>1958</v>
      </c>
      <c r="F329" t="s">
        <v>1959</v>
      </c>
      <c r="G329" t="s">
        <v>1234</v>
      </c>
      <c r="H329">
        <v>182292592</v>
      </c>
      <c r="I329" t="s">
        <v>1960</v>
      </c>
      <c r="J329" t="s">
        <v>23</v>
      </c>
      <c r="L329" s="1">
        <v>43364</v>
      </c>
      <c r="M329" t="s">
        <v>33</v>
      </c>
      <c r="N329" t="s">
        <v>1961</v>
      </c>
      <c r="O329" t="s">
        <v>26</v>
      </c>
      <c r="P329" s="1">
        <v>42419</v>
      </c>
      <c r="Q329" s="1">
        <v>43650</v>
      </c>
    </row>
    <row r="330" spans="1:17" x14ac:dyDescent="0.2">
      <c r="A330" t="s">
        <v>1962</v>
      </c>
      <c r="B330">
        <v>236129872</v>
      </c>
      <c r="C330" t="s">
        <v>1963</v>
      </c>
      <c r="D330" t="s">
        <v>1964</v>
      </c>
      <c r="E330" t="s">
        <v>1965</v>
      </c>
      <c r="F330">
        <v>79728545</v>
      </c>
      <c r="G330" t="s">
        <v>1234</v>
      </c>
      <c r="H330">
        <v>182292592</v>
      </c>
      <c r="I330" t="s">
        <v>1700</v>
      </c>
      <c r="J330" t="s">
        <v>23</v>
      </c>
      <c r="L330" s="1">
        <v>43371</v>
      </c>
      <c r="M330" t="s">
        <v>24</v>
      </c>
      <c r="N330" t="s">
        <v>1966</v>
      </c>
      <c r="O330" t="s">
        <v>26</v>
      </c>
      <c r="P330" s="1">
        <v>42419</v>
      </c>
      <c r="Q330" s="1">
        <v>43650</v>
      </c>
    </row>
    <row r="331" spans="1:17" x14ac:dyDescent="0.2">
      <c r="A331" t="s">
        <v>1967</v>
      </c>
      <c r="B331">
        <v>236866281</v>
      </c>
      <c r="C331" t="s">
        <v>1968</v>
      </c>
      <c r="D331" t="s">
        <v>1969</v>
      </c>
      <c r="E331" t="s">
        <v>1970</v>
      </c>
      <c r="F331">
        <v>80142761</v>
      </c>
      <c r="G331" t="s">
        <v>1234</v>
      </c>
      <c r="H331">
        <v>182292592</v>
      </c>
      <c r="I331" t="s">
        <v>1626</v>
      </c>
      <c r="J331" t="s">
        <v>23</v>
      </c>
      <c r="L331" s="1">
        <v>43117</v>
      </c>
      <c r="M331" t="s">
        <v>33</v>
      </c>
      <c r="N331" t="s">
        <v>1971</v>
      </c>
      <c r="O331" t="s">
        <v>92</v>
      </c>
      <c r="P331" s="1">
        <v>43312</v>
      </c>
      <c r="Q331" s="1">
        <v>43650</v>
      </c>
    </row>
    <row r="332" spans="1:17" x14ac:dyDescent="0.2">
      <c r="A332" t="s">
        <v>1972</v>
      </c>
      <c r="B332">
        <v>236818430</v>
      </c>
      <c r="C332" t="s">
        <v>1973</v>
      </c>
      <c r="D332" t="s">
        <v>1974</v>
      </c>
      <c r="E332" t="s">
        <v>1975</v>
      </c>
      <c r="F332">
        <v>73966142.146526799</v>
      </c>
      <c r="G332" t="s">
        <v>531</v>
      </c>
      <c r="H332">
        <v>159330114</v>
      </c>
      <c r="I332" t="s">
        <v>358</v>
      </c>
      <c r="J332" t="s">
        <v>23</v>
      </c>
      <c r="L332" s="1">
        <v>43293</v>
      </c>
      <c r="M332" t="s">
        <v>33</v>
      </c>
      <c r="N332" t="s">
        <v>1976</v>
      </c>
      <c r="O332" t="s">
        <v>26</v>
      </c>
      <c r="P332" s="1">
        <v>43649</v>
      </c>
      <c r="Q332" s="1">
        <v>43649</v>
      </c>
    </row>
    <row r="333" spans="1:17" x14ac:dyDescent="0.2">
      <c r="A333" t="s">
        <v>1977</v>
      </c>
      <c r="B333">
        <v>227502728</v>
      </c>
      <c r="C333" t="s">
        <v>1978</v>
      </c>
      <c r="D333" t="s">
        <v>1979</v>
      </c>
      <c r="E333" t="s">
        <v>1980</v>
      </c>
      <c r="F333">
        <v>77899334.124040097</v>
      </c>
      <c r="G333" t="s">
        <v>119</v>
      </c>
      <c r="H333">
        <v>190915757</v>
      </c>
      <c r="I333" t="s">
        <v>120</v>
      </c>
      <c r="J333" t="s">
        <v>23</v>
      </c>
      <c r="L333" s="1">
        <v>43285</v>
      </c>
      <c r="M333" t="s">
        <v>24</v>
      </c>
      <c r="N333" t="s">
        <v>1981</v>
      </c>
      <c r="O333" t="s">
        <v>26</v>
      </c>
      <c r="P333" s="1">
        <v>43342</v>
      </c>
      <c r="Q333" s="1">
        <v>43342</v>
      </c>
    </row>
    <row r="334" spans="1:17" x14ac:dyDescent="0.2">
      <c r="A334" t="s">
        <v>1982</v>
      </c>
      <c r="B334">
        <v>236944665</v>
      </c>
      <c r="C334" t="s">
        <v>1983</v>
      </c>
      <c r="D334" t="s">
        <v>1984</v>
      </c>
      <c r="E334" t="s">
        <v>1985</v>
      </c>
      <c r="F334">
        <v>112114938.168924</v>
      </c>
      <c r="G334" t="s">
        <v>212</v>
      </c>
      <c r="H334">
        <v>26403587</v>
      </c>
      <c r="I334" t="s">
        <v>1986</v>
      </c>
      <c r="J334" t="s">
        <v>23</v>
      </c>
      <c r="L334" s="1">
        <v>43281</v>
      </c>
      <c r="M334" t="s">
        <v>33</v>
      </c>
      <c r="N334" t="s">
        <v>1987</v>
      </c>
      <c r="O334" t="s">
        <v>26</v>
      </c>
      <c r="P334" s="1">
        <v>41646</v>
      </c>
      <c r="Q334" s="1">
        <v>43661</v>
      </c>
    </row>
    <row r="335" spans="1:17" x14ac:dyDescent="0.2">
      <c r="A335" t="s">
        <v>1988</v>
      </c>
      <c r="B335">
        <v>233345337</v>
      </c>
      <c r="C335" t="s">
        <v>1989</v>
      </c>
      <c r="D335" t="s">
        <v>1990</v>
      </c>
      <c r="E335" t="s">
        <v>1991</v>
      </c>
      <c r="F335">
        <v>83866655.142291099</v>
      </c>
      <c r="G335" t="s">
        <v>89</v>
      </c>
      <c r="H335">
        <v>190906332</v>
      </c>
      <c r="I335" t="s">
        <v>692</v>
      </c>
      <c r="J335" t="s">
        <v>23</v>
      </c>
      <c r="L335" s="1">
        <v>43285</v>
      </c>
      <c r="M335" t="s">
        <v>24</v>
      </c>
      <c r="N335" t="s">
        <v>1992</v>
      </c>
      <c r="O335" t="s">
        <v>26</v>
      </c>
      <c r="P335" s="1">
        <v>42482</v>
      </c>
      <c r="Q335" s="1">
        <v>43596</v>
      </c>
    </row>
    <row r="336" spans="1:17" x14ac:dyDescent="0.2">
      <c r="A336" t="s">
        <v>1993</v>
      </c>
      <c r="B336">
        <v>231079737</v>
      </c>
      <c r="C336" t="s">
        <v>1994</v>
      </c>
      <c r="D336" t="s">
        <v>1995</v>
      </c>
      <c r="E336" t="s">
        <v>1996</v>
      </c>
      <c r="F336" t="s">
        <v>1997</v>
      </c>
      <c r="G336" t="s">
        <v>1998</v>
      </c>
      <c r="H336">
        <v>27964361</v>
      </c>
      <c r="I336" t="s">
        <v>173</v>
      </c>
      <c r="J336" t="s">
        <v>23</v>
      </c>
      <c r="L336" s="1">
        <v>43122</v>
      </c>
      <c r="M336" t="s">
        <v>24</v>
      </c>
      <c r="N336" t="s">
        <v>1999</v>
      </c>
      <c r="O336" t="s">
        <v>26</v>
      </c>
      <c r="P336" s="1">
        <v>42803</v>
      </c>
      <c r="Q336" s="1">
        <v>43399</v>
      </c>
    </row>
    <row r="337" spans="1:17" x14ac:dyDescent="0.2">
      <c r="A337" t="s">
        <v>2000</v>
      </c>
      <c r="B337">
        <v>234277033</v>
      </c>
      <c r="C337" t="s">
        <v>2001</v>
      </c>
      <c r="D337" t="s">
        <v>2002</v>
      </c>
      <c r="E337" t="s">
        <v>2003</v>
      </c>
      <c r="F337">
        <v>177304502.15136099</v>
      </c>
      <c r="G337" t="s">
        <v>1998</v>
      </c>
      <c r="H337">
        <v>27964361</v>
      </c>
      <c r="I337" t="s">
        <v>173</v>
      </c>
      <c r="J337" t="s">
        <v>23</v>
      </c>
      <c r="L337" s="1">
        <v>43208</v>
      </c>
      <c r="M337" t="s">
        <v>33</v>
      </c>
      <c r="N337" t="s">
        <v>2004</v>
      </c>
      <c r="O337" t="s">
        <v>26</v>
      </c>
      <c r="P337" s="1">
        <v>42804</v>
      </c>
      <c r="Q337" s="1">
        <v>43524</v>
      </c>
    </row>
    <row r="338" spans="1:17" x14ac:dyDescent="0.2">
      <c r="A338" t="s">
        <v>2005</v>
      </c>
      <c r="B338">
        <v>234328738</v>
      </c>
      <c r="C338" t="s">
        <v>2006</v>
      </c>
      <c r="D338" t="s">
        <v>2007</v>
      </c>
      <c r="E338" t="s">
        <v>2008</v>
      </c>
      <c r="F338" t="s">
        <v>2009</v>
      </c>
      <c r="G338" t="s">
        <v>1998</v>
      </c>
      <c r="H338">
        <v>27964361</v>
      </c>
      <c r="I338" t="s">
        <v>2010</v>
      </c>
      <c r="J338" t="s">
        <v>23</v>
      </c>
      <c r="L338" s="1">
        <v>43269</v>
      </c>
      <c r="M338" t="s">
        <v>24</v>
      </c>
      <c r="N338" t="s">
        <v>2011</v>
      </c>
      <c r="O338" t="s">
        <v>26</v>
      </c>
      <c r="P338" s="1">
        <v>42912</v>
      </c>
      <c r="Q338" s="1">
        <v>43529</v>
      </c>
    </row>
    <row r="339" spans="1:17" x14ac:dyDescent="0.2">
      <c r="A339" t="s">
        <v>2012</v>
      </c>
      <c r="B339">
        <v>234446951</v>
      </c>
      <c r="C339" t="s">
        <v>2013</v>
      </c>
      <c r="D339" t="s">
        <v>2014</v>
      </c>
      <c r="E339" t="s">
        <v>2015</v>
      </c>
      <c r="F339" t="s">
        <v>2016</v>
      </c>
      <c r="G339" t="s">
        <v>1998</v>
      </c>
      <c r="H339">
        <v>27964361</v>
      </c>
      <c r="I339" t="s">
        <v>692</v>
      </c>
      <c r="J339" t="s">
        <v>23</v>
      </c>
      <c r="L339" s="1">
        <v>43370</v>
      </c>
      <c r="M339" t="s">
        <v>33</v>
      </c>
      <c r="N339" t="s">
        <v>2017</v>
      </c>
      <c r="O339" t="s">
        <v>26</v>
      </c>
      <c r="P339" s="1">
        <v>43119</v>
      </c>
      <c r="Q339" s="1">
        <v>43532</v>
      </c>
    </row>
    <row r="340" spans="1:17" x14ac:dyDescent="0.2">
      <c r="A340" t="s">
        <v>2018</v>
      </c>
      <c r="B340">
        <v>231690371</v>
      </c>
      <c r="C340" t="s">
        <v>2019</v>
      </c>
      <c r="D340" t="s">
        <v>2020</v>
      </c>
      <c r="E340" t="s">
        <v>2021</v>
      </c>
      <c r="F340">
        <v>134195280.09894601</v>
      </c>
      <c r="G340" t="s">
        <v>1998</v>
      </c>
      <c r="H340">
        <v>27964361</v>
      </c>
      <c r="I340" t="s">
        <v>2010</v>
      </c>
      <c r="J340" t="s">
        <v>23</v>
      </c>
      <c r="L340" s="1">
        <v>43370</v>
      </c>
      <c r="M340" t="s">
        <v>33</v>
      </c>
      <c r="N340" t="s">
        <v>2022</v>
      </c>
      <c r="O340" t="s">
        <v>26</v>
      </c>
      <c r="P340" s="1">
        <v>43126</v>
      </c>
      <c r="Q340" s="1">
        <v>43508</v>
      </c>
    </row>
    <row r="341" spans="1:17" x14ac:dyDescent="0.2">
      <c r="A341" t="s">
        <v>2023</v>
      </c>
      <c r="B341">
        <v>237238381</v>
      </c>
      <c r="C341" t="s">
        <v>2024</v>
      </c>
      <c r="D341" t="s">
        <v>2025</v>
      </c>
      <c r="E341" t="s">
        <v>2026</v>
      </c>
      <c r="F341">
        <v>74691511.103297099</v>
      </c>
      <c r="G341" t="s">
        <v>1234</v>
      </c>
      <c r="H341">
        <v>182292592</v>
      </c>
      <c r="I341" t="s">
        <v>1626</v>
      </c>
      <c r="J341" t="s">
        <v>23</v>
      </c>
      <c r="L341" s="1">
        <v>43357</v>
      </c>
      <c r="M341" t="s">
        <v>33</v>
      </c>
      <c r="N341" t="s">
        <v>2027</v>
      </c>
      <c r="O341" t="s">
        <v>26</v>
      </c>
      <c r="P341" s="1">
        <v>43347</v>
      </c>
      <c r="Q341" s="1">
        <v>43669</v>
      </c>
    </row>
    <row r="342" spans="1:17" x14ac:dyDescent="0.2">
      <c r="A342" t="s">
        <v>2028</v>
      </c>
      <c r="B342">
        <v>232531722</v>
      </c>
      <c r="C342" t="s">
        <v>2029</v>
      </c>
      <c r="D342" t="s">
        <v>2030</v>
      </c>
      <c r="E342" t="s">
        <v>2031</v>
      </c>
      <c r="F342">
        <v>60617942.174425997</v>
      </c>
      <c r="G342" t="s">
        <v>2032</v>
      </c>
      <c r="H342">
        <v>26404184</v>
      </c>
      <c r="I342" t="s">
        <v>120</v>
      </c>
      <c r="J342" t="s">
        <v>23</v>
      </c>
      <c r="L342" s="1">
        <v>43283</v>
      </c>
      <c r="M342" t="s">
        <v>24</v>
      </c>
      <c r="N342" t="s">
        <v>2033</v>
      </c>
      <c r="O342" t="s">
        <v>26</v>
      </c>
      <c r="P342" s="1">
        <v>43473</v>
      </c>
      <c r="Q342" s="1">
        <v>43473</v>
      </c>
    </row>
    <row r="343" spans="1:17" x14ac:dyDescent="0.2">
      <c r="A343" t="s">
        <v>2034</v>
      </c>
      <c r="B343">
        <v>231816286</v>
      </c>
      <c r="C343" t="s">
        <v>2035</v>
      </c>
      <c r="D343" t="s">
        <v>2036</v>
      </c>
      <c r="E343" t="s">
        <v>2037</v>
      </c>
      <c r="F343">
        <v>136936466.16154301</v>
      </c>
      <c r="G343" t="s">
        <v>2032</v>
      </c>
      <c r="H343">
        <v>26404184</v>
      </c>
      <c r="I343" t="s">
        <v>120</v>
      </c>
      <c r="J343" t="s">
        <v>23</v>
      </c>
      <c r="L343" s="1">
        <v>43195</v>
      </c>
      <c r="M343" t="s">
        <v>24</v>
      </c>
      <c r="N343" t="s">
        <v>2038</v>
      </c>
      <c r="O343" t="s">
        <v>26</v>
      </c>
      <c r="P343" s="1">
        <v>43473</v>
      </c>
      <c r="Q343" s="1">
        <v>43517</v>
      </c>
    </row>
    <row r="344" spans="1:17" x14ac:dyDescent="0.2">
      <c r="A344" t="s">
        <v>2039</v>
      </c>
      <c r="B344">
        <v>231852614</v>
      </c>
      <c r="C344" t="s">
        <v>2040</v>
      </c>
      <c r="D344" t="s">
        <v>2041</v>
      </c>
      <c r="E344" t="s">
        <v>2042</v>
      </c>
      <c r="F344" t="s">
        <v>2043</v>
      </c>
      <c r="G344" t="s">
        <v>2032</v>
      </c>
      <c r="H344">
        <v>26404184</v>
      </c>
      <c r="I344" t="s">
        <v>2044</v>
      </c>
      <c r="J344" t="s">
        <v>23</v>
      </c>
      <c r="L344" s="1">
        <v>43200</v>
      </c>
      <c r="M344" t="s">
        <v>24</v>
      </c>
      <c r="N344" t="s">
        <v>2045</v>
      </c>
      <c r="O344" t="s">
        <v>26</v>
      </c>
      <c r="P344" s="1">
        <v>43473</v>
      </c>
      <c r="Q344" s="1">
        <v>43606</v>
      </c>
    </row>
    <row r="345" spans="1:17" x14ac:dyDescent="0.2">
      <c r="A345" t="s">
        <v>2046</v>
      </c>
      <c r="B345">
        <v>231653271</v>
      </c>
      <c r="C345" t="s">
        <v>2047</v>
      </c>
      <c r="D345" t="s">
        <v>2048</v>
      </c>
      <c r="E345" t="s">
        <v>2049</v>
      </c>
      <c r="F345">
        <v>61532754</v>
      </c>
      <c r="G345" t="s">
        <v>2032</v>
      </c>
      <c r="H345">
        <v>26404184</v>
      </c>
      <c r="I345" t="s">
        <v>2050</v>
      </c>
      <c r="J345" t="s">
        <v>23</v>
      </c>
      <c r="L345" s="1">
        <v>43145</v>
      </c>
      <c r="M345" t="s">
        <v>33</v>
      </c>
      <c r="N345" t="s">
        <v>2051</v>
      </c>
      <c r="O345" t="s">
        <v>92</v>
      </c>
      <c r="P345" s="1">
        <v>43473</v>
      </c>
      <c r="Q345" s="1">
        <v>43473</v>
      </c>
    </row>
    <row r="346" spans="1:17" x14ac:dyDescent="0.2">
      <c r="A346" t="s">
        <v>2052</v>
      </c>
      <c r="B346">
        <v>231531923</v>
      </c>
      <c r="C346" t="s">
        <v>2053</v>
      </c>
      <c r="D346" t="s">
        <v>2054</v>
      </c>
      <c r="E346" t="s">
        <v>2055</v>
      </c>
      <c r="F346" t="s">
        <v>2056</v>
      </c>
      <c r="G346" t="s">
        <v>2032</v>
      </c>
      <c r="H346">
        <v>26404184</v>
      </c>
      <c r="I346" t="s">
        <v>2057</v>
      </c>
      <c r="J346" t="s">
        <v>23</v>
      </c>
      <c r="L346" s="1">
        <v>43112</v>
      </c>
      <c r="M346" t="s">
        <v>1091</v>
      </c>
      <c r="N346" t="s">
        <v>2058</v>
      </c>
      <c r="O346" t="s">
        <v>92</v>
      </c>
      <c r="P346" s="1">
        <v>43473</v>
      </c>
      <c r="Q346" s="1">
        <v>43473</v>
      </c>
    </row>
    <row r="347" spans="1:17" x14ac:dyDescent="0.2">
      <c r="A347" t="s">
        <v>2059</v>
      </c>
      <c r="B347">
        <v>232465061</v>
      </c>
      <c r="C347" t="s">
        <v>2060</v>
      </c>
      <c r="D347" t="s">
        <v>2061</v>
      </c>
      <c r="E347" t="s">
        <v>2062</v>
      </c>
      <c r="F347">
        <v>60617942.074177198</v>
      </c>
      <c r="G347" t="s">
        <v>2032</v>
      </c>
      <c r="H347">
        <v>26404184</v>
      </c>
      <c r="I347" t="s">
        <v>120</v>
      </c>
      <c r="J347" t="s">
        <v>23</v>
      </c>
      <c r="L347" s="1">
        <v>43283</v>
      </c>
      <c r="M347" t="s">
        <v>24</v>
      </c>
      <c r="N347" t="s">
        <v>2063</v>
      </c>
      <c r="O347" t="s">
        <v>26</v>
      </c>
      <c r="P347" s="1">
        <v>43473</v>
      </c>
      <c r="Q347" s="1">
        <v>43473</v>
      </c>
    </row>
    <row r="348" spans="1:17" x14ac:dyDescent="0.2">
      <c r="A348" t="s">
        <v>2064</v>
      </c>
      <c r="B348">
        <v>231943482</v>
      </c>
      <c r="C348" t="s">
        <v>2065</v>
      </c>
      <c r="D348" t="s">
        <v>2066</v>
      </c>
      <c r="E348" t="s">
        <v>2067</v>
      </c>
      <c r="F348">
        <v>151782563.06155601</v>
      </c>
      <c r="G348" t="s">
        <v>2032</v>
      </c>
      <c r="H348">
        <v>26404184</v>
      </c>
      <c r="I348" t="s">
        <v>2068</v>
      </c>
      <c r="J348" t="s">
        <v>23</v>
      </c>
      <c r="L348" s="1">
        <v>43248</v>
      </c>
      <c r="M348" t="s">
        <v>33</v>
      </c>
      <c r="N348" t="s">
        <v>2069</v>
      </c>
      <c r="O348" t="s">
        <v>92</v>
      </c>
      <c r="P348" s="1">
        <v>43473</v>
      </c>
      <c r="Q348" s="1">
        <v>43599</v>
      </c>
    </row>
    <row r="349" spans="1:17" x14ac:dyDescent="0.2">
      <c r="A349" t="s">
        <v>2070</v>
      </c>
      <c r="B349">
        <v>233088911</v>
      </c>
      <c r="C349" t="s">
        <v>2071</v>
      </c>
      <c r="D349" t="s">
        <v>2072</v>
      </c>
      <c r="E349" t="s">
        <v>2073</v>
      </c>
      <c r="F349">
        <v>108891321.069418</v>
      </c>
      <c r="G349" t="s">
        <v>2032</v>
      </c>
      <c r="H349">
        <v>26404184</v>
      </c>
      <c r="I349" t="s">
        <v>2074</v>
      </c>
      <c r="J349" t="s">
        <v>23</v>
      </c>
      <c r="L349" s="1">
        <v>43286</v>
      </c>
      <c r="M349" t="s">
        <v>24</v>
      </c>
      <c r="N349" t="s">
        <v>2075</v>
      </c>
      <c r="O349" t="s">
        <v>26</v>
      </c>
      <c r="P349" s="1">
        <v>43487</v>
      </c>
      <c r="Q349" s="1">
        <v>43508</v>
      </c>
    </row>
    <row r="350" spans="1:17" x14ac:dyDescent="0.2">
      <c r="A350" t="s">
        <v>2076</v>
      </c>
      <c r="B350">
        <v>233096523</v>
      </c>
      <c r="C350" t="s">
        <v>2077</v>
      </c>
      <c r="D350" t="s">
        <v>2078</v>
      </c>
      <c r="E350" t="s">
        <v>2079</v>
      </c>
      <c r="F350" t="s">
        <v>2080</v>
      </c>
      <c r="G350" t="s">
        <v>2032</v>
      </c>
      <c r="H350">
        <v>26404184</v>
      </c>
      <c r="I350" t="s">
        <v>120</v>
      </c>
      <c r="J350" t="s">
        <v>23</v>
      </c>
      <c r="L350" s="1">
        <v>43306</v>
      </c>
      <c r="M350" t="s">
        <v>33</v>
      </c>
      <c r="N350" t="s">
        <v>2081</v>
      </c>
      <c r="O350" t="s">
        <v>26</v>
      </c>
      <c r="P350" s="1">
        <v>43487</v>
      </c>
      <c r="Q350" s="1">
        <v>43487</v>
      </c>
    </row>
    <row r="351" spans="1:17" x14ac:dyDescent="0.2">
      <c r="A351" t="s">
        <v>2082</v>
      </c>
      <c r="B351">
        <v>233302212</v>
      </c>
      <c r="C351" t="s">
        <v>2083</v>
      </c>
      <c r="D351" t="s">
        <v>2036</v>
      </c>
      <c r="E351" t="s">
        <v>2037</v>
      </c>
      <c r="F351">
        <v>136936466.16154301</v>
      </c>
      <c r="G351" t="s">
        <v>2032</v>
      </c>
      <c r="H351">
        <v>26404184</v>
      </c>
      <c r="I351" t="s">
        <v>120</v>
      </c>
      <c r="J351" t="s">
        <v>23</v>
      </c>
      <c r="L351" s="1">
        <v>43356</v>
      </c>
      <c r="M351" t="s">
        <v>24</v>
      </c>
      <c r="N351" t="s">
        <v>2084</v>
      </c>
      <c r="O351" t="s">
        <v>26</v>
      </c>
      <c r="P351" s="1">
        <v>43487</v>
      </c>
      <c r="Q351" s="1">
        <v>43517</v>
      </c>
    </row>
    <row r="352" spans="1:17" x14ac:dyDescent="0.2">
      <c r="A352" t="s">
        <v>2085</v>
      </c>
      <c r="B352">
        <v>233347283</v>
      </c>
      <c r="C352" t="s">
        <v>2086</v>
      </c>
      <c r="D352" t="s">
        <v>2087</v>
      </c>
      <c r="E352" t="s">
        <v>2088</v>
      </c>
      <c r="F352">
        <v>91595843.190495402</v>
      </c>
      <c r="G352" t="s">
        <v>2032</v>
      </c>
      <c r="H352">
        <v>26404184</v>
      </c>
      <c r="I352" t="s">
        <v>2089</v>
      </c>
      <c r="J352" t="s">
        <v>23</v>
      </c>
      <c r="L352" s="1">
        <v>43368</v>
      </c>
      <c r="M352" t="s">
        <v>33</v>
      </c>
      <c r="N352" t="s">
        <v>2090</v>
      </c>
      <c r="O352" t="s">
        <v>26</v>
      </c>
      <c r="P352" s="1">
        <v>43487</v>
      </c>
      <c r="Q352" s="1">
        <v>43488</v>
      </c>
    </row>
    <row r="353" spans="1:17" x14ac:dyDescent="0.2">
      <c r="A353" t="s">
        <v>2091</v>
      </c>
      <c r="B353">
        <v>233224033</v>
      </c>
      <c r="C353" t="s">
        <v>2092</v>
      </c>
      <c r="D353" t="s">
        <v>2093</v>
      </c>
      <c r="E353" t="s">
        <v>2094</v>
      </c>
      <c r="F353" t="s">
        <v>2095</v>
      </c>
      <c r="G353" t="s">
        <v>2032</v>
      </c>
      <c r="H353">
        <v>26404184</v>
      </c>
      <c r="I353" t="s">
        <v>47</v>
      </c>
      <c r="J353" t="s">
        <v>23</v>
      </c>
      <c r="L353" s="1">
        <v>43178</v>
      </c>
      <c r="M353" t="s">
        <v>33</v>
      </c>
      <c r="N353" t="s">
        <v>2096</v>
      </c>
      <c r="O353" t="s">
        <v>92</v>
      </c>
      <c r="P353" s="1">
        <v>43487</v>
      </c>
      <c r="Q353" s="1">
        <v>43517</v>
      </c>
    </row>
    <row r="354" spans="1:17" x14ac:dyDescent="0.2">
      <c r="A354" t="s">
        <v>2097</v>
      </c>
      <c r="B354">
        <v>233480676</v>
      </c>
      <c r="C354" t="s">
        <v>2098</v>
      </c>
      <c r="D354" t="s">
        <v>2099</v>
      </c>
      <c r="E354" t="s">
        <v>2100</v>
      </c>
      <c r="F354" t="s">
        <v>2101</v>
      </c>
      <c r="G354" t="s">
        <v>2032</v>
      </c>
      <c r="H354">
        <v>26404184</v>
      </c>
      <c r="I354" t="s">
        <v>47</v>
      </c>
      <c r="J354" t="s">
        <v>23</v>
      </c>
      <c r="L354" s="1">
        <v>43371</v>
      </c>
      <c r="M354" t="s">
        <v>24</v>
      </c>
      <c r="N354" t="s">
        <v>2102</v>
      </c>
      <c r="O354" t="s">
        <v>26</v>
      </c>
      <c r="P354" s="1">
        <v>43493</v>
      </c>
      <c r="Q354" s="1">
        <v>43517</v>
      </c>
    </row>
    <row r="355" spans="1:17" x14ac:dyDescent="0.2">
      <c r="A355" t="s">
        <v>2103</v>
      </c>
      <c r="B355">
        <v>233488189</v>
      </c>
      <c r="C355" t="s">
        <v>2104</v>
      </c>
      <c r="D355" t="s">
        <v>2105</v>
      </c>
      <c r="E355" t="s">
        <v>2106</v>
      </c>
      <c r="F355">
        <v>35821663.136936396</v>
      </c>
      <c r="G355" t="s">
        <v>2032</v>
      </c>
      <c r="H355">
        <v>26404184</v>
      </c>
      <c r="I355" t="s">
        <v>120</v>
      </c>
      <c r="J355" t="s">
        <v>23</v>
      </c>
      <c r="L355" s="1">
        <v>43361</v>
      </c>
      <c r="M355" t="s">
        <v>24</v>
      </c>
      <c r="N355" t="s">
        <v>2107</v>
      </c>
      <c r="O355" t="s">
        <v>26</v>
      </c>
      <c r="P355" s="1">
        <v>43493</v>
      </c>
      <c r="Q355" s="1">
        <v>43517</v>
      </c>
    </row>
    <row r="356" spans="1:17" x14ac:dyDescent="0.2">
      <c r="A356" t="s">
        <v>2108</v>
      </c>
      <c r="B356">
        <v>233465014</v>
      </c>
      <c r="C356" t="s">
        <v>2109</v>
      </c>
      <c r="D356" t="s">
        <v>2110</v>
      </c>
      <c r="E356" t="s">
        <v>2111</v>
      </c>
      <c r="F356">
        <v>69186545</v>
      </c>
      <c r="G356" t="s">
        <v>2032</v>
      </c>
      <c r="H356">
        <v>26404184</v>
      </c>
      <c r="I356" t="s">
        <v>358</v>
      </c>
      <c r="J356" t="s">
        <v>23</v>
      </c>
      <c r="L356" s="1">
        <v>43367</v>
      </c>
      <c r="M356" t="s">
        <v>24</v>
      </c>
      <c r="N356" t="s">
        <v>2112</v>
      </c>
      <c r="O356" t="s">
        <v>26</v>
      </c>
      <c r="P356" s="1">
        <v>43493</v>
      </c>
      <c r="Q356" s="1">
        <v>43508</v>
      </c>
    </row>
    <row r="357" spans="1:17" x14ac:dyDescent="0.2">
      <c r="A357" t="s">
        <v>2113</v>
      </c>
      <c r="B357">
        <v>233752323</v>
      </c>
      <c r="C357" t="s">
        <v>2114</v>
      </c>
      <c r="D357" t="s">
        <v>2115</v>
      </c>
      <c r="E357" t="s">
        <v>2116</v>
      </c>
      <c r="F357">
        <v>83346627.080104694</v>
      </c>
      <c r="G357" t="s">
        <v>2032</v>
      </c>
      <c r="H357">
        <v>26404184</v>
      </c>
      <c r="I357" t="s">
        <v>2117</v>
      </c>
      <c r="J357" t="s">
        <v>23</v>
      </c>
      <c r="L357" s="1">
        <v>43178</v>
      </c>
      <c r="M357" t="s">
        <v>24</v>
      </c>
      <c r="N357" t="s">
        <v>2118</v>
      </c>
      <c r="O357" t="s">
        <v>26</v>
      </c>
      <c r="P357" s="1">
        <v>43511</v>
      </c>
      <c r="Q357" s="1">
        <v>43511</v>
      </c>
    </row>
    <row r="358" spans="1:17" x14ac:dyDescent="0.2">
      <c r="A358" t="s">
        <v>2119</v>
      </c>
      <c r="B358">
        <v>233753443</v>
      </c>
      <c r="C358" t="s">
        <v>2120</v>
      </c>
      <c r="D358" t="s">
        <v>2121</v>
      </c>
      <c r="E358" t="s">
        <v>2122</v>
      </c>
      <c r="F358">
        <v>112238734.068995</v>
      </c>
      <c r="G358" t="s">
        <v>2032</v>
      </c>
      <c r="H358">
        <v>26404184</v>
      </c>
      <c r="I358" t="s">
        <v>2089</v>
      </c>
      <c r="J358" t="s">
        <v>23</v>
      </c>
      <c r="L358" s="1">
        <v>43363</v>
      </c>
      <c r="M358" t="s">
        <v>24</v>
      </c>
      <c r="N358" t="s">
        <v>2123</v>
      </c>
      <c r="O358" t="s">
        <v>92</v>
      </c>
      <c r="P358" s="1">
        <v>43511</v>
      </c>
      <c r="Q358" s="1">
        <v>43511</v>
      </c>
    </row>
    <row r="359" spans="1:17" x14ac:dyDescent="0.2">
      <c r="A359" t="s">
        <v>2124</v>
      </c>
      <c r="B359" t="s">
        <v>2125</v>
      </c>
      <c r="C359" t="s">
        <v>2126</v>
      </c>
      <c r="D359" t="s">
        <v>2127</v>
      </c>
      <c r="E359" t="s">
        <v>2128</v>
      </c>
      <c r="F359">
        <v>112318940</v>
      </c>
      <c r="G359" t="s">
        <v>119</v>
      </c>
      <c r="H359">
        <v>190915757</v>
      </c>
      <c r="I359" t="s">
        <v>127</v>
      </c>
      <c r="J359" t="s">
        <v>23</v>
      </c>
      <c r="L359" s="1">
        <v>43132</v>
      </c>
      <c r="M359" t="s">
        <v>33</v>
      </c>
      <c r="N359" t="s">
        <v>2129</v>
      </c>
      <c r="O359" t="s">
        <v>92</v>
      </c>
      <c r="P359" s="1">
        <v>43522</v>
      </c>
      <c r="Q359" s="1">
        <v>43535</v>
      </c>
    </row>
    <row r="360" spans="1:17" x14ac:dyDescent="0.2">
      <c r="A360" t="s">
        <v>2130</v>
      </c>
      <c r="B360">
        <v>234312092</v>
      </c>
      <c r="C360" t="s">
        <v>2131</v>
      </c>
      <c r="D360" t="s">
        <v>2132</v>
      </c>
      <c r="E360" t="s">
        <v>2133</v>
      </c>
      <c r="F360">
        <v>84562900</v>
      </c>
      <c r="G360" t="s">
        <v>119</v>
      </c>
      <c r="H360">
        <v>190915757</v>
      </c>
      <c r="I360" t="s">
        <v>127</v>
      </c>
      <c r="J360" t="s">
        <v>23</v>
      </c>
      <c r="L360" s="1">
        <v>43292</v>
      </c>
      <c r="M360" t="s">
        <v>24</v>
      </c>
      <c r="N360" t="s">
        <v>2134</v>
      </c>
      <c r="O360" t="s">
        <v>26</v>
      </c>
      <c r="P360" s="1">
        <v>43535</v>
      </c>
      <c r="Q360" s="1">
        <v>43538</v>
      </c>
    </row>
    <row r="361" spans="1:17" x14ac:dyDescent="0.2">
      <c r="A361" t="s">
        <v>2135</v>
      </c>
      <c r="B361">
        <v>234313684</v>
      </c>
      <c r="C361" t="s">
        <v>2136</v>
      </c>
      <c r="D361" t="s">
        <v>2137</v>
      </c>
      <c r="E361" t="s">
        <v>2138</v>
      </c>
      <c r="F361">
        <v>98324888.164550796</v>
      </c>
      <c r="G361" t="s">
        <v>119</v>
      </c>
      <c r="H361">
        <v>190915757</v>
      </c>
      <c r="I361" t="s">
        <v>2139</v>
      </c>
      <c r="J361" t="s">
        <v>23</v>
      </c>
      <c r="L361" s="1">
        <v>43273</v>
      </c>
      <c r="M361" t="s">
        <v>33</v>
      </c>
      <c r="N361" t="s">
        <v>2140</v>
      </c>
      <c r="O361" t="s">
        <v>92</v>
      </c>
      <c r="P361" s="1">
        <v>43535</v>
      </c>
      <c r="Q361" s="1">
        <v>43538</v>
      </c>
    </row>
    <row r="362" spans="1:17" x14ac:dyDescent="0.2">
      <c r="A362" t="s">
        <v>2141</v>
      </c>
      <c r="B362">
        <v>234988975</v>
      </c>
      <c r="C362" t="s">
        <v>2142</v>
      </c>
      <c r="D362" t="s">
        <v>2143</v>
      </c>
      <c r="E362" t="s">
        <v>2144</v>
      </c>
      <c r="F362">
        <v>56904592</v>
      </c>
      <c r="G362" t="s">
        <v>119</v>
      </c>
      <c r="H362">
        <v>190915757</v>
      </c>
      <c r="I362" t="s">
        <v>127</v>
      </c>
      <c r="J362" t="s">
        <v>23</v>
      </c>
      <c r="L362" s="1">
        <v>43173</v>
      </c>
      <c r="M362" t="s">
        <v>24</v>
      </c>
      <c r="N362" t="s">
        <v>2145</v>
      </c>
      <c r="O362" t="s">
        <v>92</v>
      </c>
      <c r="P362" s="1">
        <v>43557</v>
      </c>
      <c r="Q362" s="1">
        <v>43560</v>
      </c>
    </row>
    <row r="363" spans="1:17" x14ac:dyDescent="0.2">
      <c r="A363" t="s">
        <v>2146</v>
      </c>
      <c r="B363">
        <v>234971568</v>
      </c>
      <c r="C363" t="s">
        <v>2147</v>
      </c>
      <c r="D363" t="s">
        <v>2148</v>
      </c>
      <c r="E363" t="s">
        <v>2149</v>
      </c>
      <c r="F363" t="s">
        <v>2150</v>
      </c>
      <c r="G363" t="s">
        <v>119</v>
      </c>
      <c r="H363">
        <v>190915757</v>
      </c>
      <c r="I363" t="s">
        <v>127</v>
      </c>
      <c r="J363" t="s">
        <v>23</v>
      </c>
      <c r="L363" s="1">
        <v>43122</v>
      </c>
      <c r="M363" t="s">
        <v>33</v>
      </c>
      <c r="N363" t="s">
        <v>2151</v>
      </c>
      <c r="O363" t="s">
        <v>92</v>
      </c>
      <c r="P363" s="1">
        <v>43557</v>
      </c>
      <c r="Q363" s="1">
        <v>43560</v>
      </c>
    </row>
    <row r="364" spans="1:17" x14ac:dyDescent="0.2">
      <c r="A364" t="s">
        <v>2152</v>
      </c>
      <c r="B364">
        <v>234990120</v>
      </c>
      <c r="C364" t="s">
        <v>2153</v>
      </c>
      <c r="D364" t="s">
        <v>1940</v>
      </c>
      <c r="E364" t="s">
        <v>1941</v>
      </c>
      <c r="F364">
        <v>75541815</v>
      </c>
      <c r="G364" t="s">
        <v>119</v>
      </c>
      <c r="H364">
        <v>190915757</v>
      </c>
      <c r="I364" t="s">
        <v>692</v>
      </c>
      <c r="J364" t="s">
        <v>23</v>
      </c>
      <c r="L364" s="1">
        <v>43278</v>
      </c>
      <c r="M364" t="s">
        <v>24</v>
      </c>
      <c r="N364" t="s">
        <v>2154</v>
      </c>
      <c r="O364" t="s">
        <v>26</v>
      </c>
      <c r="P364" s="1">
        <v>43557</v>
      </c>
      <c r="Q364" s="1">
        <v>43560</v>
      </c>
    </row>
    <row r="365" spans="1:17" x14ac:dyDescent="0.2">
      <c r="A365" t="s">
        <v>2155</v>
      </c>
      <c r="B365">
        <v>237279452</v>
      </c>
      <c r="C365" t="s">
        <v>2156</v>
      </c>
      <c r="D365" t="s">
        <v>2157</v>
      </c>
      <c r="E365" t="s">
        <v>2158</v>
      </c>
      <c r="F365">
        <v>106974599.159789</v>
      </c>
      <c r="G365" t="s">
        <v>1234</v>
      </c>
      <c r="H365">
        <v>182292592</v>
      </c>
      <c r="I365" t="s">
        <v>2159</v>
      </c>
      <c r="J365" t="s">
        <v>23</v>
      </c>
      <c r="L365" s="1">
        <v>43300</v>
      </c>
      <c r="M365" t="s">
        <v>24</v>
      </c>
      <c r="N365" t="s">
        <v>2160</v>
      </c>
      <c r="O365" t="s">
        <v>26</v>
      </c>
      <c r="P365" s="1">
        <v>42419</v>
      </c>
      <c r="Q365" s="1">
        <v>43672</v>
      </c>
    </row>
    <row r="366" spans="1:17" x14ac:dyDescent="0.2">
      <c r="A366" t="s">
        <v>2161</v>
      </c>
      <c r="B366">
        <v>234161779</v>
      </c>
      <c r="C366" t="s">
        <v>2162</v>
      </c>
      <c r="D366" t="s">
        <v>2163</v>
      </c>
      <c r="E366" t="s">
        <v>2164</v>
      </c>
      <c r="F366">
        <v>162112378</v>
      </c>
      <c r="G366" t="s">
        <v>119</v>
      </c>
      <c r="H366">
        <v>190915757</v>
      </c>
      <c r="I366" t="s">
        <v>219</v>
      </c>
      <c r="J366" t="s">
        <v>23</v>
      </c>
      <c r="L366" s="1">
        <v>43140</v>
      </c>
      <c r="M366" t="s">
        <v>33</v>
      </c>
      <c r="N366" t="s">
        <v>2165</v>
      </c>
      <c r="O366" t="s">
        <v>26</v>
      </c>
      <c r="P366" s="1">
        <v>43517</v>
      </c>
      <c r="Q366" s="1">
        <v>43535</v>
      </c>
    </row>
    <row r="367" spans="1:17" x14ac:dyDescent="0.2">
      <c r="A367" t="s">
        <v>2166</v>
      </c>
      <c r="B367">
        <v>234319798</v>
      </c>
      <c r="C367" t="s">
        <v>2167</v>
      </c>
      <c r="D367" t="s">
        <v>2168</v>
      </c>
      <c r="E367" t="s">
        <v>2169</v>
      </c>
      <c r="F367">
        <v>85590681</v>
      </c>
      <c r="G367" t="s">
        <v>119</v>
      </c>
      <c r="H367">
        <v>190915757</v>
      </c>
      <c r="I367" t="s">
        <v>198</v>
      </c>
      <c r="J367" t="s">
        <v>23</v>
      </c>
      <c r="L367" s="1">
        <v>43300</v>
      </c>
      <c r="M367" t="s">
        <v>33</v>
      </c>
      <c r="N367" t="s">
        <v>2170</v>
      </c>
      <c r="O367" t="s">
        <v>92</v>
      </c>
      <c r="P367" s="1">
        <v>43535</v>
      </c>
      <c r="Q367" s="1">
        <v>43603</v>
      </c>
    </row>
    <row r="368" spans="1:17" x14ac:dyDescent="0.2">
      <c r="A368" t="s">
        <v>2171</v>
      </c>
      <c r="B368" t="s">
        <v>2172</v>
      </c>
      <c r="C368" t="s">
        <v>2173</v>
      </c>
      <c r="D368" t="s">
        <v>2174</v>
      </c>
      <c r="E368" t="s">
        <v>2175</v>
      </c>
      <c r="F368">
        <v>63051044.224041797</v>
      </c>
      <c r="G368" t="s">
        <v>2176</v>
      </c>
      <c r="H368">
        <v>35022116</v>
      </c>
      <c r="I368" t="s">
        <v>1125</v>
      </c>
      <c r="J368" t="s">
        <v>23</v>
      </c>
      <c r="L368" s="1">
        <v>43139</v>
      </c>
      <c r="M368" t="s">
        <v>33</v>
      </c>
      <c r="N368" t="s">
        <v>2177</v>
      </c>
      <c r="O368" t="s">
        <v>26</v>
      </c>
      <c r="P368" s="1">
        <v>42293</v>
      </c>
      <c r="Q368" s="1">
        <v>43650</v>
      </c>
    </row>
    <row r="369" spans="1:17" x14ac:dyDescent="0.2">
      <c r="A369" t="s">
        <v>2178</v>
      </c>
      <c r="B369">
        <v>226167224</v>
      </c>
      <c r="C369" t="s">
        <v>2179</v>
      </c>
      <c r="D369" t="s">
        <v>2180</v>
      </c>
      <c r="E369" t="s">
        <v>2181</v>
      </c>
      <c r="F369" t="s">
        <v>2182</v>
      </c>
      <c r="G369" t="s">
        <v>1234</v>
      </c>
      <c r="H369">
        <v>182292592</v>
      </c>
      <c r="I369" t="s">
        <v>2159</v>
      </c>
      <c r="J369" t="s">
        <v>23</v>
      </c>
      <c r="L369" s="1">
        <v>43200</v>
      </c>
      <c r="M369" t="s">
        <v>24</v>
      </c>
      <c r="N369" t="s">
        <v>2183</v>
      </c>
      <c r="O369" t="s">
        <v>26</v>
      </c>
      <c r="P369" s="1">
        <v>42419</v>
      </c>
      <c r="Q369" s="1">
        <v>43676</v>
      </c>
    </row>
    <row r="370" spans="1:17" x14ac:dyDescent="0.2">
      <c r="A370" t="s">
        <v>2184</v>
      </c>
      <c r="B370">
        <v>233617302</v>
      </c>
      <c r="C370" t="s">
        <v>2185</v>
      </c>
      <c r="D370" t="s">
        <v>2186</v>
      </c>
      <c r="E370" t="s">
        <v>2187</v>
      </c>
      <c r="F370">
        <v>87273403</v>
      </c>
      <c r="G370" t="s">
        <v>119</v>
      </c>
      <c r="H370">
        <v>190915757</v>
      </c>
      <c r="I370" t="s">
        <v>2188</v>
      </c>
      <c r="J370" t="s">
        <v>23</v>
      </c>
      <c r="L370" s="1">
        <v>43196</v>
      </c>
      <c r="M370" t="s">
        <v>33</v>
      </c>
      <c r="N370" t="s">
        <v>2189</v>
      </c>
      <c r="O370" t="s">
        <v>26</v>
      </c>
      <c r="P370" s="1">
        <v>43496</v>
      </c>
      <c r="Q370" s="1">
        <v>43602</v>
      </c>
    </row>
    <row r="371" spans="1:17" x14ac:dyDescent="0.2">
      <c r="A371" t="s">
        <v>2190</v>
      </c>
      <c r="B371">
        <v>233616578</v>
      </c>
      <c r="C371" t="s">
        <v>2191</v>
      </c>
      <c r="D371" t="s">
        <v>2192</v>
      </c>
      <c r="E371" t="s">
        <v>2193</v>
      </c>
      <c r="F371">
        <v>74539337.181686997</v>
      </c>
      <c r="G371" t="s">
        <v>119</v>
      </c>
      <c r="H371">
        <v>190915757</v>
      </c>
      <c r="I371" t="s">
        <v>2139</v>
      </c>
      <c r="J371" t="s">
        <v>23</v>
      </c>
      <c r="L371" s="1">
        <v>43182</v>
      </c>
      <c r="M371" t="s">
        <v>33</v>
      </c>
      <c r="N371" t="s">
        <v>2194</v>
      </c>
      <c r="O371" t="s">
        <v>26</v>
      </c>
      <c r="P371" s="1">
        <v>43496</v>
      </c>
      <c r="Q371" s="1">
        <v>43497</v>
      </c>
    </row>
    <row r="372" spans="1:17" x14ac:dyDescent="0.2">
      <c r="A372" t="s">
        <v>2195</v>
      </c>
      <c r="B372">
        <v>236911740</v>
      </c>
      <c r="C372" t="s">
        <v>2196</v>
      </c>
      <c r="D372" t="s">
        <v>2197</v>
      </c>
      <c r="E372" t="s">
        <v>2198</v>
      </c>
      <c r="F372" t="s">
        <v>2199</v>
      </c>
      <c r="G372" t="s">
        <v>2176</v>
      </c>
      <c r="H372">
        <v>35022116</v>
      </c>
      <c r="I372" t="s">
        <v>1125</v>
      </c>
      <c r="J372" t="s">
        <v>23</v>
      </c>
      <c r="L372" s="1">
        <v>43243</v>
      </c>
      <c r="M372" t="s">
        <v>33</v>
      </c>
      <c r="N372" t="s">
        <v>2200</v>
      </c>
      <c r="O372" t="s">
        <v>92</v>
      </c>
      <c r="P372" s="1">
        <v>43641</v>
      </c>
      <c r="Q372" s="1">
        <v>43656</v>
      </c>
    </row>
    <row r="373" spans="1:17" x14ac:dyDescent="0.2">
      <c r="A373" t="s">
        <v>2201</v>
      </c>
      <c r="B373">
        <v>236764195</v>
      </c>
      <c r="C373" t="s">
        <v>2202</v>
      </c>
      <c r="D373" t="s">
        <v>2203</v>
      </c>
      <c r="E373" t="s">
        <v>2204</v>
      </c>
      <c r="F373">
        <v>163076383.10216099</v>
      </c>
      <c r="G373" t="s">
        <v>531</v>
      </c>
      <c r="H373">
        <v>159330114</v>
      </c>
      <c r="I373" t="s">
        <v>2205</v>
      </c>
      <c r="J373" t="s">
        <v>23</v>
      </c>
      <c r="L373" s="1">
        <v>43251</v>
      </c>
      <c r="M373" t="s">
        <v>33</v>
      </c>
      <c r="N373" t="s">
        <v>2206</v>
      </c>
      <c r="O373" t="s">
        <v>26</v>
      </c>
      <c r="P373" s="1">
        <v>43647</v>
      </c>
      <c r="Q373" s="1">
        <v>43701</v>
      </c>
    </row>
    <row r="374" spans="1:17" x14ac:dyDescent="0.2">
      <c r="A374" t="s">
        <v>2207</v>
      </c>
      <c r="B374">
        <v>237237601</v>
      </c>
      <c r="C374" t="s">
        <v>2208</v>
      </c>
      <c r="D374" t="s">
        <v>2209</v>
      </c>
      <c r="E374" t="s">
        <v>2210</v>
      </c>
      <c r="F374">
        <v>163528349.16408801</v>
      </c>
      <c r="G374" t="s">
        <v>531</v>
      </c>
      <c r="H374">
        <v>159330114</v>
      </c>
      <c r="I374" t="s">
        <v>2211</v>
      </c>
      <c r="J374" t="s">
        <v>23</v>
      </c>
      <c r="L374" s="1">
        <v>43371</v>
      </c>
      <c r="M374" t="s">
        <v>33</v>
      </c>
      <c r="N374" t="s">
        <v>2212</v>
      </c>
      <c r="O374" t="s">
        <v>26</v>
      </c>
      <c r="P374" s="1">
        <v>43669</v>
      </c>
      <c r="Q374" s="1">
        <v>43701</v>
      </c>
    </row>
    <row r="375" spans="1:17" x14ac:dyDescent="0.2">
      <c r="A375" t="s">
        <v>2213</v>
      </c>
      <c r="B375" t="s">
        <v>2214</v>
      </c>
      <c r="C375" t="s">
        <v>2215</v>
      </c>
      <c r="D375" t="s">
        <v>2216</v>
      </c>
      <c r="E375" t="s">
        <v>2217</v>
      </c>
      <c r="F375" t="s">
        <v>2218</v>
      </c>
      <c r="G375" t="s">
        <v>525</v>
      </c>
      <c r="H375">
        <v>26403765</v>
      </c>
      <c r="I375" t="s">
        <v>403</v>
      </c>
      <c r="J375" t="s">
        <v>23</v>
      </c>
      <c r="L375" s="1">
        <v>43291</v>
      </c>
      <c r="M375" t="s">
        <v>33</v>
      </c>
      <c r="N375" t="s">
        <v>2219</v>
      </c>
      <c r="O375" t="s">
        <v>26</v>
      </c>
      <c r="P375" s="1">
        <v>42500</v>
      </c>
      <c r="Q375" s="1">
        <v>43703</v>
      </c>
    </row>
    <row r="376" spans="1:17" x14ac:dyDescent="0.2">
      <c r="A376" t="s">
        <v>2220</v>
      </c>
      <c r="B376">
        <v>234165065</v>
      </c>
      <c r="C376" t="s">
        <v>2221</v>
      </c>
      <c r="D376" t="s">
        <v>2222</v>
      </c>
      <c r="E376" t="s">
        <v>2223</v>
      </c>
      <c r="F376" t="s">
        <v>2224</v>
      </c>
      <c r="G376" t="s">
        <v>525</v>
      </c>
      <c r="H376">
        <v>26403765</v>
      </c>
      <c r="I376" t="s">
        <v>706</v>
      </c>
      <c r="J376" t="s">
        <v>23</v>
      </c>
      <c r="L376" s="1">
        <v>43371</v>
      </c>
      <c r="M376" t="s">
        <v>33</v>
      </c>
      <c r="N376" t="s">
        <v>2225</v>
      </c>
      <c r="O376" t="s">
        <v>26</v>
      </c>
      <c r="P376" s="1">
        <v>43517</v>
      </c>
      <c r="Q376" s="1">
        <v>43703</v>
      </c>
    </row>
    <row r="377" spans="1:17" x14ac:dyDescent="0.2">
      <c r="A377" t="s">
        <v>2226</v>
      </c>
      <c r="B377">
        <v>237484528</v>
      </c>
      <c r="C377" t="s">
        <v>2227</v>
      </c>
      <c r="D377" t="s">
        <v>2228</v>
      </c>
      <c r="E377" t="s">
        <v>2229</v>
      </c>
      <c r="F377">
        <v>74934872</v>
      </c>
      <c r="G377" t="s">
        <v>1234</v>
      </c>
      <c r="H377">
        <v>182292592</v>
      </c>
      <c r="I377" t="s">
        <v>1242</v>
      </c>
      <c r="J377" t="s">
        <v>23</v>
      </c>
      <c r="L377" s="1">
        <v>43270</v>
      </c>
      <c r="M377" t="s">
        <v>24</v>
      </c>
      <c r="N377" t="s">
        <v>2230</v>
      </c>
      <c r="O377" t="s">
        <v>26</v>
      </c>
      <c r="P377" s="1">
        <v>42419</v>
      </c>
      <c r="Q377" s="1">
        <v>43707</v>
      </c>
    </row>
    <row r="378" spans="1:17" x14ac:dyDescent="0.2">
      <c r="A378" t="s">
        <v>2231</v>
      </c>
      <c r="B378">
        <v>227178815</v>
      </c>
      <c r="C378" t="s">
        <v>2232</v>
      </c>
      <c r="D378" t="s">
        <v>2233</v>
      </c>
      <c r="E378" t="s">
        <v>2234</v>
      </c>
      <c r="F378">
        <v>33837406</v>
      </c>
      <c r="G378" t="s">
        <v>112</v>
      </c>
      <c r="H378">
        <v>50228064</v>
      </c>
      <c r="I378" t="s">
        <v>113</v>
      </c>
      <c r="J378" t="s">
        <v>23</v>
      </c>
      <c r="L378" s="1">
        <v>43188</v>
      </c>
      <c r="M378" t="s">
        <v>24</v>
      </c>
      <c r="N378" t="s">
        <v>2235</v>
      </c>
      <c r="O378" t="s">
        <v>26</v>
      </c>
      <c r="P378" s="1">
        <v>41963</v>
      </c>
      <c r="Q378" s="1">
        <v>43713</v>
      </c>
    </row>
    <row r="379" spans="1:17" x14ac:dyDescent="0.2">
      <c r="A379" t="s">
        <v>2236</v>
      </c>
      <c r="B379">
        <v>235180874</v>
      </c>
      <c r="C379" t="s">
        <v>2237</v>
      </c>
      <c r="D379" t="s">
        <v>2238</v>
      </c>
      <c r="E379" t="s">
        <v>2239</v>
      </c>
      <c r="F379" t="s">
        <v>2240</v>
      </c>
      <c r="G379" t="s">
        <v>766</v>
      </c>
      <c r="H379">
        <v>26402971</v>
      </c>
      <c r="I379" t="s">
        <v>2241</v>
      </c>
      <c r="J379" t="s">
        <v>23</v>
      </c>
      <c r="L379" s="1">
        <v>43257</v>
      </c>
      <c r="M379" t="s">
        <v>33</v>
      </c>
      <c r="N379" t="s">
        <v>2242</v>
      </c>
      <c r="O379" t="s">
        <v>26</v>
      </c>
      <c r="P379" s="1">
        <v>43566</v>
      </c>
      <c r="Q379" s="1">
        <v>43714</v>
      </c>
    </row>
    <row r="380" spans="1:17" x14ac:dyDescent="0.2">
      <c r="A380" t="s">
        <v>2243</v>
      </c>
      <c r="B380">
        <v>230331033</v>
      </c>
      <c r="C380" t="s">
        <v>2244</v>
      </c>
      <c r="D380" t="s">
        <v>2245</v>
      </c>
      <c r="E380" t="s">
        <v>2246</v>
      </c>
      <c r="F380" t="s">
        <v>2247</v>
      </c>
      <c r="G380" t="s">
        <v>54</v>
      </c>
      <c r="H380">
        <v>26403315</v>
      </c>
      <c r="I380" t="s">
        <v>55</v>
      </c>
      <c r="J380" t="s">
        <v>23</v>
      </c>
      <c r="L380" s="1">
        <v>43348</v>
      </c>
      <c r="M380" t="s">
        <v>33</v>
      </c>
      <c r="N380" t="s">
        <v>2248</v>
      </c>
      <c r="O380" t="s">
        <v>26</v>
      </c>
      <c r="P380" s="1">
        <v>41885</v>
      </c>
      <c r="Q380" s="1">
        <v>43717</v>
      </c>
    </row>
    <row r="381" spans="1:17" x14ac:dyDescent="0.2">
      <c r="A381" t="s">
        <v>2249</v>
      </c>
      <c r="B381">
        <v>234645989</v>
      </c>
      <c r="C381" t="s">
        <v>2250</v>
      </c>
      <c r="D381" t="s">
        <v>2251</v>
      </c>
      <c r="E381" t="s">
        <v>2252</v>
      </c>
      <c r="F381" t="s">
        <v>2253</v>
      </c>
      <c r="G381" t="s">
        <v>1234</v>
      </c>
      <c r="H381">
        <v>182292592</v>
      </c>
      <c r="I381" t="s">
        <v>2254</v>
      </c>
      <c r="J381" t="s">
        <v>23</v>
      </c>
      <c r="L381" s="1">
        <v>43112</v>
      </c>
      <c r="M381" t="s">
        <v>24</v>
      </c>
      <c r="N381" t="s">
        <v>2255</v>
      </c>
      <c r="O381" t="s">
        <v>26</v>
      </c>
      <c r="P381" s="1">
        <v>43531</v>
      </c>
      <c r="Q381" s="1">
        <v>43660</v>
      </c>
    </row>
    <row r="382" spans="1:17" x14ac:dyDescent="0.2">
      <c r="A382" t="s">
        <v>2256</v>
      </c>
      <c r="B382">
        <v>233972609</v>
      </c>
      <c r="C382" t="s">
        <v>2257</v>
      </c>
      <c r="D382" t="s">
        <v>2258</v>
      </c>
      <c r="E382" t="s">
        <v>2259</v>
      </c>
      <c r="F382">
        <v>84757272.144264698</v>
      </c>
      <c r="G382" t="s">
        <v>119</v>
      </c>
      <c r="H382">
        <v>190915757</v>
      </c>
      <c r="I382" t="s">
        <v>1415</v>
      </c>
      <c r="J382" t="s">
        <v>23</v>
      </c>
      <c r="L382" s="1">
        <v>43179</v>
      </c>
      <c r="M382" t="s">
        <v>24</v>
      </c>
      <c r="N382" t="s">
        <v>2260</v>
      </c>
      <c r="O382" t="s">
        <v>26</v>
      </c>
      <c r="P382" s="1">
        <v>43508</v>
      </c>
      <c r="Q382" s="1">
        <v>43721</v>
      </c>
    </row>
    <row r="383" spans="1:17" x14ac:dyDescent="0.2">
      <c r="A383" t="s">
        <v>2261</v>
      </c>
      <c r="B383">
        <v>233968156</v>
      </c>
      <c r="C383" t="s">
        <v>2262</v>
      </c>
      <c r="D383" t="s">
        <v>2263</v>
      </c>
      <c r="E383" t="s">
        <v>2264</v>
      </c>
      <c r="F383">
        <v>69266085</v>
      </c>
      <c r="G383" t="s">
        <v>119</v>
      </c>
      <c r="H383">
        <v>190915757</v>
      </c>
      <c r="I383" t="s">
        <v>2265</v>
      </c>
      <c r="J383" t="s">
        <v>23</v>
      </c>
      <c r="L383" s="1">
        <v>43138</v>
      </c>
      <c r="M383" t="s">
        <v>24</v>
      </c>
      <c r="N383" t="s">
        <v>2266</v>
      </c>
      <c r="O383" t="s">
        <v>26</v>
      </c>
      <c r="P383" s="1">
        <v>43508</v>
      </c>
      <c r="Q383" s="1">
        <v>43721</v>
      </c>
    </row>
    <row r="384" spans="1:17" x14ac:dyDescent="0.2">
      <c r="A384" t="s">
        <v>2267</v>
      </c>
      <c r="B384">
        <v>233981160</v>
      </c>
      <c r="C384" t="s">
        <v>2268</v>
      </c>
      <c r="D384" t="s">
        <v>2269</v>
      </c>
      <c r="E384" t="s">
        <v>2270</v>
      </c>
      <c r="F384">
        <v>81227272</v>
      </c>
      <c r="G384" t="s">
        <v>119</v>
      </c>
      <c r="H384">
        <v>190915757</v>
      </c>
      <c r="I384" t="s">
        <v>2271</v>
      </c>
      <c r="J384" t="s">
        <v>23</v>
      </c>
      <c r="L384" s="1">
        <v>43287</v>
      </c>
      <c r="M384" t="s">
        <v>33</v>
      </c>
      <c r="N384" t="s">
        <v>2272</v>
      </c>
      <c r="O384" t="s">
        <v>92</v>
      </c>
      <c r="P384" s="1">
        <v>43509</v>
      </c>
      <c r="Q384" s="1">
        <v>43721</v>
      </c>
    </row>
    <row r="385" spans="1:17" x14ac:dyDescent="0.2">
      <c r="A385" t="s">
        <v>2273</v>
      </c>
      <c r="B385" t="s">
        <v>2274</v>
      </c>
      <c r="C385" t="s">
        <v>2275</v>
      </c>
      <c r="D385" t="s">
        <v>2276</v>
      </c>
      <c r="E385" t="s">
        <v>2277</v>
      </c>
      <c r="F385">
        <v>81232314</v>
      </c>
      <c r="G385" t="s">
        <v>119</v>
      </c>
      <c r="H385">
        <v>190915757</v>
      </c>
      <c r="I385" t="s">
        <v>2271</v>
      </c>
      <c r="J385" t="s">
        <v>23</v>
      </c>
      <c r="L385" s="1">
        <v>43214</v>
      </c>
      <c r="M385" t="s">
        <v>33</v>
      </c>
      <c r="N385" t="s">
        <v>2278</v>
      </c>
      <c r="O385" t="s">
        <v>26</v>
      </c>
      <c r="P385" s="1">
        <v>43517</v>
      </c>
      <c r="Q385" s="1">
        <v>43721</v>
      </c>
    </row>
    <row r="386" spans="1:17" x14ac:dyDescent="0.2">
      <c r="A386" t="s">
        <v>2279</v>
      </c>
      <c r="B386">
        <v>236813552</v>
      </c>
      <c r="C386" t="s">
        <v>2280</v>
      </c>
      <c r="D386" t="s">
        <v>2281</v>
      </c>
      <c r="E386" t="s">
        <v>2282</v>
      </c>
      <c r="F386">
        <v>142948489.1904</v>
      </c>
      <c r="G386" t="s">
        <v>301</v>
      </c>
      <c r="H386">
        <v>196200032</v>
      </c>
      <c r="I386" t="s">
        <v>2283</v>
      </c>
      <c r="J386" t="s">
        <v>23</v>
      </c>
      <c r="L386" s="1">
        <v>43273</v>
      </c>
      <c r="M386" t="s">
        <v>24</v>
      </c>
      <c r="N386" t="s">
        <v>2284</v>
      </c>
      <c r="O386" t="s">
        <v>92</v>
      </c>
      <c r="P386" s="1">
        <v>42902</v>
      </c>
      <c r="Q386" s="1">
        <v>43649</v>
      </c>
    </row>
    <row r="387" spans="1:17" x14ac:dyDescent="0.2">
      <c r="A387" t="s">
        <v>2285</v>
      </c>
      <c r="B387">
        <v>231453051</v>
      </c>
      <c r="C387" t="s">
        <v>2286</v>
      </c>
      <c r="D387" t="s">
        <v>2287</v>
      </c>
      <c r="E387" t="s">
        <v>2288</v>
      </c>
      <c r="F387">
        <v>103911596.231453</v>
      </c>
      <c r="G387" t="s">
        <v>69</v>
      </c>
      <c r="H387">
        <v>131056549</v>
      </c>
      <c r="I387" t="s">
        <v>2289</v>
      </c>
      <c r="J387" t="s">
        <v>23</v>
      </c>
      <c r="L387" s="1">
        <v>43216</v>
      </c>
      <c r="M387" t="s">
        <v>24</v>
      </c>
      <c r="N387" t="s">
        <v>2290</v>
      </c>
      <c r="O387" t="s">
        <v>92</v>
      </c>
      <c r="P387" s="1">
        <v>41961</v>
      </c>
      <c r="Q387" s="1">
        <v>43425</v>
      </c>
    </row>
    <row r="388" spans="1:17" x14ac:dyDescent="0.2">
      <c r="A388" t="s">
        <v>2291</v>
      </c>
      <c r="B388">
        <v>228942462</v>
      </c>
      <c r="C388" t="s">
        <v>2292</v>
      </c>
      <c r="D388" t="s">
        <v>2293</v>
      </c>
      <c r="E388" t="s">
        <v>2294</v>
      </c>
      <c r="F388">
        <v>71078290</v>
      </c>
      <c r="G388" t="s">
        <v>350</v>
      </c>
      <c r="H388" t="s">
        <v>351</v>
      </c>
      <c r="I388" t="s">
        <v>147</v>
      </c>
      <c r="J388" t="s">
        <v>23</v>
      </c>
      <c r="L388" s="1">
        <v>43259</v>
      </c>
      <c r="M388" t="s">
        <v>33</v>
      </c>
      <c r="N388" t="s">
        <v>2295</v>
      </c>
      <c r="O388" t="s">
        <v>26</v>
      </c>
      <c r="P388" s="1">
        <v>43119</v>
      </c>
      <c r="Q388" s="1">
        <v>43295</v>
      </c>
    </row>
    <row r="389" spans="1:17" x14ac:dyDescent="0.2">
      <c r="A389" t="s">
        <v>2296</v>
      </c>
      <c r="B389">
        <v>238188086</v>
      </c>
      <c r="C389" t="s">
        <v>2297</v>
      </c>
      <c r="D389" t="s">
        <v>2298</v>
      </c>
      <c r="E389" t="s">
        <v>2299</v>
      </c>
      <c r="F389">
        <v>69849412</v>
      </c>
      <c r="G389" t="s">
        <v>350</v>
      </c>
      <c r="H389" t="s">
        <v>351</v>
      </c>
      <c r="I389" t="s">
        <v>1688</v>
      </c>
      <c r="J389" t="s">
        <v>23</v>
      </c>
      <c r="L389" s="1">
        <v>43147</v>
      </c>
      <c r="M389" t="s">
        <v>24</v>
      </c>
      <c r="N389" t="s">
        <v>2300</v>
      </c>
      <c r="O389" t="s">
        <v>26</v>
      </c>
      <c r="P389" s="1">
        <v>42037</v>
      </c>
      <c r="Q389" s="1">
        <v>43732</v>
      </c>
    </row>
    <row r="390" spans="1:17" x14ac:dyDescent="0.2">
      <c r="A390" t="s">
        <v>2301</v>
      </c>
      <c r="B390">
        <v>197891926</v>
      </c>
      <c r="C390" t="s">
        <v>2302</v>
      </c>
      <c r="D390" t="s">
        <v>2303</v>
      </c>
      <c r="E390" t="s">
        <v>2304</v>
      </c>
      <c r="F390">
        <v>74691368.160513893</v>
      </c>
      <c r="G390" t="s">
        <v>946</v>
      </c>
      <c r="H390">
        <v>157779092</v>
      </c>
      <c r="I390" t="s">
        <v>2305</v>
      </c>
      <c r="J390" t="s">
        <v>23</v>
      </c>
      <c r="L390" s="1">
        <v>43280</v>
      </c>
      <c r="M390" t="s">
        <v>33</v>
      </c>
      <c r="N390" t="s">
        <v>2306</v>
      </c>
      <c r="O390" t="s">
        <v>26</v>
      </c>
      <c r="P390" s="1">
        <v>43600</v>
      </c>
      <c r="Q390" s="1">
        <v>43732</v>
      </c>
    </row>
    <row r="391" spans="1:17" x14ac:dyDescent="0.2">
      <c r="A391" t="s">
        <v>2307</v>
      </c>
      <c r="B391">
        <v>238256200</v>
      </c>
      <c r="C391" t="s">
        <v>2308</v>
      </c>
      <c r="D391" t="s">
        <v>2309</v>
      </c>
      <c r="E391" t="s">
        <v>2310</v>
      </c>
      <c r="F391">
        <v>77679172.120913893</v>
      </c>
      <c r="G391" t="s">
        <v>389</v>
      </c>
      <c r="H391">
        <v>26403447</v>
      </c>
      <c r="I391" t="s">
        <v>403</v>
      </c>
      <c r="J391" t="s">
        <v>23</v>
      </c>
      <c r="L391" s="1">
        <v>43187</v>
      </c>
      <c r="M391" t="s">
        <v>33</v>
      </c>
      <c r="N391" t="s">
        <v>2311</v>
      </c>
      <c r="O391" t="s">
        <v>92</v>
      </c>
      <c r="P391" s="1">
        <v>42046</v>
      </c>
      <c r="Q391" s="1">
        <v>43733</v>
      </c>
    </row>
    <row r="392" spans="1:17" x14ac:dyDescent="0.2">
      <c r="A392" t="s">
        <v>2312</v>
      </c>
      <c r="B392">
        <v>233678719</v>
      </c>
      <c r="C392" t="s">
        <v>2313</v>
      </c>
      <c r="D392" t="s">
        <v>2314</v>
      </c>
      <c r="E392" t="s">
        <v>2315</v>
      </c>
      <c r="F392">
        <v>74150847.157362103</v>
      </c>
      <c r="G392" t="s">
        <v>713</v>
      </c>
      <c r="H392" t="s">
        <v>714</v>
      </c>
      <c r="I392" t="s">
        <v>2316</v>
      </c>
      <c r="J392" t="s">
        <v>23</v>
      </c>
      <c r="L392" s="1">
        <v>43362</v>
      </c>
      <c r="M392" t="s">
        <v>24</v>
      </c>
      <c r="N392" t="s">
        <v>2317</v>
      </c>
      <c r="O392" t="s">
        <v>26</v>
      </c>
      <c r="P392" s="1">
        <v>43500</v>
      </c>
      <c r="Q392" s="1">
        <v>43738</v>
      </c>
    </row>
    <row r="393" spans="1:17" x14ac:dyDescent="0.2">
      <c r="A393" t="s">
        <v>2318</v>
      </c>
      <c r="B393">
        <v>230231748</v>
      </c>
      <c r="C393" t="s">
        <v>2319</v>
      </c>
      <c r="D393" t="s">
        <v>2320</v>
      </c>
      <c r="E393" t="s">
        <v>2321</v>
      </c>
      <c r="F393">
        <v>162531524.15145001</v>
      </c>
      <c r="G393" t="s">
        <v>172</v>
      </c>
      <c r="H393">
        <v>200716271</v>
      </c>
      <c r="I393" t="s">
        <v>331</v>
      </c>
      <c r="J393" t="s">
        <v>23</v>
      </c>
      <c r="L393" s="1">
        <v>43291</v>
      </c>
      <c r="M393" t="s">
        <v>33</v>
      </c>
      <c r="N393" t="s">
        <v>2322</v>
      </c>
      <c r="O393" t="s">
        <v>26</v>
      </c>
      <c r="P393" s="1">
        <v>43145</v>
      </c>
      <c r="Q393" s="1">
        <v>43739</v>
      </c>
    </row>
    <row r="394" spans="1:17" x14ac:dyDescent="0.2">
      <c r="A394" t="s">
        <v>2323</v>
      </c>
      <c r="B394">
        <v>230322786</v>
      </c>
      <c r="C394" t="s">
        <v>2324</v>
      </c>
      <c r="D394" t="s">
        <v>2325</v>
      </c>
      <c r="E394" t="s">
        <v>2326</v>
      </c>
      <c r="F394" t="s">
        <v>2327</v>
      </c>
      <c r="G394" t="s">
        <v>172</v>
      </c>
      <c r="H394">
        <v>200716271</v>
      </c>
      <c r="I394" t="s">
        <v>1415</v>
      </c>
      <c r="J394" t="s">
        <v>23</v>
      </c>
      <c r="L394" s="1">
        <v>43298</v>
      </c>
      <c r="M394" t="s">
        <v>33</v>
      </c>
      <c r="N394" t="s">
        <v>2328</v>
      </c>
      <c r="O394" t="s">
        <v>92</v>
      </c>
      <c r="P394" s="1">
        <v>43145</v>
      </c>
      <c r="Q394" s="1">
        <v>43739</v>
      </c>
    </row>
    <row r="395" spans="1:17" x14ac:dyDescent="0.2">
      <c r="A395" t="s">
        <v>2329</v>
      </c>
      <c r="B395">
        <v>234767391</v>
      </c>
      <c r="C395" t="s">
        <v>2330</v>
      </c>
      <c r="D395" t="s">
        <v>2331</v>
      </c>
      <c r="E395" t="s">
        <v>2332</v>
      </c>
      <c r="F395" t="s">
        <v>2333</v>
      </c>
      <c r="G395" t="s">
        <v>172</v>
      </c>
      <c r="H395">
        <v>200716271</v>
      </c>
      <c r="I395" t="s">
        <v>173</v>
      </c>
      <c r="J395" t="s">
        <v>23</v>
      </c>
      <c r="L395" s="1">
        <v>43367</v>
      </c>
      <c r="M395" t="s">
        <v>24</v>
      </c>
      <c r="N395" t="s">
        <v>2334</v>
      </c>
      <c r="O395" t="s">
        <v>26</v>
      </c>
      <c r="P395" s="1">
        <v>43145</v>
      </c>
      <c r="Q395" s="1">
        <v>43739</v>
      </c>
    </row>
    <row r="396" spans="1:17" x14ac:dyDescent="0.2">
      <c r="A396" t="s">
        <v>2335</v>
      </c>
      <c r="B396">
        <v>234727500</v>
      </c>
      <c r="C396" t="s">
        <v>2336</v>
      </c>
      <c r="D396" t="s">
        <v>2337</v>
      </c>
      <c r="E396" t="s">
        <v>2338</v>
      </c>
      <c r="F396">
        <v>75438860.158564001</v>
      </c>
      <c r="G396" t="s">
        <v>172</v>
      </c>
      <c r="H396">
        <v>200716271</v>
      </c>
      <c r="I396" t="s">
        <v>173</v>
      </c>
      <c r="J396" t="s">
        <v>23</v>
      </c>
      <c r="L396" s="1">
        <v>43364</v>
      </c>
      <c r="M396" t="s">
        <v>24</v>
      </c>
      <c r="N396" t="s">
        <v>2339</v>
      </c>
      <c r="O396" t="s">
        <v>92</v>
      </c>
      <c r="P396" s="1">
        <v>43145</v>
      </c>
      <c r="Q396" s="1">
        <v>43739</v>
      </c>
    </row>
    <row r="397" spans="1:17" x14ac:dyDescent="0.2">
      <c r="A397" t="s">
        <v>2340</v>
      </c>
      <c r="B397">
        <v>189247053</v>
      </c>
      <c r="C397" t="s">
        <v>2341</v>
      </c>
      <c r="D397" t="s">
        <v>2342</v>
      </c>
      <c r="E397" t="s">
        <v>2343</v>
      </c>
      <c r="F397" t="s">
        <v>2344</v>
      </c>
      <c r="G397" t="s">
        <v>172</v>
      </c>
      <c r="H397">
        <v>200716271</v>
      </c>
      <c r="I397" t="s">
        <v>2345</v>
      </c>
      <c r="J397" t="s">
        <v>23</v>
      </c>
      <c r="L397" s="1">
        <v>43293</v>
      </c>
      <c r="M397" t="s">
        <v>24</v>
      </c>
      <c r="N397" t="s">
        <v>2346</v>
      </c>
      <c r="O397" t="s">
        <v>26</v>
      </c>
      <c r="P397" s="1">
        <v>43145</v>
      </c>
      <c r="Q397" s="1">
        <v>43739</v>
      </c>
    </row>
    <row r="398" spans="1:17" x14ac:dyDescent="0.2">
      <c r="A398" t="s">
        <v>2347</v>
      </c>
      <c r="B398">
        <v>230241735</v>
      </c>
      <c r="C398" t="s">
        <v>2348</v>
      </c>
      <c r="D398" t="s">
        <v>2349</v>
      </c>
      <c r="E398" t="s">
        <v>2350</v>
      </c>
      <c r="F398">
        <v>162531524.12361401</v>
      </c>
      <c r="G398" t="s">
        <v>172</v>
      </c>
      <c r="H398">
        <v>200716271</v>
      </c>
      <c r="I398" t="s">
        <v>2345</v>
      </c>
      <c r="J398" t="s">
        <v>23</v>
      </c>
      <c r="L398" s="1">
        <v>43342</v>
      </c>
      <c r="M398" t="s">
        <v>24</v>
      </c>
      <c r="N398" t="s">
        <v>2351</v>
      </c>
      <c r="O398" t="s">
        <v>26</v>
      </c>
      <c r="P398" s="1">
        <v>43145</v>
      </c>
      <c r="Q398" s="1">
        <v>43739</v>
      </c>
    </row>
    <row r="399" spans="1:17" x14ac:dyDescent="0.2">
      <c r="A399" t="s">
        <v>2352</v>
      </c>
      <c r="B399">
        <v>234766824</v>
      </c>
      <c r="C399" t="s">
        <v>2353</v>
      </c>
      <c r="D399" t="s">
        <v>2354</v>
      </c>
      <c r="E399" t="s">
        <v>2355</v>
      </c>
      <c r="F399" t="s">
        <v>2356</v>
      </c>
      <c r="G399" t="s">
        <v>172</v>
      </c>
      <c r="H399">
        <v>200716271</v>
      </c>
      <c r="I399" t="s">
        <v>2345</v>
      </c>
      <c r="J399" t="s">
        <v>23</v>
      </c>
      <c r="L399" s="1">
        <v>43368</v>
      </c>
      <c r="M399" t="s">
        <v>33</v>
      </c>
      <c r="N399" t="s">
        <v>2357</v>
      </c>
      <c r="O399" t="s">
        <v>26</v>
      </c>
      <c r="P399" s="1">
        <v>43145</v>
      </c>
      <c r="Q399" s="1">
        <v>43739</v>
      </c>
    </row>
    <row r="400" spans="1:17" x14ac:dyDescent="0.2">
      <c r="A400" t="s">
        <v>2358</v>
      </c>
      <c r="B400">
        <v>229837174</v>
      </c>
      <c r="C400" t="s">
        <v>2359</v>
      </c>
      <c r="D400" t="s">
        <v>2360</v>
      </c>
      <c r="E400" t="s">
        <v>2361</v>
      </c>
      <c r="F400" t="s">
        <v>2362</v>
      </c>
      <c r="G400" t="s">
        <v>172</v>
      </c>
      <c r="H400">
        <v>200716271</v>
      </c>
      <c r="I400" t="s">
        <v>1415</v>
      </c>
      <c r="J400" t="s">
        <v>23</v>
      </c>
      <c r="L400" s="1">
        <v>43130</v>
      </c>
      <c r="M400" t="s">
        <v>33</v>
      </c>
      <c r="N400" t="s">
        <v>2363</v>
      </c>
      <c r="O400" t="s">
        <v>26</v>
      </c>
      <c r="P400" s="1">
        <v>43343</v>
      </c>
      <c r="Q400" s="1">
        <v>43739</v>
      </c>
    </row>
    <row r="401" spans="1:17" x14ac:dyDescent="0.2">
      <c r="A401" t="s">
        <v>2364</v>
      </c>
      <c r="B401" t="s">
        <v>2365</v>
      </c>
      <c r="C401" t="s">
        <v>2366</v>
      </c>
      <c r="D401" t="s">
        <v>2367</v>
      </c>
      <c r="E401" t="s">
        <v>2368</v>
      </c>
      <c r="F401" t="s">
        <v>2369</v>
      </c>
      <c r="G401" t="s">
        <v>172</v>
      </c>
      <c r="H401">
        <v>200716271</v>
      </c>
      <c r="I401" t="s">
        <v>1415</v>
      </c>
      <c r="J401" t="s">
        <v>23</v>
      </c>
      <c r="L401" s="1">
        <v>43276</v>
      </c>
      <c r="M401" t="s">
        <v>24</v>
      </c>
      <c r="N401" t="s">
        <v>2370</v>
      </c>
      <c r="O401" t="s">
        <v>26</v>
      </c>
      <c r="P401" s="1">
        <v>43350</v>
      </c>
      <c r="Q401" s="1">
        <v>43739</v>
      </c>
    </row>
    <row r="402" spans="1:17" x14ac:dyDescent="0.2">
      <c r="A402" t="s">
        <v>2371</v>
      </c>
      <c r="B402" t="s">
        <v>2372</v>
      </c>
      <c r="C402" t="s">
        <v>2373</v>
      </c>
      <c r="D402" t="s">
        <v>2374</v>
      </c>
      <c r="E402" t="s">
        <v>2375</v>
      </c>
      <c r="F402">
        <v>33420645.2303188</v>
      </c>
      <c r="G402" t="s">
        <v>172</v>
      </c>
      <c r="H402">
        <v>200716271</v>
      </c>
      <c r="I402" t="s">
        <v>219</v>
      </c>
      <c r="J402" t="s">
        <v>23</v>
      </c>
      <c r="L402" s="1">
        <v>43274</v>
      </c>
      <c r="M402" t="s">
        <v>33</v>
      </c>
      <c r="N402" t="s">
        <v>2376</v>
      </c>
      <c r="O402" t="s">
        <v>26</v>
      </c>
      <c r="P402" s="1">
        <v>43364</v>
      </c>
      <c r="Q402" s="1">
        <v>43739</v>
      </c>
    </row>
    <row r="403" spans="1:17" x14ac:dyDescent="0.2">
      <c r="A403" t="s">
        <v>2377</v>
      </c>
      <c r="B403">
        <v>234731184</v>
      </c>
      <c r="C403" t="s">
        <v>2378</v>
      </c>
      <c r="D403" t="s">
        <v>2379</v>
      </c>
      <c r="E403" t="s">
        <v>2380</v>
      </c>
      <c r="F403">
        <v>95574409.158564001</v>
      </c>
      <c r="G403" t="s">
        <v>172</v>
      </c>
      <c r="H403">
        <v>200716271</v>
      </c>
      <c r="I403" t="s">
        <v>173</v>
      </c>
      <c r="J403" t="s">
        <v>23</v>
      </c>
      <c r="L403" s="1">
        <v>43363</v>
      </c>
      <c r="M403" t="s">
        <v>24</v>
      </c>
      <c r="N403" t="s">
        <v>2381</v>
      </c>
      <c r="O403" t="s">
        <v>92</v>
      </c>
      <c r="P403" s="1">
        <v>43396</v>
      </c>
      <c r="Q403" s="1">
        <v>43739</v>
      </c>
    </row>
    <row r="404" spans="1:17" x14ac:dyDescent="0.2">
      <c r="A404" t="s">
        <v>2382</v>
      </c>
      <c r="B404">
        <v>231613725</v>
      </c>
      <c r="C404" t="s">
        <v>2383</v>
      </c>
      <c r="D404" t="s">
        <v>2384</v>
      </c>
      <c r="E404" t="s">
        <v>2385</v>
      </c>
      <c r="F404">
        <v>165070412.12303001</v>
      </c>
      <c r="G404" t="s">
        <v>2032</v>
      </c>
      <c r="H404">
        <v>26404184</v>
      </c>
      <c r="I404" t="s">
        <v>2386</v>
      </c>
      <c r="J404" t="s">
        <v>23</v>
      </c>
      <c r="L404" s="1">
        <v>43152</v>
      </c>
      <c r="M404" t="s">
        <v>24</v>
      </c>
      <c r="N404" t="s">
        <v>2387</v>
      </c>
      <c r="O404" t="s">
        <v>26</v>
      </c>
      <c r="P404" s="1">
        <v>43473</v>
      </c>
      <c r="Q404" s="1">
        <v>43746</v>
      </c>
    </row>
    <row r="405" spans="1:17" x14ac:dyDescent="0.2">
      <c r="A405" t="s">
        <v>2388</v>
      </c>
      <c r="B405">
        <v>231628293</v>
      </c>
      <c r="C405" t="s">
        <v>2389</v>
      </c>
      <c r="D405" t="s">
        <v>2390</v>
      </c>
      <c r="E405" t="s">
        <v>2391</v>
      </c>
      <c r="F405" t="s">
        <v>2392</v>
      </c>
      <c r="G405" t="s">
        <v>2032</v>
      </c>
      <c r="H405">
        <v>26404184</v>
      </c>
      <c r="I405" t="s">
        <v>2386</v>
      </c>
      <c r="J405" t="s">
        <v>23</v>
      </c>
      <c r="L405" s="1">
        <v>43153</v>
      </c>
      <c r="M405" t="s">
        <v>24</v>
      </c>
      <c r="N405" t="s">
        <v>2393</v>
      </c>
      <c r="O405" t="s">
        <v>92</v>
      </c>
      <c r="P405" s="1">
        <v>43473</v>
      </c>
      <c r="Q405" s="1">
        <v>43746</v>
      </c>
    </row>
    <row r="406" spans="1:17" x14ac:dyDescent="0.2">
      <c r="A406" t="s">
        <v>2394</v>
      </c>
      <c r="B406">
        <v>231842430</v>
      </c>
      <c r="C406" t="s">
        <v>2395</v>
      </c>
      <c r="D406" t="s">
        <v>2396</v>
      </c>
      <c r="E406" t="s">
        <v>2397</v>
      </c>
      <c r="F406" t="s">
        <v>2398</v>
      </c>
      <c r="G406" t="s">
        <v>2032</v>
      </c>
      <c r="H406">
        <v>26404184</v>
      </c>
      <c r="I406" t="s">
        <v>2386</v>
      </c>
      <c r="J406" t="s">
        <v>23</v>
      </c>
      <c r="L406" s="1">
        <v>43216</v>
      </c>
      <c r="M406" t="s">
        <v>24</v>
      </c>
      <c r="N406" t="s">
        <v>2399</v>
      </c>
      <c r="O406" t="s">
        <v>26</v>
      </c>
      <c r="P406" s="1">
        <v>43473</v>
      </c>
      <c r="Q406" s="1">
        <v>43746</v>
      </c>
    </row>
    <row r="407" spans="1:17" x14ac:dyDescent="0.2">
      <c r="A407" t="s">
        <v>2400</v>
      </c>
      <c r="B407">
        <v>231899394</v>
      </c>
      <c r="C407" t="s">
        <v>2401</v>
      </c>
      <c r="D407" t="s">
        <v>2402</v>
      </c>
      <c r="E407" t="s">
        <v>2403</v>
      </c>
      <c r="F407" t="s">
        <v>2404</v>
      </c>
      <c r="G407" t="s">
        <v>2032</v>
      </c>
      <c r="H407">
        <v>26404184</v>
      </c>
      <c r="I407" t="s">
        <v>2386</v>
      </c>
      <c r="J407" t="s">
        <v>23</v>
      </c>
      <c r="L407" s="1">
        <v>43245</v>
      </c>
      <c r="M407" t="s">
        <v>33</v>
      </c>
      <c r="N407" t="s">
        <v>2405</v>
      </c>
      <c r="O407" t="s">
        <v>26</v>
      </c>
      <c r="P407" s="1">
        <v>43473</v>
      </c>
      <c r="Q407" s="1">
        <v>43746</v>
      </c>
    </row>
    <row r="408" spans="1:17" x14ac:dyDescent="0.2">
      <c r="A408" t="s">
        <v>2406</v>
      </c>
      <c r="B408">
        <v>232342504</v>
      </c>
      <c r="C408" t="s">
        <v>2407</v>
      </c>
      <c r="D408" t="s">
        <v>2408</v>
      </c>
      <c r="E408" t="s">
        <v>2409</v>
      </c>
      <c r="F408">
        <v>137488068.23234099</v>
      </c>
      <c r="G408" t="s">
        <v>2032</v>
      </c>
      <c r="H408">
        <v>26404184</v>
      </c>
      <c r="I408" t="s">
        <v>2386</v>
      </c>
      <c r="J408" t="s">
        <v>23</v>
      </c>
      <c r="L408" s="1">
        <v>43264</v>
      </c>
      <c r="M408" t="s">
        <v>24</v>
      </c>
      <c r="N408" t="s">
        <v>2410</v>
      </c>
      <c r="O408" t="s">
        <v>26</v>
      </c>
      <c r="P408" s="1">
        <v>43473</v>
      </c>
      <c r="Q408" s="1">
        <v>43746</v>
      </c>
    </row>
    <row r="409" spans="1:17" x14ac:dyDescent="0.2">
      <c r="A409" t="s">
        <v>2411</v>
      </c>
      <c r="B409">
        <v>231686838</v>
      </c>
      <c r="C409" t="s">
        <v>2412</v>
      </c>
      <c r="D409" t="s">
        <v>2413</v>
      </c>
      <c r="E409" t="s">
        <v>2414</v>
      </c>
      <c r="F409">
        <v>114395519</v>
      </c>
      <c r="G409" t="s">
        <v>2032</v>
      </c>
      <c r="H409">
        <v>26404184</v>
      </c>
      <c r="I409" t="s">
        <v>2386</v>
      </c>
      <c r="J409" t="s">
        <v>23</v>
      </c>
      <c r="L409" s="1">
        <v>43182</v>
      </c>
      <c r="M409" t="s">
        <v>24</v>
      </c>
      <c r="N409" t="s">
        <v>2415</v>
      </c>
      <c r="O409" t="s">
        <v>26</v>
      </c>
      <c r="P409" s="1">
        <v>43473</v>
      </c>
      <c r="Q409" s="1">
        <v>43746</v>
      </c>
    </row>
    <row r="410" spans="1:17" x14ac:dyDescent="0.2">
      <c r="A410" t="s">
        <v>2416</v>
      </c>
      <c r="B410" t="s">
        <v>2417</v>
      </c>
      <c r="C410" t="s">
        <v>2418</v>
      </c>
      <c r="D410" t="s">
        <v>2419</v>
      </c>
      <c r="E410" t="s">
        <v>2420</v>
      </c>
      <c r="F410">
        <v>119595680.070446</v>
      </c>
      <c r="G410" t="s">
        <v>2032</v>
      </c>
      <c r="H410">
        <v>26404184</v>
      </c>
      <c r="I410" t="s">
        <v>2386</v>
      </c>
      <c r="J410" t="s">
        <v>23</v>
      </c>
      <c r="L410" s="1">
        <v>43175</v>
      </c>
      <c r="M410" t="s">
        <v>33</v>
      </c>
      <c r="N410" t="s">
        <v>2421</v>
      </c>
      <c r="O410" t="s">
        <v>26</v>
      </c>
      <c r="P410" s="1">
        <v>43473</v>
      </c>
      <c r="Q410" s="1">
        <v>43746</v>
      </c>
    </row>
    <row r="411" spans="1:17" x14ac:dyDescent="0.2">
      <c r="A411" t="s">
        <v>2422</v>
      </c>
      <c r="B411">
        <v>233232117</v>
      </c>
      <c r="C411" t="s">
        <v>2423</v>
      </c>
      <c r="D411" t="s">
        <v>2424</v>
      </c>
      <c r="E411" t="s">
        <v>2425</v>
      </c>
      <c r="F411">
        <v>159055423.12139201</v>
      </c>
      <c r="G411" t="s">
        <v>2032</v>
      </c>
      <c r="H411">
        <v>26404184</v>
      </c>
      <c r="I411" t="s">
        <v>2426</v>
      </c>
      <c r="J411" t="s">
        <v>23</v>
      </c>
      <c r="L411" s="1">
        <v>43305</v>
      </c>
      <c r="M411" t="s">
        <v>33</v>
      </c>
      <c r="N411" t="s">
        <v>2427</v>
      </c>
      <c r="O411" t="s">
        <v>92</v>
      </c>
      <c r="P411" s="1">
        <v>43487</v>
      </c>
      <c r="Q411" s="1">
        <v>43746</v>
      </c>
    </row>
    <row r="412" spans="1:17" x14ac:dyDescent="0.2">
      <c r="A412" t="s">
        <v>2428</v>
      </c>
      <c r="B412">
        <v>233476679</v>
      </c>
      <c r="C412" t="s">
        <v>2429</v>
      </c>
      <c r="D412" t="s">
        <v>2430</v>
      </c>
      <c r="E412" t="s">
        <v>2431</v>
      </c>
      <c r="F412">
        <v>35741163</v>
      </c>
      <c r="G412" t="s">
        <v>2032</v>
      </c>
      <c r="H412">
        <v>26404184</v>
      </c>
      <c r="I412" t="s">
        <v>2386</v>
      </c>
      <c r="J412" t="s">
        <v>23</v>
      </c>
      <c r="L412" s="1">
        <v>43370</v>
      </c>
      <c r="M412" t="s">
        <v>33</v>
      </c>
      <c r="N412" t="s">
        <v>2432</v>
      </c>
      <c r="O412" t="s">
        <v>26</v>
      </c>
      <c r="P412" s="1">
        <v>43493</v>
      </c>
      <c r="Q412" s="1">
        <v>43746</v>
      </c>
    </row>
    <row r="413" spans="1:17" x14ac:dyDescent="0.2">
      <c r="A413" t="s">
        <v>2433</v>
      </c>
      <c r="B413">
        <v>233770232</v>
      </c>
      <c r="C413" t="s">
        <v>2434</v>
      </c>
      <c r="D413" t="s">
        <v>2435</v>
      </c>
      <c r="E413" t="s">
        <v>2436</v>
      </c>
      <c r="F413" t="s">
        <v>2437</v>
      </c>
      <c r="G413" t="s">
        <v>2032</v>
      </c>
      <c r="H413">
        <v>26404184</v>
      </c>
      <c r="I413" t="s">
        <v>2386</v>
      </c>
      <c r="J413" t="s">
        <v>23</v>
      </c>
      <c r="L413" s="1">
        <v>43236</v>
      </c>
      <c r="M413" t="s">
        <v>33</v>
      </c>
      <c r="N413" t="s">
        <v>2438</v>
      </c>
      <c r="O413" t="s">
        <v>26</v>
      </c>
      <c r="P413" s="1">
        <v>43511</v>
      </c>
      <c r="Q413" s="1">
        <v>43746</v>
      </c>
    </row>
    <row r="414" spans="1:17" x14ac:dyDescent="0.2">
      <c r="A414" t="s">
        <v>2439</v>
      </c>
      <c r="B414">
        <v>234843004</v>
      </c>
      <c r="C414" t="s">
        <v>2440</v>
      </c>
      <c r="D414" t="s">
        <v>2441</v>
      </c>
      <c r="E414" t="s">
        <v>2442</v>
      </c>
      <c r="F414">
        <v>33482349.234842699</v>
      </c>
      <c r="G414" t="s">
        <v>2032</v>
      </c>
      <c r="H414">
        <v>26404184</v>
      </c>
      <c r="I414" t="s">
        <v>2386</v>
      </c>
      <c r="J414" t="s">
        <v>23</v>
      </c>
      <c r="L414" s="1">
        <v>43343</v>
      </c>
      <c r="M414" t="s">
        <v>33</v>
      </c>
      <c r="N414" t="s">
        <v>2443</v>
      </c>
      <c r="O414" t="s">
        <v>26</v>
      </c>
      <c r="P414" s="1">
        <v>43558</v>
      </c>
      <c r="Q414" s="1">
        <v>43746</v>
      </c>
    </row>
    <row r="415" spans="1:17" x14ac:dyDescent="0.2">
      <c r="A415" t="s">
        <v>2444</v>
      </c>
      <c r="B415">
        <v>231660723</v>
      </c>
      <c r="C415" t="s">
        <v>2445</v>
      </c>
      <c r="D415" t="s">
        <v>2446</v>
      </c>
      <c r="E415" t="s">
        <v>2447</v>
      </c>
      <c r="F415" t="s">
        <v>2448</v>
      </c>
      <c r="G415" t="s">
        <v>301</v>
      </c>
      <c r="H415">
        <v>196200032</v>
      </c>
      <c r="I415" t="s">
        <v>113</v>
      </c>
      <c r="J415" t="s">
        <v>23</v>
      </c>
      <c r="L415" s="1">
        <v>43290</v>
      </c>
      <c r="M415" t="s">
        <v>33</v>
      </c>
      <c r="N415" t="s">
        <v>2449</v>
      </c>
      <c r="O415" t="s">
        <v>26</v>
      </c>
      <c r="P415" s="1">
        <v>42902</v>
      </c>
      <c r="Q415" s="1">
        <v>43746</v>
      </c>
    </row>
    <row r="416" spans="1:17" x14ac:dyDescent="0.2">
      <c r="A416" t="s">
        <v>2450</v>
      </c>
      <c r="B416" t="s">
        <v>2451</v>
      </c>
      <c r="C416" t="s">
        <v>2452</v>
      </c>
      <c r="D416" t="s">
        <v>770</v>
      </c>
      <c r="E416" t="s">
        <v>771</v>
      </c>
      <c r="F416">
        <v>152471898</v>
      </c>
      <c r="G416" t="s">
        <v>112</v>
      </c>
      <c r="H416">
        <v>50228064</v>
      </c>
      <c r="I416" t="s">
        <v>352</v>
      </c>
      <c r="J416" t="s">
        <v>23</v>
      </c>
      <c r="L416" s="1">
        <v>43158</v>
      </c>
      <c r="M416" t="s">
        <v>33</v>
      </c>
      <c r="N416" t="s">
        <v>2453</v>
      </c>
      <c r="O416" t="s">
        <v>26</v>
      </c>
      <c r="P416" s="1">
        <v>41988</v>
      </c>
      <c r="Q416" s="1">
        <v>43753</v>
      </c>
    </row>
    <row r="417" spans="1:17" x14ac:dyDescent="0.2">
      <c r="A417" t="s">
        <v>2454</v>
      </c>
      <c r="B417">
        <v>234899549</v>
      </c>
      <c r="C417" t="s">
        <v>2455</v>
      </c>
      <c r="D417" t="s">
        <v>2456</v>
      </c>
      <c r="E417" t="s">
        <v>2457</v>
      </c>
      <c r="F417">
        <v>69908583.069726393</v>
      </c>
      <c r="G417" t="s">
        <v>2458</v>
      </c>
      <c r="H417">
        <v>221333754</v>
      </c>
      <c r="I417" t="s">
        <v>692</v>
      </c>
      <c r="J417" t="s">
        <v>23</v>
      </c>
      <c r="L417" s="1">
        <v>43132</v>
      </c>
      <c r="M417" t="s">
        <v>24</v>
      </c>
      <c r="N417" t="s">
        <v>2459</v>
      </c>
      <c r="O417" t="s">
        <v>26</v>
      </c>
      <c r="P417" s="1">
        <v>43552</v>
      </c>
      <c r="Q417" s="1">
        <v>43761</v>
      </c>
    </row>
    <row r="418" spans="1:17" x14ac:dyDescent="0.2">
      <c r="A418" t="s">
        <v>2460</v>
      </c>
      <c r="B418">
        <v>233040331</v>
      </c>
      <c r="C418" t="s">
        <v>2461</v>
      </c>
      <c r="D418" t="s">
        <v>2462</v>
      </c>
      <c r="E418" t="s">
        <v>2463</v>
      </c>
      <c r="F418">
        <v>33618593</v>
      </c>
      <c r="G418" t="s">
        <v>423</v>
      </c>
      <c r="H418">
        <v>190456396</v>
      </c>
      <c r="I418" t="s">
        <v>912</v>
      </c>
      <c r="J418" t="s">
        <v>23</v>
      </c>
      <c r="L418" s="1">
        <v>43257</v>
      </c>
      <c r="M418" t="s">
        <v>33</v>
      </c>
      <c r="N418" t="s">
        <v>2464</v>
      </c>
      <c r="O418" t="s">
        <v>26</v>
      </c>
      <c r="P418" s="1">
        <v>41925</v>
      </c>
      <c r="Q418" s="1">
        <v>43480</v>
      </c>
    </row>
    <row r="419" spans="1:17" x14ac:dyDescent="0.2">
      <c r="A419" t="s">
        <v>2465</v>
      </c>
      <c r="B419">
        <v>237599082</v>
      </c>
      <c r="C419" t="s">
        <v>2466</v>
      </c>
      <c r="D419" t="s">
        <v>2467</v>
      </c>
      <c r="E419" t="s">
        <v>2468</v>
      </c>
      <c r="F419">
        <v>151806349</v>
      </c>
      <c r="G419" t="s">
        <v>1559</v>
      </c>
      <c r="H419">
        <v>31122337</v>
      </c>
      <c r="I419" t="s">
        <v>2469</v>
      </c>
      <c r="J419" t="s">
        <v>23</v>
      </c>
      <c r="L419" s="1">
        <v>43293</v>
      </c>
      <c r="M419" t="s">
        <v>33</v>
      </c>
      <c r="N419" t="s">
        <v>2470</v>
      </c>
      <c r="O419" t="s">
        <v>26</v>
      </c>
      <c r="P419" s="1">
        <v>41961</v>
      </c>
      <c r="Q419" s="1">
        <v>43717</v>
      </c>
    </row>
    <row r="420" spans="1:17" x14ac:dyDescent="0.2">
      <c r="A420" t="s">
        <v>2471</v>
      </c>
      <c r="B420">
        <v>230613349</v>
      </c>
      <c r="C420" t="s">
        <v>2472</v>
      </c>
      <c r="D420" t="s">
        <v>2473</v>
      </c>
      <c r="E420" t="s">
        <v>2474</v>
      </c>
      <c r="F420">
        <v>167608347.113965</v>
      </c>
      <c r="G420" t="s">
        <v>2475</v>
      </c>
      <c r="H420">
        <v>203592077</v>
      </c>
      <c r="I420" t="s">
        <v>219</v>
      </c>
      <c r="J420" t="s">
        <v>23</v>
      </c>
      <c r="L420" s="1">
        <v>43291</v>
      </c>
      <c r="M420" t="s">
        <v>33</v>
      </c>
      <c r="N420" t="s">
        <v>2476</v>
      </c>
      <c r="O420" t="s">
        <v>26</v>
      </c>
      <c r="P420" s="1">
        <v>43060</v>
      </c>
      <c r="Q420" s="1">
        <v>43390</v>
      </c>
    </row>
    <row r="421" spans="1:17" x14ac:dyDescent="0.2">
      <c r="A421" t="s">
        <v>2477</v>
      </c>
      <c r="B421">
        <v>230615236</v>
      </c>
      <c r="C421" t="s">
        <v>2478</v>
      </c>
      <c r="D421" t="s">
        <v>2479</v>
      </c>
      <c r="E421" t="s">
        <v>2480</v>
      </c>
      <c r="F421">
        <v>113965958.16760799</v>
      </c>
      <c r="G421" t="s">
        <v>2475</v>
      </c>
      <c r="H421">
        <v>203592077</v>
      </c>
      <c r="I421" t="s">
        <v>2481</v>
      </c>
      <c r="J421" t="s">
        <v>23</v>
      </c>
      <c r="L421" s="1">
        <v>43138</v>
      </c>
      <c r="M421" t="s">
        <v>24</v>
      </c>
      <c r="N421" t="s">
        <v>2482</v>
      </c>
      <c r="O421" t="s">
        <v>26</v>
      </c>
      <c r="P421" s="1">
        <v>43060</v>
      </c>
      <c r="Q421" s="1">
        <v>43390</v>
      </c>
    </row>
    <row r="422" spans="1:17" x14ac:dyDescent="0.2">
      <c r="A422" t="s">
        <v>2483</v>
      </c>
      <c r="B422">
        <v>230661807</v>
      </c>
      <c r="C422" t="s">
        <v>2484</v>
      </c>
      <c r="D422" t="s">
        <v>2485</v>
      </c>
      <c r="E422" t="s">
        <v>2486</v>
      </c>
      <c r="F422">
        <v>33597626</v>
      </c>
      <c r="G422" t="s">
        <v>119</v>
      </c>
      <c r="H422">
        <v>190915757</v>
      </c>
      <c r="I422" t="s">
        <v>2487</v>
      </c>
      <c r="J422" t="s">
        <v>23</v>
      </c>
      <c r="L422" s="1">
        <v>43180</v>
      </c>
      <c r="M422" t="s">
        <v>24</v>
      </c>
      <c r="N422" t="s">
        <v>2488</v>
      </c>
      <c r="O422" t="s">
        <v>26</v>
      </c>
      <c r="P422" s="1">
        <v>41940</v>
      </c>
      <c r="Q422" s="1">
        <v>43764</v>
      </c>
    </row>
    <row r="423" spans="1:17" x14ac:dyDescent="0.2">
      <c r="A423" t="s">
        <v>2489</v>
      </c>
      <c r="B423">
        <v>234126728</v>
      </c>
      <c r="C423" t="s">
        <v>2490</v>
      </c>
      <c r="D423" t="s">
        <v>2491</v>
      </c>
      <c r="E423" t="s">
        <v>2492</v>
      </c>
      <c r="F423">
        <v>75205122</v>
      </c>
      <c r="G423" t="s">
        <v>119</v>
      </c>
      <c r="H423">
        <v>190915757</v>
      </c>
      <c r="I423" t="s">
        <v>1415</v>
      </c>
      <c r="J423" t="s">
        <v>23</v>
      </c>
      <c r="L423" s="1">
        <v>43213</v>
      </c>
      <c r="M423" t="s">
        <v>33</v>
      </c>
      <c r="N423" t="s">
        <v>2493</v>
      </c>
      <c r="O423" t="s">
        <v>26</v>
      </c>
      <c r="P423" s="1">
        <v>43516</v>
      </c>
      <c r="Q423" s="1">
        <v>43764</v>
      </c>
    </row>
    <row r="424" spans="1:17" x14ac:dyDescent="0.2">
      <c r="A424" t="s">
        <v>2494</v>
      </c>
      <c r="B424">
        <v>233298975</v>
      </c>
      <c r="C424" t="s">
        <v>2495</v>
      </c>
      <c r="D424" t="s">
        <v>2496</v>
      </c>
      <c r="E424" t="s">
        <v>2497</v>
      </c>
      <c r="F424">
        <v>98071483.081988707</v>
      </c>
      <c r="G424" t="s">
        <v>119</v>
      </c>
      <c r="H424">
        <v>190915757</v>
      </c>
      <c r="I424" t="s">
        <v>1415</v>
      </c>
      <c r="J424" t="s">
        <v>23</v>
      </c>
      <c r="L424" s="1">
        <v>43189</v>
      </c>
      <c r="M424" t="s">
        <v>24</v>
      </c>
      <c r="N424" t="s">
        <v>2498</v>
      </c>
      <c r="O424" t="s">
        <v>26</v>
      </c>
      <c r="P424" s="1">
        <v>43487</v>
      </c>
      <c r="Q424" s="1">
        <v>43764</v>
      </c>
    </row>
    <row r="425" spans="1:17" x14ac:dyDescent="0.2">
      <c r="A425" t="s">
        <v>2499</v>
      </c>
      <c r="B425">
        <v>233302972</v>
      </c>
      <c r="C425" t="s">
        <v>2500</v>
      </c>
      <c r="D425" t="s">
        <v>2491</v>
      </c>
      <c r="E425" t="s">
        <v>2492</v>
      </c>
      <c r="F425">
        <v>75205122</v>
      </c>
      <c r="G425" t="s">
        <v>119</v>
      </c>
      <c r="H425">
        <v>190915757</v>
      </c>
      <c r="I425" t="s">
        <v>1415</v>
      </c>
      <c r="J425" t="s">
        <v>23</v>
      </c>
      <c r="L425" s="1">
        <v>43188</v>
      </c>
      <c r="M425" t="s">
        <v>24</v>
      </c>
      <c r="N425" t="s">
        <v>2501</v>
      </c>
      <c r="O425" t="s">
        <v>26</v>
      </c>
      <c r="P425" s="1">
        <v>43487</v>
      </c>
      <c r="Q425" s="1">
        <v>43764</v>
      </c>
    </row>
    <row r="426" spans="1:17" x14ac:dyDescent="0.2">
      <c r="A426" t="s">
        <v>2502</v>
      </c>
      <c r="B426" t="s">
        <v>2503</v>
      </c>
      <c r="C426" t="s">
        <v>2504</v>
      </c>
      <c r="D426" t="s">
        <v>2505</v>
      </c>
      <c r="E426" t="s">
        <v>2506</v>
      </c>
      <c r="F426">
        <v>121829936</v>
      </c>
      <c r="G426" t="s">
        <v>119</v>
      </c>
      <c r="H426">
        <v>190915757</v>
      </c>
      <c r="I426" t="s">
        <v>1415</v>
      </c>
      <c r="J426" t="s">
        <v>23</v>
      </c>
      <c r="L426" s="1">
        <v>43203</v>
      </c>
      <c r="M426" t="s">
        <v>24</v>
      </c>
      <c r="N426" t="s">
        <v>2507</v>
      </c>
      <c r="O426" t="s">
        <v>92</v>
      </c>
      <c r="P426" s="1">
        <v>43515</v>
      </c>
      <c r="Q426" s="1">
        <v>43764</v>
      </c>
    </row>
    <row r="427" spans="1:17" x14ac:dyDescent="0.2">
      <c r="A427" t="s">
        <v>2508</v>
      </c>
      <c r="B427">
        <v>236182129</v>
      </c>
      <c r="C427" t="s">
        <v>2509</v>
      </c>
      <c r="D427" t="s">
        <v>2510</v>
      </c>
      <c r="E427" t="s">
        <v>2511</v>
      </c>
      <c r="F427">
        <v>158967496.137503</v>
      </c>
      <c r="G427" t="s">
        <v>872</v>
      </c>
      <c r="H427" t="s">
        <v>873</v>
      </c>
      <c r="I427" t="s">
        <v>2512</v>
      </c>
      <c r="J427" t="s">
        <v>23</v>
      </c>
      <c r="L427" s="1">
        <v>43369</v>
      </c>
      <c r="M427" t="s">
        <v>24</v>
      </c>
      <c r="N427" t="s">
        <v>2513</v>
      </c>
      <c r="O427" t="s">
        <v>26</v>
      </c>
      <c r="P427" s="1">
        <v>43292</v>
      </c>
      <c r="Q427" s="1">
        <v>43764</v>
      </c>
    </row>
    <row r="428" spans="1:17" x14ac:dyDescent="0.2">
      <c r="A428" t="s">
        <v>2514</v>
      </c>
      <c r="B428">
        <v>234774681</v>
      </c>
      <c r="C428" t="s">
        <v>2515</v>
      </c>
      <c r="D428" t="s">
        <v>2516</v>
      </c>
      <c r="E428" t="s">
        <v>2517</v>
      </c>
      <c r="F428">
        <v>81903197</v>
      </c>
      <c r="G428" t="s">
        <v>872</v>
      </c>
      <c r="H428" t="s">
        <v>873</v>
      </c>
      <c r="I428" t="s">
        <v>2518</v>
      </c>
      <c r="J428" t="s">
        <v>23</v>
      </c>
      <c r="L428" s="1">
        <v>43208</v>
      </c>
      <c r="M428" t="s">
        <v>33</v>
      </c>
      <c r="N428" t="s">
        <v>2519</v>
      </c>
      <c r="O428" t="s">
        <v>26</v>
      </c>
      <c r="P428" s="1">
        <v>43193</v>
      </c>
      <c r="Q428" s="1">
        <v>43707</v>
      </c>
    </row>
    <row r="429" spans="1:17" x14ac:dyDescent="0.2">
      <c r="A429" t="s">
        <v>2520</v>
      </c>
      <c r="B429">
        <v>237593963</v>
      </c>
      <c r="C429" t="s">
        <v>2521</v>
      </c>
      <c r="D429" t="s">
        <v>2522</v>
      </c>
      <c r="E429" t="s">
        <v>2523</v>
      </c>
      <c r="F429" t="s">
        <v>2524</v>
      </c>
      <c r="G429" t="s">
        <v>713</v>
      </c>
      <c r="H429" t="s">
        <v>714</v>
      </c>
      <c r="I429" t="s">
        <v>344</v>
      </c>
      <c r="J429" t="s">
        <v>23</v>
      </c>
      <c r="L429" s="1">
        <v>43139</v>
      </c>
      <c r="M429" t="s">
        <v>33</v>
      </c>
      <c r="N429" t="s">
        <v>2525</v>
      </c>
      <c r="O429" t="s">
        <v>26</v>
      </c>
      <c r="P429" s="1">
        <v>43705</v>
      </c>
      <c r="Q429" s="1">
        <v>43705</v>
      </c>
    </row>
    <row r="430" spans="1:17" x14ac:dyDescent="0.2">
      <c r="A430" t="s">
        <v>2526</v>
      </c>
      <c r="B430">
        <v>237627310</v>
      </c>
      <c r="C430" t="s">
        <v>2527</v>
      </c>
      <c r="D430" t="s">
        <v>2528</v>
      </c>
      <c r="E430" t="s">
        <v>2529</v>
      </c>
      <c r="F430" t="s">
        <v>2530</v>
      </c>
      <c r="G430" t="s">
        <v>713</v>
      </c>
      <c r="H430" t="s">
        <v>714</v>
      </c>
      <c r="I430" t="s">
        <v>2531</v>
      </c>
      <c r="J430" t="s">
        <v>23</v>
      </c>
      <c r="L430" s="1">
        <v>43336</v>
      </c>
      <c r="M430" t="s">
        <v>33</v>
      </c>
      <c r="N430" t="s">
        <v>2532</v>
      </c>
      <c r="O430" t="s">
        <v>26</v>
      </c>
      <c r="P430" s="1">
        <v>43712</v>
      </c>
      <c r="Q430" s="1">
        <v>43712</v>
      </c>
    </row>
    <row r="431" spans="1:17" x14ac:dyDescent="0.2">
      <c r="A431" t="s">
        <v>2533</v>
      </c>
      <c r="B431">
        <v>238710866</v>
      </c>
      <c r="C431" t="s">
        <v>2534</v>
      </c>
      <c r="D431" t="s">
        <v>2535</v>
      </c>
      <c r="E431" t="s">
        <v>2536</v>
      </c>
      <c r="F431" t="s">
        <v>2537</v>
      </c>
      <c r="G431" t="s">
        <v>2538</v>
      </c>
      <c r="H431">
        <v>187841578</v>
      </c>
      <c r="I431" t="s">
        <v>2539</v>
      </c>
      <c r="J431" t="s">
        <v>23</v>
      </c>
      <c r="L431" s="1">
        <v>43229</v>
      </c>
      <c r="M431" t="s">
        <v>33</v>
      </c>
      <c r="N431" t="s">
        <v>2540</v>
      </c>
      <c r="O431" t="s">
        <v>26</v>
      </c>
      <c r="P431" s="1">
        <v>41733</v>
      </c>
      <c r="Q431" s="1">
        <v>43761</v>
      </c>
    </row>
    <row r="432" spans="1:17" x14ac:dyDescent="0.2">
      <c r="A432" t="s">
        <v>2541</v>
      </c>
      <c r="B432">
        <v>227052498</v>
      </c>
      <c r="C432" t="s">
        <v>2542</v>
      </c>
      <c r="D432" t="s">
        <v>2543</v>
      </c>
      <c r="E432" t="s">
        <v>2544</v>
      </c>
      <c r="F432">
        <v>72317205.110404</v>
      </c>
      <c r="G432" t="s">
        <v>343</v>
      </c>
      <c r="H432">
        <v>163078998</v>
      </c>
      <c r="I432" t="s">
        <v>2545</v>
      </c>
      <c r="J432" t="s">
        <v>23</v>
      </c>
      <c r="L432" s="1">
        <v>43116</v>
      </c>
      <c r="M432" t="s">
        <v>24</v>
      </c>
      <c r="N432" t="s">
        <v>2546</v>
      </c>
      <c r="O432" t="s">
        <v>26</v>
      </c>
      <c r="P432" s="1">
        <v>43112</v>
      </c>
      <c r="Q432" s="1">
        <v>43769</v>
      </c>
    </row>
    <row r="433" spans="1:17" x14ac:dyDescent="0.2">
      <c r="A433" t="s">
        <v>2547</v>
      </c>
      <c r="B433">
        <v>232359008</v>
      </c>
      <c r="C433" t="s">
        <v>2548</v>
      </c>
      <c r="D433" t="s">
        <v>2549</v>
      </c>
      <c r="E433" t="s">
        <v>2550</v>
      </c>
      <c r="F433">
        <v>35716290</v>
      </c>
      <c r="G433" t="s">
        <v>669</v>
      </c>
      <c r="H433" t="s">
        <v>670</v>
      </c>
      <c r="I433" t="s">
        <v>992</v>
      </c>
      <c r="J433" t="s">
        <v>23</v>
      </c>
      <c r="L433" s="1">
        <v>43278</v>
      </c>
      <c r="M433" t="s">
        <v>24</v>
      </c>
      <c r="N433" t="s">
        <v>2551</v>
      </c>
      <c r="O433" t="s">
        <v>26</v>
      </c>
      <c r="P433" s="1">
        <v>43445</v>
      </c>
      <c r="Q433" s="1">
        <v>43770</v>
      </c>
    </row>
    <row r="434" spans="1:17" x14ac:dyDescent="0.2">
      <c r="A434" t="s">
        <v>2552</v>
      </c>
      <c r="B434">
        <v>232907323</v>
      </c>
      <c r="C434" t="s">
        <v>2553</v>
      </c>
      <c r="D434" t="s">
        <v>2549</v>
      </c>
      <c r="E434" t="s">
        <v>2550</v>
      </c>
      <c r="F434">
        <v>35716290</v>
      </c>
      <c r="G434" t="s">
        <v>669</v>
      </c>
      <c r="H434" t="s">
        <v>670</v>
      </c>
      <c r="I434" t="s">
        <v>2554</v>
      </c>
      <c r="J434" t="s">
        <v>23</v>
      </c>
      <c r="L434" s="1">
        <v>43130</v>
      </c>
      <c r="M434" t="s">
        <v>33</v>
      </c>
      <c r="N434" t="s">
        <v>2555</v>
      </c>
      <c r="O434" t="s">
        <v>26</v>
      </c>
      <c r="P434" s="1">
        <v>43455</v>
      </c>
      <c r="Q434" s="1">
        <v>43770</v>
      </c>
    </row>
    <row r="435" spans="1:17" x14ac:dyDescent="0.2">
      <c r="A435" t="s">
        <v>2556</v>
      </c>
      <c r="B435">
        <v>226926087</v>
      </c>
      <c r="C435" t="s">
        <v>2557</v>
      </c>
      <c r="D435" t="s">
        <v>2558</v>
      </c>
      <c r="E435" t="s">
        <v>2559</v>
      </c>
      <c r="F435">
        <v>73647993.168726102</v>
      </c>
      <c r="G435" t="s">
        <v>54</v>
      </c>
      <c r="H435">
        <v>26403315</v>
      </c>
      <c r="I435" t="s">
        <v>55</v>
      </c>
      <c r="J435" t="s">
        <v>23</v>
      </c>
      <c r="L435" s="1">
        <v>43182</v>
      </c>
      <c r="M435" t="s">
        <v>33</v>
      </c>
      <c r="N435" t="s">
        <v>2560</v>
      </c>
      <c r="O435" t="s">
        <v>26</v>
      </c>
      <c r="P435" s="1">
        <v>41957</v>
      </c>
      <c r="Q435" s="1">
        <v>43774</v>
      </c>
    </row>
    <row r="436" spans="1:17" x14ac:dyDescent="0.2">
      <c r="A436" t="s">
        <v>2561</v>
      </c>
      <c r="B436">
        <v>232416893</v>
      </c>
      <c r="C436" t="s">
        <v>2562</v>
      </c>
      <c r="D436" t="s">
        <v>2563</v>
      </c>
      <c r="E436" t="s">
        <v>2564</v>
      </c>
      <c r="F436">
        <v>93627661</v>
      </c>
      <c r="G436" t="s">
        <v>669</v>
      </c>
      <c r="H436" t="s">
        <v>670</v>
      </c>
      <c r="I436" t="s">
        <v>706</v>
      </c>
      <c r="J436" t="s">
        <v>23</v>
      </c>
      <c r="L436" s="1">
        <v>43202</v>
      </c>
      <c r="M436" t="s">
        <v>33</v>
      </c>
      <c r="N436" t="s">
        <v>2565</v>
      </c>
      <c r="O436" t="s">
        <v>26</v>
      </c>
      <c r="P436" s="1">
        <v>43445</v>
      </c>
      <c r="Q436" s="1">
        <v>43777</v>
      </c>
    </row>
    <row r="437" spans="1:17" x14ac:dyDescent="0.2">
      <c r="A437" t="s">
        <v>2566</v>
      </c>
      <c r="B437">
        <v>232423539</v>
      </c>
      <c r="C437" t="s">
        <v>2567</v>
      </c>
      <c r="D437" t="s">
        <v>2568</v>
      </c>
      <c r="E437" t="s">
        <v>2569</v>
      </c>
      <c r="F437">
        <v>73949906</v>
      </c>
      <c r="G437" t="s">
        <v>669</v>
      </c>
      <c r="H437" t="s">
        <v>670</v>
      </c>
      <c r="I437" t="s">
        <v>2570</v>
      </c>
      <c r="J437" t="s">
        <v>23</v>
      </c>
      <c r="L437" s="1">
        <v>43277</v>
      </c>
      <c r="M437" t="s">
        <v>24</v>
      </c>
      <c r="N437" t="s">
        <v>2571</v>
      </c>
      <c r="O437" t="s">
        <v>26</v>
      </c>
      <c r="P437" s="1">
        <v>43522</v>
      </c>
      <c r="Q437" s="1">
        <v>43777</v>
      </c>
    </row>
    <row r="438" spans="1:17" x14ac:dyDescent="0.2">
      <c r="A438" t="s">
        <v>2572</v>
      </c>
      <c r="B438">
        <v>233952845</v>
      </c>
      <c r="C438" t="s">
        <v>2573</v>
      </c>
      <c r="D438" t="s">
        <v>2574</v>
      </c>
      <c r="E438" t="s">
        <v>2575</v>
      </c>
      <c r="F438" t="s">
        <v>2576</v>
      </c>
      <c r="G438" t="s">
        <v>1443</v>
      </c>
      <c r="H438">
        <v>26404079</v>
      </c>
      <c r="I438" t="s">
        <v>692</v>
      </c>
      <c r="J438" t="s">
        <v>23</v>
      </c>
      <c r="L438" s="1">
        <v>43287</v>
      </c>
      <c r="M438" t="s">
        <v>24</v>
      </c>
      <c r="N438" t="s">
        <v>2577</v>
      </c>
      <c r="O438" t="s">
        <v>26</v>
      </c>
      <c r="P438" s="1">
        <v>42452</v>
      </c>
      <c r="Q438" s="1">
        <v>43777</v>
      </c>
    </row>
    <row r="439" spans="1:17" x14ac:dyDescent="0.2">
      <c r="A439" t="s">
        <v>2578</v>
      </c>
      <c r="B439">
        <v>238336808</v>
      </c>
      <c r="C439" t="s">
        <v>2579</v>
      </c>
      <c r="D439" t="s">
        <v>2580</v>
      </c>
      <c r="E439" t="s">
        <v>2581</v>
      </c>
      <c r="F439" t="s">
        <v>2582</v>
      </c>
      <c r="G439" t="s">
        <v>1005</v>
      </c>
      <c r="H439">
        <v>30969379</v>
      </c>
      <c r="I439" t="s">
        <v>2583</v>
      </c>
      <c r="J439" t="s">
        <v>23</v>
      </c>
      <c r="L439" s="1">
        <v>43280</v>
      </c>
      <c r="M439" t="s">
        <v>33</v>
      </c>
      <c r="N439" t="s">
        <v>2584</v>
      </c>
      <c r="O439" t="s">
        <v>26</v>
      </c>
      <c r="P439" s="1">
        <v>42411</v>
      </c>
      <c r="Q439" s="1">
        <v>43760</v>
      </c>
    </row>
    <row r="440" spans="1:17" x14ac:dyDescent="0.2">
      <c r="A440" t="s">
        <v>2585</v>
      </c>
      <c r="B440">
        <v>237846004</v>
      </c>
      <c r="C440" t="s">
        <v>2586</v>
      </c>
      <c r="D440" t="s">
        <v>2587</v>
      </c>
      <c r="E440" t="s">
        <v>2588</v>
      </c>
      <c r="F440">
        <v>28295730</v>
      </c>
      <c r="G440" t="s">
        <v>2589</v>
      </c>
      <c r="H440">
        <v>26404451</v>
      </c>
      <c r="I440" t="s">
        <v>2590</v>
      </c>
      <c r="J440" t="s">
        <v>23</v>
      </c>
      <c r="L440" s="1">
        <v>43300</v>
      </c>
      <c r="M440" t="s">
        <v>33</v>
      </c>
      <c r="N440" t="s">
        <v>2591</v>
      </c>
      <c r="O440" t="s">
        <v>26</v>
      </c>
      <c r="P440" s="1">
        <v>42475</v>
      </c>
      <c r="Q440" s="1">
        <v>43752</v>
      </c>
    </row>
    <row r="441" spans="1:17" x14ac:dyDescent="0.2">
      <c r="A441" t="s">
        <v>2592</v>
      </c>
      <c r="B441">
        <v>240834291</v>
      </c>
      <c r="C441" t="s">
        <v>2593</v>
      </c>
      <c r="D441" t="s">
        <v>2594</v>
      </c>
      <c r="E441" t="s">
        <v>2595</v>
      </c>
      <c r="F441">
        <v>85766569</v>
      </c>
      <c r="G441" t="s">
        <v>2596</v>
      </c>
      <c r="H441">
        <v>177263660</v>
      </c>
      <c r="I441" t="s">
        <v>358</v>
      </c>
      <c r="J441" t="s">
        <v>23</v>
      </c>
      <c r="L441" s="1">
        <v>43244</v>
      </c>
      <c r="M441" t="s">
        <v>24</v>
      </c>
      <c r="N441" t="s">
        <v>2597</v>
      </c>
      <c r="O441" t="s">
        <v>26</v>
      </c>
      <c r="P441" s="1">
        <v>43734</v>
      </c>
      <c r="Q441" s="1">
        <v>43787</v>
      </c>
    </row>
    <row r="442" spans="1:17" x14ac:dyDescent="0.2">
      <c r="A442" t="s">
        <v>2598</v>
      </c>
      <c r="B442">
        <v>240462610</v>
      </c>
      <c r="C442" t="s">
        <v>2599</v>
      </c>
      <c r="D442" t="s">
        <v>2600</v>
      </c>
      <c r="E442" t="s">
        <v>2601</v>
      </c>
      <c r="F442">
        <v>142414956.05966499</v>
      </c>
      <c r="G442" t="s">
        <v>2458</v>
      </c>
      <c r="H442">
        <v>221333754</v>
      </c>
      <c r="I442" t="s">
        <v>62</v>
      </c>
      <c r="J442" t="s">
        <v>23</v>
      </c>
      <c r="L442" s="1">
        <v>43130</v>
      </c>
      <c r="M442" t="s">
        <v>24</v>
      </c>
      <c r="N442" t="s">
        <v>2602</v>
      </c>
      <c r="O442" t="s">
        <v>26</v>
      </c>
      <c r="P442" s="1">
        <v>43753</v>
      </c>
      <c r="Q442" s="1">
        <v>43770</v>
      </c>
    </row>
    <row r="443" spans="1:17" x14ac:dyDescent="0.2">
      <c r="A443" t="s">
        <v>2603</v>
      </c>
      <c r="B443">
        <v>240249658</v>
      </c>
      <c r="C443" t="s">
        <v>2604</v>
      </c>
      <c r="D443" t="s">
        <v>2605</v>
      </c>
      <c r="E443" t="s">
        <v>2606</v>
      </c>
      <c r="F443">
        <v>85700797.070300207</v>
      </c>
      <c r="G443" t="s">
        <v>119</v>
      </c>
      <c r="H443">
        <v>190915757</v>
      </c>
      <c r="I443" t="s">
        <v>2188</v>
      </c>
      <c r="J443" t="s">
        <v>23</v>
      </c>
      <c r="L443" s="1">
        <v>43370</v>
      </c>
      <c r="M443" t="s">
        <v>33</v>
      </c>
      <c r="N443" t="s">
        <v>2607</v>
      </c>
      <c r="O443" t="s">
        <v>26</v>
      </c>
      <c r="P443" s="1">
        <v>43766</v>
      </c>
      <c r="Q443" s="1">
        <v>43773</v>
      </c>
    </row>
    <row r="444" spans="1:17" x14ac:dyDescent="0.2">
      <c r="A444" t="s">
        <v>2608</v>
      </c>
      <c r="B444">
        <v>238719308</v>
      </c>
      <c r="C444" t="s">
        <v>2609</v>
      </c>
      <c r="D444" t="s">
        <v>2610</v>
      </c>
      <c r="E444" t="s">
        <v>2611</v>
      </c>
      <c r="F444">
        <v>61777366.164687604</v>
      </c>
      <c r="G444" t="s">
        <v>2612</v>
      </c>
      <c r="H444">
        <v>26404478</v>
      </c>
      <c r="I444" t="s">
        <v>62</v>
      </c>
      <c r="J444" t="s">
        <v>23</v>
      </c>
      <c r="L444" s="1">
        <v>43252</v>
      </c>
      <c r="M444" t="s">
        <v>33</v>
      </c>
      <c r="N444" t="s">
        <v>2613</v>
      </c>
      <c r="O444" t="s">
        <v>26</v>
      </c>
      <c r="P444" s="1">
        <v>43768</v>
      </c>
      <c r="Q444" s="1">
        <v>43768</v>
      </c>
    </row>
    <row r="445" spans="1:17" x14ac:dyDescent="0.2">
      <c r="A445" t="s">
        <v>2614</v>
      </c>
      <c r="B445">
        <v>240588266</v>
      </c>
      <c r="C445" t="s">
        <v>2615</v>
      </c>
      <c r="D445" t="s">
        <v>2616</v>
      </c>
      <c r="E445" t="s">
        <v>2617</v>
      </c>
      <c r="F445">
        <v>32535090.190007001</v>
      </c>
      <c r="G445" t="s">
        <v>713</v>
      </c>
      <c r="H445" t="s">
        <v>714</v>
      </c>
      <c r="I445" t="s">
        <v>2345</v>
      </c>
      <c r="J445" t="s">
        <v>23</v>
      </c>
      <c r="L445" s="1">
        <v>43349</v>
      </c>
      <c r="M445" t="s">
        <v>33</v>
      </c>
      <c r="N445" t="s">
        <v>2618</v>
      </c>
      <c r="O445" t="s">
        <v>26</v>
      </c>
      <c r="P445" s="1">
        <v>43773</v>
      </c>
      <c r="Q445" s="1">
        <v>43773</v>
      </c>
    </row>
    <row r="446" spans="1:17" x14ac:dyDescent="0.2">
      <c r="A446" t="s">
        <v>2619</v>
      </c>
      <c r="B446">
        <v>230486037</v>
      </c>
      <c r="C446" t="s">
        <v>2620</v>
      </c>
      <c r="D446" t="s">
        <v>2621</v>
      </c>
      <c r="E446" t="s">
        <v>2622</v>
      </c>
      <c r="F446">
        <v>152291024.16251999</v>
      </c>
      <c r="G446" t="s">
        <v>89</v>
      </c>
      <c r="H446">
        <v>190906332</v>
      </c>
      <c r="I446" t="s">
        <v>120</v>
      </c>
      <c r="J446" t="s">
        <v>23</v>
      </c>
      <c r="L446" s="1">
        <v>43248</v>
      </c>
      <c r="M446" t="s">
        <v>33</v>
      </c>
      <c r="N446" t="s">
        <v>2623</v>
      </c>
      <c r="O446" t="s">
        <v>26</v>
      </c>
      <c r="P446" s="1">
        <v>42024</v>
      </c>
      <c r="Q446" s="1">
        <v>43795</v>
      </c>
    </row>
    <row r="447" spans="1:17" x14ac:dyDescent="0.2">
      <c r="A447" t="s">
        <v>2624</v>
      </c>
      <c r="B447">
        <v>230487963</v>
      </c>
      <c r="C447" t="s">
        <v>2625</v>
      </c>
      <c r="D447" t="s">
        <v>2626</v>
      </c>
      <c r="E447" t="s">
        <v>2627</v>
      </c>
      <c r="F447" t="s">
        <v>2628</v>
      </c>
      <c r="G447" t="s">
        <v>89</v>
      </c>
      <c r="H447">
        <v>190906332</v>
      </c>
      <c r="I447" t="s">
        <v>173</v>
      </c>
      <c r="J447" t="s">
        <v>23</v>
      </c>
      <c r="L447" s="1">
        <v>43277</v>
      </c>
      <c r="M447" t="s">
        <v>24</v>
      </c>
      <c r="N447" t="s">
        <v>2629</v>
      </c>
      <c r="O447" t="s">
        <v>26</v>
      </c>
      <c r="P447" s="1">
        <v>42086</v>
      </c>
      <c r="Q447" s="1">
        <v>43795</v>
      </c>
    </row>
    <row r="448" spans="1:17" x14ac:dyDescent="0.2">
      <c r="A448" t="s">
        <v>2630</v>
      </c>
      <c r="B448">
        <v>233610162</v>
      </c>
      <c r="C448" t="s">
        <v>2631</v>
      </c>
      <c r="D448" t="s">
        <v>2632</v>
      </c>
      <c r="E448" t="s">
        <v>2633</v>
      </c>
      <c r="F448">
        <v>129510122</v>
      </c>
      <c r="G448" t="s">
        <v>89</v>
      </c>
      <c r="H448">
        <v>190906332</v>
      </c>
      <c r="I448" t="s">
        <v>692</v>
      </c>
      <c r="J448" t="s">
        <v>23</v>
      </c>
      <c r="L448" s="1">
        <v>43290</v>
      </c>
      <c r="M448" t="s">
        <v>33</v>
      </c>
      <c r="N448" t="s">
        <v>2634</v>
      </c>
      <c r="O448" t="s">
        <v>92</v>
      </c>
      <c r="P448" s="1">
        <v>42481</v>
      </c>
      <c r="Q448" s="1">
        <v>43797</v>
      </c>
    </row>
    <row r="449" spans="1:17" x14ac:dyDescent="0.2">
      <c r="A449" t="s">
        <v>2635</v>
      </c>
      <c r="B449">
        <v>231393601</v>
      </c>
      <c r="C449" t="s">
        <v>2636</v>
      </c>
      <c r="D449" t="s">
        <v>2637</v>
      </c>
      <c r="E449" t="s">
        <v>2638</v>
      </c>
      <c r="F449">
        <v>53483332.082299098</v>
      </c>
      <c r="G449" t="s">
        <v>89</v>
      </c>
      <c r="H449">
        <v>190906332</v>
      </c>
      <c r="I449" t="s">
        <v>2639</v>
      </c>
      <c r="J449" t="s">
        <v>23</v>
      </c>
      <c r="L449" s="1">
        <v>43180</v>
      </c>
      <c r="M449" t="s">
        <v>24</v>
      </c>
      <c r="N449" t="s">
        <v>2640</v>
      </c>
      <c r="O449" t="s">
        <v>26</v>
      </c>
      <c r="P449" s="1">
        <v>42356</v>
      </c>
      <c r="Q449" s="1">
        <v>43797</v>
      </c>
    </row>
    <row r="450" spans="1:17" x14ac:dyDescent="0.2">
      <c r="A450" t="s">
        <v>2641</v>
      </c>
      <c r="B450">
        <v>233186840</v>
      </c>
      <c r="C450" t="s">
        <v>2642</v>
      </c>
      <c r="D450" t="s">
        <v>2643</v>
      </c>
      <c r="E450" t="s">
        <v>2644</v>
      </c>
      <c r="F450">
        <v>60404752</v>
      </c>
      <c r="G450" t="s">
        <v>89</v>
      </c>
      <c r="H450">
        <v>190906332</v>
      </c>
      <c r="I450" t="s">
        <v>331</v>
      </c>
      <c r="J450" t="s">
        <v>23</v>
      </c>
      <c r="L450" s="1">
        <v>43287</v>
      </c>
      <c r="M450" t="s">
        <v>24</v>
      </c>
      <c r="N450" t="s">
        <v>2645</v>
      </c>
      <c r="O450" t="s">
        <v>26</v>
      </c>
      <c r="P450" s="1">
        <v>42034</v>
      </c>
      <c r="Q450" s="1">
        <v>43797</v>
      </c>
    </row>
    <row r="451" spans="1:17" x14ac:dyDescent="0.2">
      <c r="A451" t="s">
        <v>2646</v>
      </c>
      <c r="B451">
        <v>241088429</v>
      </c>
      <c r="C451" t="s">
        <v>2647</v>
      </c>
      <c r="D451" t="s">
        <v>2648</v>
      </c>
      <c r="E451" t="s">
        <v>2649</v>
      </c>
      <c r="F451">
        <v>114219753.15049601</v>
      </c>
      <c r="G451" t="s">
        <v>1234</v>
      </c>
      <c r="H451">
        <v>182292592</v>
      </c>
      <c r="I451" t="s">
        <v>1242</v>
      </c>
      <c r="J451" t="s">
        <v>23</v>
      </c>
      <c r="L451" s="1">
        <v>43273</v>
      </c>
      <c r="M451" t="s">
        <v>33</v>
      </c>
      <c r="N451" t="s">
        <v>2650</v>
      </c>
      <c r="O451" t="s">
        <v>26</v>
      </c>
      <c r="P451" s="1">
        <v>42419</v>
      </c>
      <c r="Q451" s="1">
        <v>43798</v>
      </c>
    </row>
    <row r="452" spans="1:17" x14ac:dyDescent="0.2">
      <c r="A452" t="s">
        <v>2651</v>
      </c>
      <c r="B452">
        <v>231681976</v>
      </c>
      <c r="C452" t="s">
        <v>2652</v>
      </c>
      <c r="D452" t="s">
        <v>2653</v>
      </c>
      <c r="E452" t="s">
        <v>2654</v>
      </c>
      <c r="F452" t="s">
        <v>2655</v>
      </c>
      <c r="G452" t="s">
        <v>2032</v>
      </c>
      <c r="H452">
        <v>26404184</v>
      </c>
      <c r="I452" t="s">
        <v>2386</v>
      </c>
      <c r="J452" t="s">
        <v>23</v>
      </c>
      <c r="L452" s="1">
        <v>43172</v>
      </c>
      <c r="M452" t="s">
        <v>33</v>
      </c>
      <c r="N452" t="s">
        <v>2656</v>
      </c>
      <c r="O452" t="s">
        <v>26</v>
      </c>
      <c r="P452" s="1">
        <v>43473</v>
      </c>
      <c r="Q452" s="1">
        <v>43798</v>
      </c>
    </row>
    <row r="453" spans="1:17" x14ac:dyDescent="0.2">
      <c r="A453" t="s">
        <v>2657</v>
      </c>
      <c r="B453">
        <v>226834247</v>
      </c>
      <c r="C453" t="s">
        <v>2658</v>
      </c>
      <c r="D453" t="s">
        <v>2659</v>
      </c>
      <c r="E453" t="s">
        <v>2660</v>
      </c>
      <c r="F453" t="s">
        <v>2661</v>
      </c>
      <c r="G453" t="s">
        <v>54</v>
      </c>
      <c r="H453">
        <v>26403315</v>
      </c>
      <c r="I453" t="s">
        <v>105</v>
      </c>
      <c r="J453" t="s">
        <v>23</v>
      </c>
      <c r="L453" s="1">
        <v>43159</v>
      </c>
      <c r="M453" t="s">
        <v>33</v>
      </c>
      <c r="N453" t="s">
        <v>2662</v>
      </c>
      <c r="O453" t="s">
        <v>92</v>
      </c>
      <c r="P453" s="1">
        <v>41990</v>
      </c>
      <c r="Q453" s="1">
        <v>43801</v>
      </c>
    </row>
    <row r="454" spans="1:17" x14ac:dyDescent="0.2">
      <c r="A454" t="s">
        <v>2663</v>
      </c>
      <c r="B454">
        <v>241199093</v>
      </c>
      <c r="C454" t="s">
        <v>2664</v>
      </c>
      <c r="D454" t="s">
        <v>2665</v>
      </c>
      <c r="E454" t="s">
        <v>2666</v>
      </c>
      <c r="F454">
        <v>158337069</v>
      </c>
      <c r="G454" t="s">
        <v>301</v>
      </c>
      <c r="H454">
        <v>196200032</v>
      </c>
      <c r="I454" t="s">
        <v>312</v>
      </c>
      <c r="J454" t="s">
        <v>23</v>
      </c>
      <c r="L454" s="1">
        <v>43180</v>
      </c>
      <c r="M454" t="s">
        <v>33</v>
      </c>
      <c r="N454" t="s">
        <v>2667</v>
      </c>
      <c r="O454" t="s">
        <v>26</v>
      </c>
      <c r="P454" s="1">
        <v>42902</v>
      </c>
      <c r="Q454" s="1">
        <v>43801</v>
      </c>
    </row>
    <row r="455" spans="1:17" x14ac:dyDescent="0.2">
      <c r="A455" t="s">
        <v>2668</v>
      </c>
      <c r="B455">
        <v>224670611</v>
      </c>
      <c r="C455" t="s">
        <v>2669</v>
      </c>
      <c r="D455" t="s">
        <v>2670</v>
      </c>
      <c r="E455" t="s">
        <v>2671</v>
      </c>
      <c r="F455">
        <v>154904058.15490401</v>
      </c>
      <c r="G455" t="s">
        <v>350</v>
      </c>
      <c r="H455" t="s">
        <v>351</v>
      </c>
      <c r="I455" t="s">
        <v>2672</v>
      </c>
      <c r="J455" t="s">
        <v>23</v>
      </c>
      <c r="L455" s="1">
        <v>43112</v>
      </c>
      <c r="M455" t="s">
        <v>33</v>
      </c>
      <c r="N455" t="s">
        <v>2673</v>
      </c>
      <c r="O455" t="s">
        <v>26</v>
      </c>
      <c r="P455" s="1">
        <v>42262</v>
      </c>
      <c r="Q455" s="1">
        <v>43809</v>
      </c>
    </row>
    <row r="456" spans="1:17" x14ac:dyDescent="0.2">
      <c r="A456" t="s">
        <v>2674</v>
      </c>
      <c r="B456">
        <v>234687851</v>
      </c>
      <c r="C456" t="s">
        <v>2675</v>
      </c>
      <c r="D456" t="s">
        <v>2676</v>
      </c>
      <c r="E456" t="s">
        <v>2677</v>
      </c>
      <c r="F456">
        <v>79566626.158114001</v>
      </c>
      <c r="G456" t="s">
        <v>2176</v>
      </c>
      <c r="H456">
        <v>35022116</v>
      </c>
      <c r="I456" t="s">
        <v>1125</v>
      </c>
      <c r="J456" t="s">
        <v>23</v>
      </c>
      <c r="L456" s="1">
        <v>43355</v>
      </c>
      <c r="M456" t="s">
        <v>33</v>
      </c>
      <c r="N456" t="s">
        <v>2678</v>
      </c>
      <c r="O456" t="s">
        <v>92</v>
      </c>
      <c r="P456" s="1">
        <v>43536</v>
      </c>
      <c r="Q456" s="1">
        <v>43809</v>
      </c>
    </row>
    <row r="457" spans="1:17" x14ac:dyDescent="0.2">
      <c r="A457" t="s">
        <v>2679</v>
      </c>
      <c r="B457">
        <v>228861675</v>
      </c>
      <c r="C457" t="s">
        <v>2680</v>
      </c>
      <c r="D457" t="s">
        <v>2681</v>
      </c>
      <c r="E457" t="s">
        <v>2682</v>
      </c>
      <c r="F457" t="s">
        <v>2683</v>
      </c>
      <c r="G457" t="s">
        <v>89</v>
      </c>
      <c r="H457">
        <v>190906332</v>
      </c>
      <c r="I457" t="s">
        <v>1432</v>
      </c>
      <c r="J457" t="s">
        <v>23</v>
      </c>
      <c r="L457" s="1">
        <v>43243</v>
      </c>
      <c r="M457" t="s">
        <v>33</v>
      </c>
      <c r="N457" t="s">
        <v>2684</v>
      </c>
      <c r="O457" t="s">
        <v>26</v>
      </c>
      <c r="P457" s="1">
        <v>42171</v>
      </c>
      <c r="Q457" s="1">
        <v>43811</v>
      </c>
    </row>
    <row r="458" spans="1:17" x14ac:dyDescent="0.2">
      <c r="A458" t="s">
        <v>2685</v>
      </c>
      <c r="B458">
        <v>241461227</v>
      </c>
      <c r="C458" t="s">
        <v>2686</v>
      </c>
      <c r="D458" t="s">
        <v>2687</v>
      </c>
      <c r="E458" t="s">
        <v>2688</v>
      </c>
      <c r="F458">
        <v>136531733</v>
      </c>
      <c r="G458" t="s">
        <v>301</v>
      </c>
      <c r="H458">
        <v>196200032</v>
      </c>
      <c r="I458" t="s">
        <v>572</v>
      </c>
      <c r="J458" t="s">
        <v>23</v>
      </c>
      <c r="L458" s="1">
        <v>43130</v>
      </c>
      <c r="M458" t="s">
        <v>33</v>
      </c>
      <c r="N458" t="s">
        <v>2689</v>
      </c>
      <c r="O458" t="s">
        <v>92</v>
      </c>
      <c r="P458" s="1">
        <v>42902</v>
      </c>
      <c r="Q458" s="1">
        <v>43815</v>
      </c>
    </row>
    <row r="459" spans="1:17" x14ac:dyDescent="0.2">
      <c r="A459" t="s">
        <v>2690</v>
      </c>
      <c r="B459">
        <v>238262464</v>
      </c>
      <c r="C459" t="s">
        <v>2691</v>
      </c>
      <c r="D459" t="s">
        <v>2692</v>
      </c>
      <c r="E459" t="s">
        <v>2693</v>
      </c>
      <c r="F459">
        <v>158187172.180911</v>
      </c>
      <c r="G459" t="s">
        <v>172</v>
      </c>
      <c r="H459">
        <v>200716271</v>
      </c>
      <c r="I459" t="s">
        <v>2694</v>
      </c>
      <c r="J459" t="s">
        <v>23</v>
      </c>
      <c r="L459" s="1">
        <v>43367</v>
      </c>
      <c r="M459" t="s">
        <v>33</v>
      </c>
      <c r="N459" t="s">
        <v>2695</v>
      </c>
      <c r="O459" t="s">
        <v>26</v>
      </c>
      <c r="P459" s="1">
        <v>43732</v>
      </c>
      <c r="Q459" s="1">
        <v>43734</v>
      </c>
    </row>
    <row r="460" spans="1:17" x14ac:dyDescent="0.2">
      <c r="A460" t="s">
        <v>2696</v>
      </c>
      <c r="B460">
        <v>233301690</v>
      </c>
      <c r="C460" t="s">
        <v>2697</v>
      </c>
      <c r="D460" t="s">
        <v>2698</v>
      </c>
      <c r="E460" t="s">
        <v>2699</v>
      </c>
      <c r="F460">
        <v>85598089</v>
      </c>
      <c r="G460" t="s">
        <v>119</v>
      </c>
      <c r="H460">
        <v>190915757</v>
      </c>
      <c r="I460" t="s">
        <v>1415</v>
      </c>
      <c r="J460" t="s">
        <v>23</v>
      </c>
      <c r="L460" s="1">
        <v>43189</v>
      </c>
      <c r="M460" t="s">
        <v>33</v>
      </c>
      <c r="N460" t="s">
        <v>2700</v>
      </c>
      <c r="O460" t="s">
        <v>26</v>
      </c>
      <c r="P460" s="1">
        <v>43487</v>
      </c>
      <c r="Q460" s="1">
        <v>43721</v>
      </c>
    </row>
    <row r="461" spans="1:17" x14ac:dyDescent="0.2">
      <c r="A461" t="s">
        <v>2701</v>
      </c>
      <c r="B461">
        <v>241397197</v>
      </c>
      <c r="C461" t="s">
        <v>2702</v>
      </c>
      <c r="D461" t="s">
        <v>2703</v>
      </c>
      <c r="E461" t="s">
        <v>2704</v>
      </c>
      <c r="F461">
        <v>152373071</v>
      </c>
      <c r="G461" t="s">
        <v>2612</v>
      </c>
      <c r="H461">
        <v>26404478</v>
      </c>
      <c r="I461" t="s">
        <v>2705</v>
      </c>
      <c r="J461" t="s">
        <v>23</v>
      </c>
      <c r="L461" s="1">
        <v>43271</v>
      </c>
      <c r="M461" t="s">
        <v>33</v>
      </c>
      <c r="N461" t="s">
        <v>2706</v>
      </c>
      <c r="O461" t="s">
        <v>92</v>
      </c>
      <c r="P461" s="1">
        <v>43817</v>
      </c>
      <c r="Q461" s="1">
        <v>43817</v>
      </c>
    </row>
    <row r="462" spans="1:17" x14ac:dyDescent="0.2">
      <c r="A462" t="s">
        <v>2707</v>
      </c>
      <c r="B462">
        <v>228390591</v>
      </c>
      <c r="C462" t="s">
        <v>2708</v>
      </c>
      <c r="D462" t="s">
        <v>2709</v>
      </c>
      <c r="E462" t="s">
        <v>2710</v>
      </c>
      <c r="F462" t="s">
        <v>2711</v>
      </c>
      <c r="G462" t="s">
        <v>365</v>
      </c>
      <c r="H462">
        <v>27404978</v>
      </c>
      <c r="I462" t="s">
        <v>331</v>
      </c>
      <c r="J462" t="s">
        <v>23</v>
      </c>
      <c r="L462" s="1">
        <v>43276</v>
      </c>
      <c r="M462" t="s">
        <v>24</v>
      </c>
      <c r="N462" t="s">
        <v>2712</v>
      </c>
      <c r="O462" t="s">
        <v>26</v>
      </c>
      <c r="P462" s="1">
        <v>43280</v>
      </c>
      <c r="Q462" s="1">
        <v>43820</v>
      </c>
    </row>
    <row r="463" spans="1:17" x14ac:dyDescent="0.2">
      <c r="A463" t="s">
        <v>2713</v>
      </c>
      <c r="B463">
        <v>227978838</v>
      </c>
      <c r="C463" t="s">
        <v>2714</v>
      </c>
      <c r="D463" t="s">
        <v>2715</v>
      </c>
      <c r="E463" t="s">
        <v>2716</v>
      </c>
      <c r="F463">
        <v>121724956</v>
      </c>
      <c r="G463" t="s">
        <v>2717</v>
      </c>
      <c r="H463">
        <v>30138787</v>
      </c>
      <c r="I463" t="s">
        <v>2718</v>
      </c>
      <c r="J463" t="s">
        <v>23</v>
      </c>
      <c r="L463" s="1">
        <v>43223</v>
      </c>
      <c r="M463" t="s">
        <v>24</v>
      </c>
      <c r="N463" t="s">
        <v>2719</v>
      </c>
      <c r="O463" t="s">
        <v>26</v>
      </c>
      <c r="P463" s="1">
        <v>43276</v>
      </c>
      <c r="Q463" s="1">
        <v>43820</v>
      </c>
    </row>
    <row r="464" spans="1:17" x14ac:dyDescent="0.2">
      <c r="A464" t="s">
        <v>2720</v>
      </c>
      <c r="B464">
        <v>229903509</v>
      </c>
      <c r="C464" t="s">
        <v>2721</v>
      </c>
      <c r="D464" t="s">
        <v>2722</v>
      </c>
      <c r="E464" t="s">
        <v>2723</v>
      </c>
      <c r="F464">
        <v>200372750</v>
      </c>
      <c r="G464" t="s">
        <v>2717</v>
      </c>
      <c r="H464">
        <v>30138787</v>
      </c>
      <c r="I464" t="s">
        <v>2724</v>
      </c>
      <c r="J464" t="s">
        <v>23</v>
      </c>
      <c r="L464" s="1">
        <v>43236</v>
      </c>
      <c r="M464" t="s">
        <v>24</v>
      </c>
      <c r="N464" t="s">
        <v>2725</v>
      </c>
      <c r="O464" t="s">
        <v>26</v>
      </c>
      <c r="P464" s="1">
        <v>43383</v>
      </c>
      <c r="Q464" s="1">
        <v>43820</v>
      </c>
    </row>
    <row r="465" spans="1:17" x14ac:dyDescent="0.2">
      <c r="A465" t="s">
        <v>2726</v>
      </c>
      <c r="B465">
        <v>234630965</v>
      </c>
      <c r="C465" t="s">
        <v>2727</v>
      </c>
      <c r="D465" t="s">
        <v>2728</v>
      </c>
      <c r="E465" t="s">
        <v>2729</v>
      </c>
      <c r="F465">
        <v>85132098</v>
      </c>
      <c r="G465" t="s">
        <v>2730</v>
      </c>
      <c r="H465">
        <v>26375273</v>
      </c>
      <c r="I465" t="s">
        <v>2718</v>
      </c>
      <c r="J465" t="s">
        <v>23</v>
      </c>
      <c r="L465" s="1">
        <v>43157</v>
      </c>
      <c r="M465" t="s">
        <v>24</v>
      </c>
      <c r="N465" t="s">
        <v>2731</v>
      </c>
      <c r="O465" t="s">
        <v>26</v>
      </c>
      <c r="P465" s="1">
        <v>43539</v>
      </c>
      <c r="Q465" s="1">
        <v>43820</v>
      </c>
    </row>
    <row r="466" spans="1:17" x14ac:dyDescent="0.2">
      <c r="A466" t="s">
        <v>2732</v>
      </c>
      <c r="B466">
        <v>228465095</v>
      </c>
      <c r="C466" t="s">
        <v>2733</v>
      </c>
      <c r="D466" t="s">
        <v>2734</v>
      </c>
      <c r="E466" t="s">
        <v>2735</v>
      </c>
      <c r="F466" t="s">
        <v>2736</v>
      </c>
      <c r="G466" t="s">
        <v>2730</v>
      </c>
      <c r="H466">
        <v>26375273</v>
      </c>
      <c r="I466" t="s">
        <v>2724</v>
      </c>
      <c r="J466" t="s">
        <v>23</v>
      </c>
      <c r="L466" s="1">
        <v>43137</v>
      </c>
      <c r="M466" t="s">
        <v>33</v>
      </c>
      <c r="N466" t="s">
        <v>2737</v>
      </c>
      <c r="O466" t="s">
        <v>26</v>
      </c>
      <c r="P466" s="1">
        <v>43284</v>
      </c>
      <c r="Q466" s="1">
        <v>43820</v>
      </c>
    </row>
    <row r="467" spans="1:17" x14ac:dyDescent="0.2">
      <c r="A467" t="s">
        <v>2738</v>
      </c>
      <c r="B467">
        <v>236426281</v>
      </c>
      <c r="C467" t="s">
        <v>2739</v>
      </c>
      <c r="D467" t="s">
        <v>2740</v>
      </c>
      <c r="E467" t="s">
        <v>2741</v>
      </c>
      <c r="F467">
        <v>31277861</v>
      </c>
      <c r="G467" t="s">
        <v>2730</v>
      </c>
      <c r="H467">
        <v>26375273</v>
      </c>
      <c r="I467" t="s">
        <v>2742</v>
      </c>
      <c r="J467" t="s">
        <v>23</v>
      </c>
      <c r="L467" s="1">
        <v>43130</v>
      </c>
      <c r="M467" t="s">
        <v>33</v>
      </c>
      <c r="N467" t="s">
        <v>2743</v>
      </c>
      <c r="O467" t="s">
        <v>26</v>
      </c>
      <c r="P467" s="1">
        <v>43630</v>
      </c>
      <c r="Q467" s="1">
        <v>43820</v>
      </c>
    </row>
    <row r="468" spans="1:17" x14ac:dyDescent="0.2">
      <c r="A468" t="s">
        <v>2744</v>
      </c>
      <c r="B468">
        <v>240475712</v>
      </c>
      <c r="C468" t="s">
        <v>2745</v>
      </c>
      <c r="D468" t="s">
        <v>2746</v>
      </c>
      <c r="E468" t="s">
        <v>2747</v>
      </c>
      <c r="F468" t="s">
        <v>2748</v>
      </c>
      <c r="G468" t="s">
        <v>2458</v>
      </c>
      <c r="H468">
        <v>221333754</v>
      </c>
      <c r="I468" t="s">
        <v>173</v>
      </c>
      <c r="J468" t="s">
        <v>23</v>
      </c>
      <c r="L468" s="1">
        <v>43236</v>
      </c>
      <c r="M468" t="s">
        <v>24</v>
      </c>
      <c r="N468" t="s">
        <v>2749</v>
      </c>
      <c r="O468" t="s">
        <v>26</v>
      </c>
      <c r="P468" s="1">
        <v>43753</v>
      </c>
      <c r="Q468" s="1">
        <v>43820</v>
      </c>
    </row>
    <row r="469" spans="1:17" x14ac:dyDescent="0.2">
      <c r="A469" t="s">
        <v>2750</v>
      </c>
      <c r="B469">
        <v>232940479</v>
      </c>
      <c r="C469" t="s">
        <v>2751</v>
      </c>
      <c r="D469" t="s">
        <v>2752</v>
      </c>
      <c r="E469" t="s">
        <v>2753</v>
      </c>
      <c r="F469">
        <v>66971969</v>
      </c>
      <c r="G469" t="s">
        <v>669</v>
      </c>
      <c r="H469" t="s">
        <v>670</v>
      </c>
      <c r="I469" t="s">
        <v>113</v>
      </c>
      <c r="J469" t="s">
        <v>23</v>
      </c>
      <c r="L469" s="1">
        <v>43367</v>
      </c>
      <c r="M469" t="s">
        <v>24</v>
      </c>
      <c r="N469" t="s">
        <v>2754</v>
      </c>
      <c r="O469" t="s">
        <v>26</v>
      </c>
      <c r="P469" s="1">
        <v>43781</v>
      </c>
      <c r="Q469" s="1">
        <v>43781</v>
      </c>
    </row>
    <row r="470" spans="1:17" x14ac:dyDescent="0.2">
      <c r="A470" t="s">
        <v>2755</v>
      </c>
      <c r="B470">
        <v>234480068</v>
      </c>
      <c r="C470" t="s">
        <v>2756</v>
      </c>
      <c r="D470" t="s">
        <v>2757</v>
      </c>
      <c r="E470" t="s">
        <v>2758</v>
      </c>
      <c r="F470">
        <v>70439532.204655007</v>
      </c>
      <c r="G470" t="s">
        <v>172</v>
      </c>
      <c r="H470">
        <v>200716271</v>
      </c>
      <c r="I470" t="s">
        <v>2345</v>
      </c>
      <c r="J470" t="s">
        <v>23</v>
      </c>
      <c r="L470" s="1">
        <v>43118</v>
      </c>
      <c r="M470" t="s">
        <v>24</v>
      </c>
      <c r="N470" t="s">
        <v>2759</v>
      </c>
      <c r="O470" t="s">
        <v>26</v>
      </c>
      <c r="P470" s="1">
        <v>43244</v>
      </c>
      <c r="Q470" s="1">
        <v>43566</v>
      </c>
    </row>
    <row r="471" spans="1:17" x14ac:dyDescent="0.2">
      <c r="A471" t="s">
        <v>2760</v>
      </c>
      <c r="B471">
        <v>235245453</v>
      </c>
      <c r="C471" t="s">
        <v>2761</v>
      </c>
      <c r="D471" t="s">
        <v>2762</v>
      </c>
      <c r="E471" t="s">
        <v>2763</v>
      </c>
      <c r="F471">
        <v>32033648.118554302</v>
      </c>
      <c r="G471" t="s">
        <v>1234</v>
      </c>
      <c r="H471">
        <v>182292592</v>
      </c>
      <c r="I471" t="s">
        <v>2764</v>
      </c>
      <c r="J471" t="s">
        <v>23</v>
      </c>
      <c r="L471" s="1">
        <v>43269</v>
      </c>
      <c r="M471" t="s">
        <v>24</v>
      </c>
      <c r="N471" t="s">
        <v>2765</v>
      </c>
      <c r="O471" t="s">
        <v>26</v>
      </c>
      <c r="P471" s="1">
        <v>42419</v>
      </c>
      <c r="Q471" s="1">
        <v>43844</v>
      </c>
    </row>
    <row r="472" spans="1:17" x14ac:dyDescent="0.2">
      <c r="A472" t="s">
        <v>2766</v>
      </c>
      <c r="B472">
        <v>232853150</v>
      </c>
      <c r="C472" t="s">
        <v>2767</v>
      </c>
      <c r="D472" t="s">
        <v>2768</v>
      </c>
      <c r="E472" t="s">
        <v>2769</v>
      </c>
      <c r="F472" t="s">
        <v>2770</v>
      </c>
      <c r="G472" t="s">
        <v>872</v>
      </c>
      <c r="H472" t="s">
        <v>873</v>
      </c>
      <c r="I472" t="s">
        <v>1752</v>
      </c>
      <c r="J472" t="s">
        <v>23</v>
      </c>
      <c r="L472" s="1">
        <v>43112</v>
      </c>
      <c r="M472" t="s">
        <v>489</v>
      </c>
      <c r="N472" t="s">
        <v>2771</v>
      </c>
      <c r="O472" t="s">
        <v>92</v>
      </c>
      <c r="P472" s="1">
        <v>41905</v>
      </c>
      <c r="Q472" s="1">
        <v>43844</v>
      </c>
    </row>
    <row r="473" spans="1:17" x14ac:dyDescent="0.2">
      <c r="A473" t="s">
        <v>2772</v>
      </c>
      <c r="B473">
        <v>240993810</v>
      </c>
      <c r="C473" t="s">
        <v>2773</v>
      </c>
      <c r="D473" t="s">
        <v>2774</v>
      </c>
      <c r="E473" t="s">
        <v>2775</v>
      </c>
      <c r="F473">
        <v>61557080.180057697</v>
      </c>
      <c r="G473" t="s">
        <v>1443</v>
      </c>
      <c r="H473">
        <v>26404079</v>
      </c>
      <c r="I473" t="s">
        <v>1455</v>
      </c>
      <c r="J473" t="s">
        <v>23</v>
      </c>
      <c r="L473" s="1">
        <v>43112</v>
      </c>
      <c r="M473" t="s">
        <v>24</v>
      </c>
      <c r="N473" t="s">
        <v>2776</v>
      </c>
      <c r="O473" t="s">
        <v>26</v>
      </c>
      <c r="P473" s="1">
        <v>41982</v>
      </c>
      <c r="Q473" s="1">
        <v>43846</v>
      </c>
    </row>
    <row r="474" spans="1:17" x14ac:dyDescent="0.2">
      <c r="A474" t="s">
        <v>2777</v>
      </c>
      <c r="B474">
        <v>235249416</v>
      </c>
      <c r="C474" t="s">
        <v>2778</v>
      </c>
      <c r="D474" t="s">
        <v>2779</v>
      </c>
      <c r="E474" t="s">
        <v>2780</v>
      </c>
      <c r="F474">
        <v>57601917</v>
      </c>
      <c r="G474" t="s">
        <v>1234</v>
      </c>
      <c r="H474">
        <v>182292592</v>
      </c>
      <c r="I474" t="s">
        <v>692</v>
      </c>
      <c r="J474" t="s">
        <v>23</v>
      </c>
      <c r="L474" s="1">
        <v>43350</v>
      </c>
      <c r="M474" t="s">
        <v>33</v>
      </c>
      <c r="N474" t="s">
        <v>2781</v>
      </c>
      <c r="O474" t="s">
        <v>26</v>
      </c>
      <c r="P474" s="1">
        <v>42419</v>
      </c>
      <c r="Q474" s="1">
        <v>43851</v>
      </c>
    </row>
    <row r="475" spans="1:17" x14ac:dyDescent="0.2">
      <c r="A475" t="s">
        <v>2782</v>
      </c>
      <c r="B475" t="s">
        <v>2783</v>
      </c>
      <c r="C475" t="s">
        <v>2784</v>
      </c>
      <c r="D475" t="s">
        <v>2785</v>
      </c>
      <c r="E475" t="s">
        <v>2786</v>
      </c>
      <c r="F475">
        <v>154795852.19275099</v>
      </c>
      <c r="G475" t="s">
        <v>1234</v>
      </c>
      <c r="H475">
        <v>182292592</v>
      </c>
      <c r="I475" t="s">
        <v>1626</v>
      </c>
      <c r="J475" t="s">
        <v>23</v>
      </c>
      <c r="L475" s="1">
        <v>43371</v>
      </c>
      <c r="M475" t="s">
        <v>33</v>
      </c>
      <c r="N475" t="s">
        <v>2787</v>
      </c>
      <c r="O475" t="s">
        <v>92</v>
      </c>
      <c r="P475" s="1">
        <v>43391</v>
      </c>
      <c r="Q475" s="1">
        <v>43851</v>
      </c>
    </row>
    <row r="476" spans="1:17" x14ac:dyDescent="0.2">
      <c r="A476" t="s">
        <v>2788</v>
      </c>
      <c r="B476">
        <v>236058797</v>
      </c>
      <c r="C476" t="s">
        <v>2789</v>
      </c>
      <c r="D476" t="s">
        <v>2790</v>
      </c>
      <c r="E476" t="s">
        <v>2791</v>
      </c>
      <c r="F476">
        <v>74691511</v>
      </c>
      <c r="G476" t="s">
        <v>1234</v>
      </c>
      <c r="H476">
        <v>182292592</v>
      </c>
      <c r="I476" t="s">
        <v>1626</v>
      </c>
      <c r="J476" t="s">
        <v>23</v>
      </c>
      <c r="L476" s="1">
        <v>43257</v>
      </c>
      <c r="M476" t="s">
        <v>33</v>
      </c>
      <c r="N476" t="s">
        <v>2792</v>
      </c>
      <c r="O476" t="s">
        <v>92</v>
      </c>
      <c r="P476" s="1">
        <v>42419</v>
      </c>
      <c r="Q476" s="1">
        <v>43851</v>
      </c>
    </row>
    <row r="477" spans="1:17" x14ac:dyDescent="0.2">
      <c r="A477" t="s">
        <v>2793</v>
      </c>
      <c r="B477">
        <v>237219921</v>
      </c>
      <c r="C477" t="s">
        <v>2794</v>
      </c>
      <c r="D477" t="s">
        <v>2795</v>
      </c>
      <c r="E477" t="s">
        <v>2796</v>
      </c>
      <c r="F477">
        <v>71391754.117556393</v>
      </c>
      <c r="G477" t="s">
        <v>1234</v>
      </c>
      <c r="H477">
        <v>182292592</v>
      </c>
      <c r="I477" t="s">
        <v>1960</v>
      </c>
      <c r="J477" t="s">
        <v>23</v>
      </c>
      <c r="L477" s="1">
        <v>43371</v>
      </c>
      <c r="M477" t="s">
        <v>33</v>
      </c>
      <c r="N477" t="s">
        <v>2797</v>
      </c>
      <c r="O477" t="s">
        <v>26</v>
      </c>
      <c r="P477" s="1">
        <v>42419</v>
      </c>
      <c r="Q477" s="1">
        <v>43851</v>
      </c>
    </row>
    <row r="478" spans="1:17" x14ac:dyDescent="0.2">
      <c r="A478" t="s">
        <v>2798</v>
      </c>
      <c r="B478">
        <v>234636165</v>
      </c>
      <c r="C478" t="s">
        <v>2799</v>
      </c>
      <c r="D478" t="s">
        <v>1726</v>
      </c>
      <c r="E478" t="s">
        <v>1727</v>
      </c>
      <c r="F478">
        <v>162451725</v>
      </c>
      <c r="G478" t="s">
        <v>1234</v>
      </c>
      <c r="H478">
        <v>182292592</v>
      </c>
      <c r="I478" t="s">
        <v>2800</v>
      </c>
      <c r="J478" t="s">
        <v>23</v>
      </c>
      <c r="L478" s="1">
        <v>43342</v>
      </c>
      <c r="M478" t="s">
        <v>24</v>
      </c>
      <c r="N478" t="s">
        <v>2801</v>
      </c>
      <c r="O478" t="s">
        <v>26</v>
      </c>
      <c r="P478" s="1">
        <v>42800</v>
      </c>
      <c r="Q478" s="1">
        <v>43851</v>
      </c>
    </row>
    <row r="479" spans="1:17" x14ac:dyDescent="0.2">
      <c r="A479" t="s">
        <v>2802</v>
      </c>
      <c r="B479">
        <v>226111660</v>
      </c>
      <c r="C479" t="s">
        <v>2803</v>
      </c>
      <c r="D479" t="s">
        <v>2804</v>
      </c>
      <c r="E479" t="s">
        <v>2805</v>
      </c>
      <c r="F479">
        <v>124421075.069419</v>
      </c>
      <c r="G479" t="s">
        <v>1443</v>
      </c>
      <c r="H479">
        <v>26404079</v>
      </c>
      <c r="I479" t="s">
        <v>2806</v>
      </c>
      <c r="J479" t="s">
        <v>23</v>
      </c>
      <c r="L479" s="1">
        <v>43125</v>
      </c>
      <c r="M479" t="s">
        <v>24</v>
      </c>
      <c r="N479" t="s">
        <v>2807</v>
      </c>
      <c r="O479" t="s">
        <v>26</v>
      </c>
      <c r="P479" s="1">
        <v>42074</v>
      </c>
      <c r="Q479" s="1">
        <v>43851</v>
      </c>
    </row>
    <row r="480" spans="1:17" x14ac:dyDescent="0.2">
      <c r="A480" t="s">
        <v>2808</v>
      </c>
      <c r="B480">
        <v>231482078</v>
      </c>
      <c r="C480" t="s">
        <v>2809</v>
      </c>
      <c r="D480" t="s">
        <v>2810</v>
      </c>
      <c r="E480" t="s">
        <v>2811</v>
      </c>
      <c r="F480">
        <v>77085256.136798397</v>
      </c>
      <c r="G480" t="s">
        <v>1443</v>
      </c>
      <c r="H480">
        <v>26404079</v>
      </c>
      <c r="I480" t="s">
        <v>2806</v>
      </c>
      <c r="J480" t="s">
        <v>23</v>
      </c>
      <c r="L480" s="1">
        <v>43298</v>
      </c>
      <c r="M480" t="s">
        <v>24</v>
      </c>
      <c r="N480" t="s">
        <v>2812</v>
      </c>
      <c r="O480" t="s">
        <v>26</v>
      </c>
      <c r="P480" s="1">
        <v>42452</v>
      </c>
      <c r="Q480" s="1">
        <v>43851</v>
      </c>
    </row>
    <row r="481" spans="1:17" x14ac:dyDescent="0.2">
      <c r="A481" t="s">
        <v>2813</v>
      </c>
      <c r="B481">
        <v>228475902</v>
      </c>
      <c r="C481" t="s">
        <v>2814</v>
      </c>
      <c r="D481" t="s">
        <v>2815</v>
      </c>
      <c r="E481" t="s">
        <v>2816</v>
      </c>
      <c r="F481" t="s">
        <v>2817</v>
      </c>
      <c r="G481" t="s">
        <v>1443</v>
      </c>
      <c r="H481">
        <v>26404079</v>
      </c>
      <c r="I481" t="s">
        <v>2806</v>
      </c>
      <c r="J481" t="s">
        <v>23</v>
      </c>
      <c r="L481" s="1">
        <v>43273</v>
      </c>
      <c r="M481" t="s">
        <v>33</v>
      </c>
      <c r="N481" t="s">
        <v>2818</v>
      </c>
      <c r="O481" t="s">
        <v>26</v>
      </c>
      <c r="P481" s="1">
        <v>43332</v>
      </c>
      <c r="Q481" s="1">
        <v>43851</v>
      </c>
    </row>
    <row r="482" spans="1:17" x14ac:dyDescent="0.2">
      <c r="A482" t="s">
        <v>2819</v>
      </c>
      <c r="B482">
        <v>241343615</v>
      </c>
      <c r="C482" t="s">
        <v>2820</v>
      </c>
      <c r="D482" t="s">
        <v>2821</v>
      </c>
      <c r="E482" t="s">
        <v>2822</v>
      </c>
      <c r="F482">
        <v>83949380</v>
      </c>
      <c r="G482" t="s">
        <v>1559</v>
      </c>
      <c r="H482">
        <v>31122337</v>
      </c>
      <c r="I482" t="s">
        <v>2823</v>
      </c>
      <c r="J482" t="s">
        <v>23</v>
      </c>
      <c r="L482" s="1">
        <v>43361</v>
      </c>
      <c r="M482" t="s">
        <v>33</v>
      </c>
      <c r="N482" t="s">
        <v>2824</v>
      </c>
      <c r="O482" t="s">
        <v>26</v>
      </c>
      <c r="P482" s="1">
        <v>41964</v>
      </c>
      <c r="Q482" s="1">
        <v>43806</v>
      </c>
    </row>
    <row r="483" spans="1:17" x14ac:dyDescent="0.2">
      <c r="A483" t="s">
        <v>2825</v>
      </c>
      <c r="B483">
        <v>228232198</v>
      </c>
      <c r="C483" t="s">
        <v>2826</v>
      </c>
      <c r="D483" t="s">
        <v>2827</v>
      </c>
      <c r="E483" t="s">
        <v>2828</v>
      </c>
      <c r="F483" t="s">
        <v>2829</v>
      </c>
      <c r="G483" t="s">
        <v>61</v>
      </c>
      <c r="H483">
        <v>175206562</v>
      </c>
      <c r="I483" t="s">
        <v>62</v>
      </c>
      <c r="J483" t="s">
        <v>23</v>
      </c>
      <c r="L483" s="1">
        <v>43290</v>
      </c>
      <c r="M483" t="s">
        <v>33</v>
      </c>
      <c r="N483" t="s">
        <v>2830</v>
      </c>
      <c r="O483" t="s">
        <v>26</v>
      </c>
      <c r="P483" s="1">
        <v>43237</v>
      </c>
      <c r="Q483" s="1">
        <v>43858</v>
      </c>
    </row>
    <row r="484" spans="1:17" x14ac:dyDescent="0.2">
      <c r="A484" t="s">
        <v>2831</v>
      </c>
      <c r="B484">
        <v>235884634</v>
      </c>
      <c r="C484" t="s">
        <v>2832</v>
      </c>
      <c r="D484" t="s">
        <v>2833</v>
      </c>
      <c r="E484" t="s">
        <v>2834</v>
      </c>
      <c r="F484">
        <v>33959676.235884301</v>
      </c>
      <c r="G484" t="s">
        <v>2032</v>
      </c>
      <c r="H484">
        <v>26404184</v>
      </c>
      <c r="I484" t="s">
        <v>2835</v>
      </c>
      <c r="J484" t="s">
        <v>23</v>
      </c>
      <c r="L484" s="1">
        <v>43293</v>
      </c>
      <c r="M484" t="s">
        <v>33</v>
      </c>
      <c r="N484" t="s">
        <v>2836</v>
      </c>
      <c r="O484" t="s">
        <v>26</v>
      </c>
      <c r="P484" s="1">
        <v>43633</v>
      </c>
      <c r="Q484" s="1">
        <v>43858</v>
      </c>
    </row>
    <row r="485" spans="1:17" x14ac:dyDescent="0.2">
      <c r="A485" t="s">
        <v>2837</v>
      </c>
      <c r="B485">
        <v>233311254</v>
      </c>
      <c r="C485" t="s">
        <v>2838</v>
      </c>
      <c r="D485" t="s">
        <v>2839</v>
      </c>
      <c r="E485" t="s">
        <v>2840</v>
      </c>
      <c r="F485">
        <v>76640493.1742329</v>
      </c>
      <c r="G485" t="s">
        <v>872</v>
      </c>
      <c r="H485" t="s">
        <v>873</v>
      </c>
      <c r="I485" t="s">
        <v>2841</v>
      </c>
      <c r="J485" t="s">
        <v>23</v>
      </c>
      <c r="L485" s="1">
        <v>43146</v>
      </c>
      <c r="M485" t="s">
        <v>33</v>
      </c>
      <c r="N485" t="s">
        <v>2842</v>
      </c>
      <c r="O485" t="s">
        <v>26</v>
      </c>
      <c r="P485" s="1">
        <v>42045</v>
      </c>
      <c r="Q485" s="1">
        <v>43840</v>
      </c>
    </row>
    <row r="486" spans="1:17" x14ac:dyDescent="0.2">
      <c r="A486" t="s">
        <v>2843</v>
      </c>
      <c r="B486">
        <v>235935212</v>
      </c>
      <c r="C486" t="s">
        <v>2844</v>
      </c>
      <c r="D486" t="s">
        <v>2845</v>
      </c>
      <c r="E486" t="s">
        <v>2846</v>
      </c>
      <c r="F486">
        <v>107982633.052523</v>
      </c>
      <c r="G486" t="s">
        <v>872</v>
      </c>
      <c r="H486" t="s">
        <v>873</v>
      </c>
      <c r="I486" t="s">
        <v>198</v>
      </c>
      <c r="J486" t="s">
        <v>23</v>
      </c>
      <c r="L486" s="1">
        <v>43356</v>
      </c>
      <c r="M486" t="s">
        <v>24</v>
      </c>
      <c r="N486" t="s">
        <v>2847</v>
      </c>
      <c r="O486" t="s">
        <v>26</v>
      </c>
      <c r="P486" s="1">
        <v>42262</v>
      </c>
      <c r="Q486" s="1">
        <v>43840</v>
      </c>
    </row>
    <row r="487" spans="1:17" x14ac:dyDescent="0.2">
      <c r="A487" t="s">
        <v>2848</v>
      </c>
      <c r="B487">
        <v>229899587</v>
      </c>
      <c r="C487" t="s">
        <v>2849</v>
      </c>
      <c r="D487" t="s">
        <v>2850</v>
      </c>
      <c r="E487" t="s">
        <v>2851</v>
      </c>
      <c r="F487">
        <v>114495351.17825601</v>
      </c>
      <c r="G487" t="s">
        <v>172</v>
      </c>
      <c r="H487">
        <v>200716271</v>
      </c>
      <c r="I487" t="s">
        <v>2345</v>
      </c>
      <c r="J487" t="s">
        <v>23</v>
      </c>
      <c r="L487" s="1">
        <v>43238</v>
      </c>
      <c r="M487" t="s">
        <v>33</v>
      </c>
      <c r="N487" t="s">
        <v>2852</v>
      </c>
      <c r="O487" t="s">
        <v>26</v>
      </c>
      <c r="P487" s="1">
        <v>43145</v>
      </c>
      <c r="Q487" s="1">
        <v>43739</v>
      </c>
    </row>
    <row r="488" spans="1:17" x14ac:dyDescent="0.2">
      <c r="A488" t="s">
        <v>2853</v>
      </c>
      <c r="B488">
        <v>229834647</v>
      </c>
      <c r="C488" t="s">
        <v>2854</v>
      </c>
      <c r="D488" t="s">
        <v>2855</v>
      </c>
      <c r="E488" t="s">
        <v>2856</v>
      </c>
      <c r="F488" t="s">
        <v>2857</v>
      </c>
      <c r="G488" t="s">
        <v>172</v>
      </c>
      <c r="H488">
        <v>200716271</v>
      </c>
      <c r="I488" t="s">
        <v>1415</v>
      </c>
      <c r="J488" t="s">
        <v>23</v>
      </c>
      <c r="L488" s="1">
        <v>43196</v>
      </c>
      <c r="M488" t="s">
        <v>33</v>
      </c>
      <c r="N488" t="s">
        <v>2858</v>
      </c>
      <c r="O488" t="s">
        <v>26</v>
      </c>
      <c r="P488" s="1">
        <v>43145</v>
      </c>
      <c r="Q488" s="1">
        <v>43739</v>
      </c>
    </row>
    <row r="489" spans="1:17" x14ac:dyDescent="0.2">
      <c r="A489" t="s">
        <v>2859</v>
      </c>
      <c r="B489">
        <v>229834043</v>
      </c>
      <c r="C489" t="s">
        <v>2860</v>
      </c>
      <c r="D489" t="s">
        <v>2861</v>
      </c>
      <c r="E489" t="s">
        <v>2862</v>
      </c>
      <c r="F489">
        <v>86871706</v>
      </c>
      <c r="G489" t="s">
        <v>172</v>
      </c>
      <c r="H489">
        <v>200716271</v>
      </c>
      <c r="I489" t="s">
        <v>2211</v>
      </c>
      <c r="J489" t="s">
        <v>23</v>
      </c>
      <c r="L489" s="1">
        <v>43285</v>
      </c>
      <c r="M489" t="s">
        <v>24</v>
      </c>
      <c r="N489" t="s">
        <v>2863</v>
      </c>
      <c r="O489" t="s">
        <v>92</v>
      </c>
      <c r="P489" s="1">
        <v>43145</v>
      </c>
      <c r="Q489" s="1">
        <v>43739</v>
      </c>
    </row>
    <row r="490" spans="1:17" x14ac:dyDescent="0.2">
      <c r="A490" t="s">
        <v>2864</v>
      </c>
      <c r="B490">
        <v>229835643</v>
      </c>
      <c r="C490" t="s">
        <v>2865</v>
      </c>
      <c r="D490" t="s">
        <v>2866</v>
      </c>
      <c r="E490" t="s">
        <v>2867</v>
      </c>
      <c r="F490" t="s">
        <v>2868</v>
      </c>
      <c r="G490" t="s">
        <v>172</v>
      </c>
      <c r="H490">
        <v>200716271</v>
      </c>
      <c r="I490" t="s">
        <v>1415</v>
      </c>
      <c r="J490" t="s">
        <v>23</v>
      </c>
      <c r="L490" s="1">
        <v>43186</v>
      </c>
      <c r="M490" t="s">
        <v>24</v>
      </c>
      <c r="N490" t="s">
        <v>2869</v>
      </c>
      <c r="O490" t="s">
        <v>26</v>
      </c>
      <c r="P490" s="1">
        <v>43224</v>
      </c>
      <c r="Q490" s="1">
        <v>43739</v>
      </c>
    </row>
    <row r="491" spans="1:17" x14ac:dyDescent="0.2">
      <c r="A491" t="s">
        <v>2870</v>
      </c>
      <c r="B491">
        <v>229837034</v>
      </c>
      <c r="C491" t="s">
        <v>2871</v>
      </c>
      <c r="D491" t="s">
        <v>2872</v>
      </c>
      <c r="E491" t="s">
        <v>2873</v>
      </c>
      <c r="F491">
        <v>33420645</v>
      </c>
      <c r="G491" t="s">
        <v>172</v>
      </c>
      <c r="H491">
        <v>200716271</v>
      </c>
      <c r="I491" t="s">
        <v>692</v>
      </c>
      <c r="J491" t="s">
        <v>23</v>
      </c>
      <c r="L491" s="1">
        <v>43133</v>
      </c>
      <c r="M491" t="s">
        <v>33</v>
      </c>
      <c r="N491" t="s">
        <v>2874</v>
      </c>
      <c r="O491" t="s">
        <v>92</v>
      </c>
      <c r="P491" s="1">
        <v>43343</v>
      </c>
      <c r="Q491" s="1">
        <v>43739</v>
      </c>
    </row>
    <row r="492" spans="1:17" x14ac:dyDescent="0.2">
      <c r="A492" t="s">
        <v>2875</v>
      </c>
      <c r="B492" t="s">
        <v>2876</v>
      </c>
      <c r="C492" t="s">
        <v>2877</v>
      </c>
      <c r="D492" t="s">
        <v>2878</v>
      </c>
      <c r="E492" t="s">
        <v>2879</v>
      </c>
      <c r="F492">
        <v>112401902</v>
      </c>
      <c r="G492" t="s">
        <v>119</v>
      </c>
      <c r="H492">
        <v>190915757</v>
      </c>
      <c r="I492" t="s">
        <v>2880</v>
      </c>
      <c r="J492" t="s">
        <v>23</v>
      </c>
      <c r="L492" s="1">
        <v>43279</v>
      </c>
      <c r="M492" t="s">
        <v>24</v>
      </c>
      <c r="N492" t="s">
        <v>2881</v>
      </c>
      <c r="O492" t="s">
        <v>26</v>
      </c>
      <c r="P492" s="1">
        <v>43511</v>
      </c>
      <c r="Q492" s="1">
        <v>43603</v>
      </c>
    </row>
    <row r="493" spans="1:17" x14ac:dyDescent="0.2">
      <c r="A493" t="s">
        <v>2882</v>
      </c>
      <c r="B493">
        <v>234314397</v>
      </c>
      <c r="C493" t="s">
        <v>2883</v>
      </c>
      <c r="D493" t="s">
        <v>2884</v>
      </c>
      <c r="E493" t="s">
        <v>2885</v>
      </c>
      <c r="F493">
        <v>95182195</v>
      </c>
      <c r="G493" t="s">
        <v>119</v>
      </c>
      <c r="H493">
        <v>190915757</v>
      </c>
      <c r="I493" t="s">
        <v>692</v>
      </c>
      <c r="J493" t="s">
        <v>23</v>
      </c>
      <c r="L493" s="1">
        <v>43294</v>
      </c>
      <c r="M493" t="s">
        <v>24</v>
      </c>
      <c r="N493" t="s">
        <v>2886</v>
      </c>
      <c r="O493" t="s">
        <v>26</v>
      </c>
      <c r="P493" s="1">
        <v>43535</v>
      </c>
      <c r="Q493" s="1">
        <v>43538</v>
      </c>
    </row>
    <row r="494" spans="1:17" x14ac:dyDescent="0.2">
      <c r="A494" t="s">
        <v>2887</v>
      </c>
      <c r="B494" t="s">
        <v>2888</v>
      </c>
      <c r="C494" t="s">
        <v>2889</v>
      </c>
      <c r="D494" t="s">
        <v>2890</v>
      </c>
      <c r="E494" t="s">
        <v>2891</v>
      </c>
      <c r="F494" t="s">
        <v>2892</v>
      </c>
      <c r="G494" t="s">
        <v>872</v>
      </c>
      <c r="H494" t="s">
        <v>873</v>
      </c>
      <c r="I494" t="s">
        <v>1858</v>
      </c>
      <c r="J494" t="s">
        <v>23</v>
      </c>
      <c r="L494" s="1">
        <v>43245</v>
      </c>
      <c r="M494" t="s">
        <v>33</v>
      </c>
      <c r="N494" t="s">
        <v>2893</v>
      </c>
      <c r="O494" t="s">
        <v>26</v>
      </c>
      <c r="P494" s="1">
        <v>43607</v>
      </c>
      <c r="Q494" s="1">
        <v>43840</v>
      </c>
    </row>
    <row r="495" spans="1:17" x14ac:dyDescent="0.2">
      <c r="A495" t="s">
        <v>2894</v>
      </c>
      <c r="B495">
        <v>234913819</v>
      </c>
      <c r="C495" t="s">
        <v>2895</v>
      </c>
      <c r="D495" t="s">
        <v>2896</v>
      </c>
      <c r="E495" t="s">
        <v>2897</v>
      </c>
      <c r="F495" t="s">
        <v>2898</v>
      </c>
      <c r="G495" t="s">
        <v>872</v>
      </c>
      <c r="H495" t="s">
        <v>873</v>
      </c>
      <c r="I495" t="s">
        <v>2899</v>
      </c>
      <c r="J495" t="s">
        <v>23</v>
      </c>
      <c r="L495" s="1">
        <v>43242</v>
      </c>
      <c r="M495" t="s">
        <v>24</v>
      </c>
      <c r="N495" t="s">
        <v>2900</v>
      </c>
      <c r="O495" t="s">
        <v>26</v>
      </c>
      <c r="P495" s="1">
        <v>43607</v>
      </c>
      <c r="Q495" s="1">
        <v>43840</v>
      </c>
    </row>
    <row r="496" spans="1:17" x14ac:dyDescent="0.2">
      <c r="A496" t="s">
        <v>2901</v>
      </c>
      <c r="B496">
        <v>238185761</v>
      </c>
      <c r="C496" t="s">
        <v>2902</v>
      </c>
      <c r="D496" t="s">
        <v>2903</v>
      </c>
      <c r="E496" t="s">
        <v>2904</v>
      </c>
      <c r="F496">
        <v>171653556.08363801</v>
      </c>
      <c r="G496" t="s">
        <v>1228</v>
      </c>
      <c r="H496">
        <v>26404672</v>
      </c>
      <c r="I496" t="s">
        <v>2905</v>
      </c>
      <c r="J496" t="s">
        <v>23</v>
      </c>
      <c r="L496" s="1">
        <v>43300</v>
      </c>
      <c r="M496" t="s">
        <v>33</v>
      </c>
      <c r="N496" t="s">
        <v>2906</v>
      </c>
      <c r="O496" t="s">
        <v>26</v>
      </c>
      <c r="P496" s="1">
        <v>43738</v>
      </c>
      <c r="Q496" s="1">
        <v>43738</v>
      </c>
    </row>
    <row r="497" spans="1:17" x14ac:dyDescent="0.2">
      <c r="A497" t="s">
        <v>2907</v>
      </c>
      <c r="B497" t="s">
        <v>2908</v>
      </c>
      <c r="C497" t="s">
        <v>2909</v>
      </c>
      <c r="D497" t="s">
        <v>2910</v>
      </c>
      <c r="E497" t="s">
        <v>2911</v>
      </c>
      <c r="F497" t="s">
        <v>2912</v>
      </c>
      <c r="G497" t="s">
        <v>2458</v>
      </c>
      <c r="H497">
        <v>221333754</v>
      </c>
      <c r="I497" t="s">
        <v>358</v>
      </c>
      <c r="J497" t="s">
        <v>23</v>
      </c>
      <c r="L497" s="1">
        <v>43136</v>
      </c>
      <c r="M497" t="s">
        <v>24</v>
      </c>
      <c r="N497" t="s">
        <v>2913</v>
      </c>
      <c r="O497" t="s">
        <v>92</v>
      </c>
      <c r="P497" s="1">
        <v>43606</v>
      </c>
      <c r="Q497" s="1">
        <v>43859</v>
      </c>
    </row>
    <row r="498" spans="1:17" x14ac:dyDescent="0.2">
      <c r="A498" t="s">
        <v>2914</v>
      </c>
      <c r="B498">
        <v>238347230</v>
      </c>
      <c r="C498" t="s">
        <v>2915</v>
      </c>
      <c r="D498" t="s">
        <v>2916</v>
      </c>
      <c r="E498" t="s">
        <v>2917</v>
      </c>
      <c r="F498">
        <v>123004314.15434401</v>
      </c>
      <c r="G498" t="s">
        <v>2458</v>
      </c>
      <c r="H498">
        <v>221333754</v>
      </c>
      <c r="I498" t="s">
        <v>358</v>
      </c>
      <c r="J498" t="s">
        <v>23</v>
      </c>
      <c r="L498" s="1">
        <v>43292</v>
      </c>
      <c r="M498" t="s">
        <v>33</v>
      </c>
      <c r="N498" t="s">
        <v>2918</v>
      </c>
      <c r="O498" t="s">
        <v>26</v>
      </c>
      <c r="P498" s="1">
        <v>43739</v>
      </c>
      <c r="Q498" s="1">
        <v>43859</v>
      </c>
    </row>
    <row r="499" spans="1:17" x14ac:dyDescent="0.2">
      <c r="A499" t="s">
        <v>2919</v>
      </c>
      <c r="B499">
        <v>230533639</v>
      </c>
      <c r="C499" t="s">
        <v>2920</v>
      </c>
      <c r="D499" t="s">
        <v>2921</v>
      </c>
      <c r="E499" t="s">
        <v>2922</v>
      </c>
      <c r="F499">
        <v>162520824</v>
      </c>
      <c r="G499" t="s">
        <v>89</v>
      </c>
      <c r="H499">
        <v>190906332</v>
      </c>
      <c r="I499" t="s">
        <v>435</v>
      </c>
      <c r="J499" t="s">
        <v>23</v>
      </c>
      <c r="L499" s="1">
        <v>43115</v>
      </c>
      <c r="M499" t="s">
        <v>33</v>
      </c>
      <c r="N499" t="s">
        <v>2923</v>
      </c>
      <c r="O499" t="s">
        <v>92</v>
      </c>
      <c r="P499" s="1">
        <v>42034</v>
      </c>
      <c r="Q499" s="1">
        <v>43795</v>
      </c>
    </row>
    <row r="500" spans="1:17" x14ac:dyDescent="0.2">
      <c r="A500" t="s">
        <v>2924</v>
      </c>
      <c r="B500" t="s">
        <v>2925</v>
      </c>
      <c r="C500" t="s">
        <v>2926</v>
      </c>
      <c r="D500" t="s">
        <v>2927</v>
      </c>
      <c r="E500" t="s">
        <v>2928</v>
      </c>
      <c r="F500" t="s">
        <v>2929</v>
      </c>
      <c r="G500" t="s">
        <v>2930</v>
      </c>
      <c r="H500">
        <v>188120777</v>
      </c>
      <c r="I500" t="s">
        <v>2931</v>
      </c>
      <c r="J500" t="s">
        <v>23</v>
      </c>
      <c r="L500" s="1">
        <v>43349</v>
      </c>
      <c r="M500" t="s">
        <v>33</v>
      </c>
      <c r="N500" t="s">
        <v>2932</v>
      </c>
      <c r="O500" t="s">
        <v>26</v>
      </c>
      <c r="P500" s="1">
        <v>43861</v>
      </c>
      <c r="Q500" s="1">
        <v>43861</v>
      </c>
    </row>
    <row r="501" spans="1:17" x14ac:dyDescent="0.2">
      <c r="A501" t="s">
        <v>2933</v>
      </c>
      <c r="B501">
        <v>230644058</v>
      </c>
      <c r="C501" t="s">
        <v>2934</v>
      </c>
      <c r="D501" t="s">
        <v>2935</v>
      </c>
      <c r="E501" t="s">
        <v>2936</v>
      </c>
      <c r="F501">
        <v>114099308</v>
      </c>
      <c r="G501" t="s">
        <v>2930</v>
      </c>
      <c r="H501">
        <v>188120777</v>
      </c>
      <c r="I501" t="s">
        <v>312</v>
      </c>
      <c r="J501" t="s">
        <v>23</v>
      </c>
      <c r="L501" s="1">
        <v>43278</v>
      </c>
      <c r="M501" t="s">
        <v>24</v>
      </c>
      <c r="N501" t="s">
        <v>2937</v>
      </c>
      <c r="O501" t="s">
        <v>26</v>
      </c>
      <c r="P501" s="1">
        <v>43863</v>
      </c>
      <c r="Q501" s="1">
        <v>43866</v>
      </c>
    </row>
    <row r="502" spans="1:17" x14ac:dyDescent="0.2">
      <c r="A502" t="s">
        <v>2938</v>
      </c>
      <c r="B502">
        <v>224631330</v>
      </c>
      <c r="C502" t="s">
        <v>2939</v>
      </c>
      <c r="D502" t="s">
        <v>2940</v>
      </c>
      <c r="E502" t="s">
        <v>2941</v>
      </c>
      <c r="F502" t="s">
        <v>2942</v>
      </c>
      <c r="G502" t="s">
        <v>2930</v>
      </c>
      <c r="H502">
        <v>188120777</v>
      </c>
      <c r="I502" t="s">
        <v>2943</v>
      </c>
      <c r="J502" t="s">
        <v>23</v>
      </c>
      <c r="L502" s="1">
        <v>43123</v>
      </c>
      <c r="M502" t="s">
        <v>1091</v>
      </c>
      <c r="N502" t="s">
        <v>2944</v>
      </c>
      <c r="O502" t="s">
        <v>26</v>
      </c>
      <c r="P502" s="1">
        <v>43863</v>
      </c>
      <c r="Q502" s="1">
        <v>43866</v>
      </c>
    </row>
    <row r="503" spans="1:17" x14ac:dyDescent="0.2">
      <c r="A503" t="s">
        <v>2945</v>
      </c>
      <c r="B503">
        <v>227479742</v>
      </c>
      <c r="C503" t="s">
        <v>2946</v>
      </c>
      <c r="D503" t="s">
        <v>2947</v>
      </c>
      <c r="E503" t="s">
        <v>2948</v>
      </c>
      <c r="F503" t="s">
        <v>2949</v>
      </c>
      <c r="G503" t="s">
        <v>2930</v>
      </c>
      <c r="H503">
        <v>188120777</v>
      </c>
      <c r="I503" t="s">
        <v>2943</v>
      </c>
      <c r="J503" t="s">
        <v>23</v>
      </c>
      <c r="L503" s="1">
        <v>43111</v>
      </c>
      <c r="M503" t="s">
        <v>33</v>
      </c>
      <c r="N503" t="s">
        <v>2950</v>
      </c>
      <c r="O503" t="s">
        <v>26</v>
      </c>
      <c r="P503" s="1">
        <v>43863</v>
      </c>
      <c r="Q503" s="1">
        <v>43866</v>
      </c>
    </row>
    <row r="504" spans="1:17" x14ac:dyDescent="0.2">
      <c r="A504" t="s">
        <v>2951</v>
      </c>
      <c r="B504">
        <v>228469945</v>
      </c>
      <c r="C504" t="s">
        <v>2952</v>
      </c>
      <c r="D504" t="s">
        <v>2953</v>
      </c>
      <c r="E504" t="s">
        <v>2954</v>
      </c>
      <c r="F504">
        <v>113366744.079208</v>
      </c>
      <c r="G504" t="s">
        <v>2930</v>
      </c>
      <c r="H504">
        <v>188120777</v>
      </c>
      <c r="I504" t="s">
        <v>2955</v>
      </c>
      <c r="J504" t="s">
        <v>23</v>
      </c>
      <c r="L504" s="1">
        <v>43252</v>
      </c>
      <c r="M504" t="s">
        <v>1091</v>
      </c>
      <c r="N504" t="s">
        <v>2956</v>
      </c>
      <c r="O504" t="s">
        <v>26</v>
      </c>
      <c r="P504" s="1">
        <v>43863</v>
      </c>
      <c r="Q504" s="1">
        <v>43866</v>
      </c>
    </row>
    <row r="505" spans="1:17" x14ac:dyDescent="0.2">
      <c r="A505" t="s">
        <v>2957</v>
      </c>
      <c r="B505">
        <v>228541999</v>
      </c>
      <c r="C505" t="s">
        <v>2958</v>
      </c>
      <c r="D505" t="s">
        <v>2959</v>
      </c>
      <c r="E505" t="s">
        <v>2960</v>
      </c>
      <c r="F505">
        <v>76170306.034429103</v>
      </c>
      <c r="G505" t="s">
        <v>2930</v>
      </c>
      <c r="H505">
        <v>188120777</v>
      </c>
      <c r="I505" t="s">
        <v>2943</v>
      </c>
      <c r="J505" t="s">
        <v>23</v>
      </c>
      <c r="L505" s="1">
        <v>43234</v>
      </c>
      <c r="M505" t="s">
        <v>1091</v>
      </c>
      <c r="N505" t="s">
        <v>2961</v>
      </c>
      <c r="O505" t="s">
        <v>92</v>
      </c>
      <c r="P505" s="1">
        <v>43863</v>
      </c>
      <c r="Q505" s="1">
        <v>43866</v>
      </c>
    </row>
    <row r="506" spans="1:17" x14ac:dyDescent="0.2">
      <c r="A506" t="s">
        <v>2962</v>
      </c>
      <c r="B506">
        <v>231140479</v>
      </c>
      <c r="C506" t="s">
        <v>2963</v>
      </c>
      <c r="D506" t="s">
        <v>2964</v>
      </c>
      <c r="E506" t="s">
        <v>2965</v>
      </c>
      <c r="F506" t="s">
        <v>2966</v>
      </c>
      <c r="G506" t="s">
        <v>2930</v>
      </c>
      <c r="H506">
        <v>188120777</v>
      </c>
      <c r="I506" t="s">
        <v>2943</v>
      </c>
      <c r="J506" t="s">
        <v>23</v>
      </c>
      <c r="L506" s="1">
        <v>43362</v>
      </c>
      <c r="M506" t="s">
        <v>1091</v>
      </c>
      <c r="N506" t="s">
        <v>2967</v>
      </c>
      <c r="O506" t="s">
        <v>92</v>
      </c>
      <c r="P506" s="1">
        <v>43863</v>
      </c>
      <c r="Q506" s="1">
        <v>43866</v>
      </c>
    </row>
    <row r="507" spans="1:17" x14ac:dyDescent="0.2">
      <c r="A507" t="s">
        <v>2968</v>
      </c>
      <c r="B507">
        <v>227620305</v>
      </c>
      <c r="C507" t="s">
        <v>2969</v>
      </c>
      <c r="D507" t="s">
        <v>2970</v>
      </c>
      <c r="E507" t="s">
        <v>2971</v>
      </c>
      <c r="F507">
        <v>145563073.11558399</v>
      </c>
      <c r="G507" t="s">
        <v>2930</v>
      </c>
      <c r="H507">
        <v>188120777</v>
      </c>
      <c r="I507" t="s">
        <v>1881</v>
      </c>
      <c r="J507" t="s">
        <v>23</v>
      </c>
      <c r="L507" s="1">
        <v>43238</v>
      </c>
      <c r="M507" t="s">
        <v>1091</v>
      </c>
      <c r="N507" t="s">
        <v>2972</v>
      </c>
      <c r="O507" t="s">
        <v>26</v>
      </c>
      <c r="P507" s="1">
        <v>43863</v>
      </c>
      <c r="Q507" s="1">
        <v>43866</v>
      </c>
    </row>
    <row r="508" spans="1:17" x14ac:dyDescent="0.2">
      <c r="A508" t="s">
        <v>2973</v>
      </c>
      <c r="B508" t="s">
        <v>2974</v>
      </c>
      <c r="C508" t="s">
        <v>2975</v>
      </c>
      <c r="D508" t="s">
        <v>2976</v>
      </c>
      <c r="E508" t="s">
        <v>2977</v>
      </c>
      <c r="F508">
        <v>101296851</v>
      </c>
      <c r="G508" t="s">
        <v>2930</v>
      </c>
      <c r="H508">
        <v>188120777</v>
      </c>
      <c r="I508" t="s">
        <v>2943</v>
      </c>
      <c r="J508" t="s">
        <v>23</v>
      </c>
      <c r="L508" s="1">
        <v>43364</v>
      </c>
      <c r="M508" t="s">
        <v>1091</v>
      </c>
      <c r="N508" t="s">
        <v>2978</v>
      </c>
      <c r="O508" t="s">
        <v>26</v>
      </c>
      <c r="P508" s="1">
        <v>43863</v>
      </c>
      <c r="Q508" s="1">
        <v>43866</v>
      </c>
    </row>
    <row r="509" spans="1:17" x14ac:dyDescent="0.2">
      <c r="A509" t="s">
        <v>2979</v>
      </c>
      <c r="B509">
        <v>232344213</v>
      </c>
      <c r="C509" t="s">
        <v>2980</v>
      </c>
      <c r="D509" t="s">
        <v>2981</v>
      </c>
      <c r="E509" t="s">
        <v>2982</v>
      </c>
      <c r="F509">
        <v>87787733</v>
      </c>
      <c r="G509" t="s">
        <v>2930</v>
      </c>
      <c r="H509">
        <v>188120777</v>
      </c>
      <c r="I509" t="s">
        <v>1881</v>
      </c>
      <c r="J509" t="s">
        <v>23</v>
      </c>
      <c r="L509" s="1">
        <v>43271</v>
      </c>
      <c r="M509" t="s">
        <v>1091</v>
      </c>
      <c r="N509" t="s">
        <v>2983</v>
      </c>
      <c r="O509" t="s">
        <v>26</v>
      </c>
      <c r="P509" s="1">
        <v>43863</v>
      </c>
      <c r="Q509" s="1">
        <v>43866</v>
      </c>
    </row>
    <row r="510" spans="1:17" x14ac:dyDescent="0.2">
      <c r="A510" t="s">
        <v>2984</v>
      </c>
      <c r="B510" t="s">
        <v>2985</v>
      </c>
      <c r="C510" t="s">
        <v>2986</v>
      </c>
      <c r="D510" t="s">
        <v>2987</v>
      </c>
      <c r="E510" t="s">
        <v>2988</v>
      </c>
      <c r="F510" t="s">
        <v>2989</v>
      </c>
      <c r="G510" t="s">
        <v>2930</v>
      </c>
      <c r="H510">
        <v>188120777</v>
      </c>
      <c r="I510" t="s">
        <v>2990</v>
      </c>
      <c r="J510" t="s">
        <v>23</v>
      </c>
      <c r="L510" s="1">
        <v>43153</v>
      </c>
      <c r="M510" t="s">
        <v>24</v>
      </c>
      <c r="N510" t="s">
        <v>2991</v>
      </c>
      <c r="O510" t="s">
        <v>26</v>
      </c>
      <c r="P510" s="1">
        <v>43863</v>
      </c>
      <c r="Q510" s="1">
        <v>43863</v>
      </c>
    </row>
    <row r="511" spans="1:17" x14ac:dyDescent="0.2">
      <c r="A511" t="s">
        <v>2992</v>
      </c>
      <c r="B511">
        <v>233353917</v>
      </c>
      <c r="C511" t="s">
        <v>2993</v>
      </c>
      <c r="D511" t="s">
        <v>2994</v>
      </c>
      <c r="E511" t="s">
        <v>2995</v>
      </c>
      <c r="F511" t="s">
        <v>2996</v>
      </c>
      <c r="G511" t="s">
        <v>2930</v>
      </c>
      <c r="H511">
        <v>188120777</v>
      </c>
      <c r="I511" t="s">
        <v>2997</v>
      </c>
      <c r="J511" t="s">
        <v>23</v>
      </c>
      <c r="L511" s="1">
        <v>43273</v>
      </c>
      <c r="M511" t="s">
        <v>489</v>
      </c>
      <c r="N511" t="s">
        <v>2998</v>
      </c>
      <c r="O511" t="s">
        <v>26</v>
      </c>
      <c r="P511" s="1">
        <v>43863</v>
      </c>
      <c r="Q511" s="1">
        <v>43863</v>
      </c>
    </row>
    <row r="512" spans="1:17" x14ac:dyDescent="0.2">
      <c r="A512" t="s">
        <v>2999</v>
      </c>
      <c r="B512">
        <v>230046304</v>
      </c>
      <c r="C512" t="s">
        <v>3000</v>
      </c>
      <c r="D512" t="s">
        <v>3001</v>
      </c>
      <c r="E512" t="s">
        <v>3002</v>
      </c>
      <c r="F512" t="s">
        <v>3003</v>
      </c>
      <c r="G512" t="s">
        <v>2930</v>
      </c>
      <c r="H512">
        <v>188120777</v>
      </c>
      <c r="I512" t="s">
        <v>3004</v>
      </c>
      <c r="J512" t="s">
        <v>23</v>
      </c>
      <c r="L512" s="1">
        <v>43291</v>
      </c>
      <c r="M512" t="s">
        <v>1091</v>
      </c>
      <c r="N512" t="s">
        <v>3005</v>
      </c>
      <c r="O512" t="s">
        <v>26</v>
      </c>
      <c r="P512" s="1">
        <v>43863</v>
      </c>
      <c r="Q512" s="1">
        <v>43863</v>
      </c>
    </row>
    <row r="513" spans="1:17" x14ac:dyDescent="0.2">
      <c r="A513" t="s">
        <v>3006</v>
      </c>
      <c r="B513">
        <v>229945090</v>
      </c>
      <c r="C513" t="s">
        <v>3007</v>
      </c>
      <c r="D513" t="s">
        <v>3008</v>
      </c>
      <c r="E513" t="s">
        <v>3009</v>
      </c>
      <c r="F513">
        <v>90166949</v>
      </c>
      <c r="G513" t="s">
        <v>2930</v>
      </c>
      <c r="H513">
        <v>188120777</v>
      </c>
      <c r="I513" t="s">
        <v>358</v>
      </c>
      <c r="J513" t="s">
        <v>23</v>
      </c>
      <c r="L513" s="1">
        <v>43276</v>
      </c>
      <c r="M513" t="s">
        <v>33</v>
      </c>
      <c r="N513" t="s">
        <v>3010</v>
      </c>
      <c r="O513" t="s">
        <v>26</v>
      </c>
      <c r="P513" s="1">
        <v>43863</v>
      </c>
      <c r="Q513" s="1">
        <v>43863</v>
      </c>
    </row>
    <row r="514" spans="1:17" x14ac:dyDescent="0.2">
      <c r="A514" t="s">
        <v>3011</v>
      </c>
      <c r="B514">
        <v>224683373</v>
      </c>
      <c r="C514" t="s">
        <v>3012</v>
      </c>
      <c r="D514" t="s">
        <v>3013</v>
      </c>
      <c r="E514" t="s">
        <v>3014</v>
      </c>
      <c r="F514" t="s">
        <v>3015</v>
      </c>
      <c r="G514" t="s">
        <v>2930</v>
      </c>
      <c r="H514">
        <v>188120777</v>
      </c>
      <c r="I514" t="s">
        <v>331</v>
      </c>
      <c r="J514" t="s">
        <v>23</v>
      </c>
      <c r="L514" s="1">
        <v>43124</v>
      </c>
      <c r="M514" t="s">
        <v>1091</v>
      </c>
      <c r="N514" t="s">
        <v>3016</v>
      </c>
      <c r="O514" t="s">
        <v>26</v>
      </c>
      <c r="P514" s="1">
        <v>43863</v>
      </c>
      <c r="Q514" s="1">
        <v>43863</v>
      </c>
    </row>
    <row r="515" spans="1:17" x14ac:dyDescent="0.2">
      <c r="A515" t="s">
        <v>3017</v>
      </c>
      <c r="B515">
        <v>227498801</v>
      </c>
      <c r="C515" t="s">
        <v>3018</v>
      </c>
      <c r="D515" t="s">
        <v>3019</v>
      </c>
      <c r="E515" t="s">
        <v>3020</v>
      </c>
      <c r="F515">
        <v>94328706.148127899</v>
      </c>
      <c r="G515" t="s">
        <v>2930</v>
      </c>
      <c r="H515">
        <v>188120777</v>
      </c>
      <c r="I515" t="s">
        <v>2211</v>
      </c>
      <c r="J515" t="s">
        <v>23</v>
      </c>
      <c r="L515" s="1">
        <v>43174</v>
      </c>
      <c r="M515" t="s">
        <v>1091</v>
      </c>
      <c r="N515" t="s">
        <v>3021</v>
      </c>
      <c r="O515" t="s">
        <v>26</v>
      </c>
      <c r="P515" s="1">
        <v>43863</v>
      </c>
      <c r="Q515" s="1">
        <v>43863</v>
      </c>
    </row>
    <row r="516" spans="1:17" x14ac:dyDescent="0.2">
      <c r="A516" t="s">
        <v>3022</v>
      </c>
      <c r="B516">
        <v>224311484</v>
      </c>
      <c r="C516" t="s">
        <v>3023</v>
      </c>
      <c r="D516" t="s">
        <v>3024</v>
      </c>
      <c r="E516" t="s">
        <v>3025</v>
      </c>
      <c r="F516" t="s">
        <v>3026</v>
      </c>
      <c r="G516" t="s">
        <v>2930</v>
      </c>
      <c r="H516">
        <v>188120777</v>
      </c>
      <c r="I516" t="s">
        <v>3027</v>
      </c>
      <c r="J516" t="s">
        <v>23</v>
      </c>
      <c r="L516" s="1">
        <v>43123</v>
      </c>
      <c r="M516" t="s">
        <v>1091</v>
      </c>
      <c r="N516" t="s">
        <v>3028</v>
      </c>
      <c r="O516" t="s">
        <v>26</v>
      </c>
      <c r="P516" s="1">
        <v>43863</v>
      </c>
      <c r="Q516" s="1">
        <v>43863</v>
      </c>
    </row>
    <row r="517" spans="1:17" x14ac:dyDescent="0.2">
      <c r="A517" t="s">
        <v>3029</v>
      </c>
      <c r="B517">
        <v>230697496</v>
      </c>
      <c r="C517" t="s">
        <v>3030</v>
      </c>
      <c r="D517" t="s">
        <v>3031</v>
      </c>
      <c r="E517" t="s">
        <v>3032</v>
      </c>
      <c r="F517">
        <v>92932576</v>
      </c>
      <c r="G517" t="s">
        <v>2930</v>
      </c>
      <c r="H517">
        <v>188120777</v>
      </c>
      <c r="I517" t="s">
        <v>3027</v>
      </c>
      <c r="J517" t="s">
        <v>23</v>
      </c>
      <c r="L517" s="1">
        <v>43294</v>
      </c>
      <c r="M517" t="s">
        <v>24</v>
      </c>
      <c r="N517" t="s">
        <v>3033</v>
      </c>
      <c r="O517" t="s">
        <v>26</v>
      </c>
      <c r="P517" s="1">
        <v>43863</v>
      </c>
      <c r="Q517" s="1">
        <v>43863</v>
      </c>
    </row>
    <row r="518" spans="1:17" x14ac:dyDescent="0.2">
      <c r="A518" t="s">
        <v>3034</v>
      </c>
      <c r="B518" t="s">
        <v>3035</v>
      </c>
      <c r="C518" t="s">
        <v>3036</v>
      </c>
      <c r="D518" t="s">
        <v>3037</v>
      </c>
      <c r="E518" t="s">
        <v>3038</v>
      </c>
      <c r="F518">
        <v>200311859</v>
      </c>
      <c r="G518" t="s">
        <v>2930</v>
      </c>
      <c r="H518">
        <v>188120777</v>
      </c>
      <c r="I518" t="s">
        <v>3039</v>
      </c>
      <c r="J518" t="s">
        <v>23</v>
      </c>
      <c r="L518" s="1">
        <v>43161</v>
      </c>
      <c r="M518" t="s">
        <v>1091</v>
      </c>
      <c r="N518" t="s">
        <v>3040</v>
      </c>
      <c r="O518" t="s">
        <v>92</v>
      </c>
      <c r="P518" s="1">
        <v>43863</v>
      </c>
      <c r="Q518" s="1">
        <v>43863</v>
      </c>
    </row>
    <row r="519" spans="1:17" x14ac:dyDescent="0.2">
      <c r="A519" t="s">
        <v>3041</v>
      </c>
      <c r="B519">
        <v>227511158</v>
      </c>
      <c r="C519" t="s">
        <v>3042</v>
      </c>
      <c r="D519" t="s">
        <v>3043</v>
      </c>
      <c r="E519" t="s">
        <v>3044</v>
      </c>
      <c r="F519" t="s">
        <v>3045</v>
      </c>
      <c r="G519" t="s">
        <v>2930</v>
      </c>
      <c r="H519">
        <v>188120777</v>
      </c>
      <c r="I519" t="s">
        <v>3046</v>
      </c>
      <c r="J519" t="s">
        <v>23</v>
      </c>
      <c r="L519" s="1">
        <v>43231</v>
      </c>
      <c r="M519" t="s">
        <v>1091</v>
      </c>
      <c r="N519" t="s">
        <v>3047</v>
      </c>
      <c r="O519" t="s">
        <v>26</v>
      </c>
      <c r="P519" s="1">
        <v>43863</v>
      </c>
      <c r="Q519" s="1">
        <v>43863</v>
      </c>
    </row>
    <row r="520" spans="1:17" x14ac:dyDescent="0.2">
      <c r="A520" t="s">
        <v>3048</v>
      </c>
      <c r="B520">
        <v>233553231</v>
      </c>
      <c r="C520" t="s">
        <v>3049</v>
      </c>
      <c r="D520" t="s">
        <v>3050</v>
      </c>
      <c r="E520" t="s">
        <v>3051</v>
      </c>
      <c r="F520">
        <v>75144530</v>
      </c>
      <c r="G520" t="s">
        <v>2930</v>
      </c>
      <c r="H520">
        <v>188120777</v>
      </c>
      <c r="I520" t="s">
        <v>3039</v>
      </c>
      <c r="J520" t="s">
        <v>23</v>
      </c>
      <c r="L520" s="1">
        <v>43371</v>
      </c>
      <c r="M520" t="s">
        <v>1091</v>
      </c>
      <c r="N520" t="s">
        <v>3052</v>
      </c>
      <c r="O520" t="s">
        <v>26</v>
      </c>
      <c r="P520" s="1">
        <v>43863</v>
      </c>
      <c r="Q520" s="1">
        <v>43863</v>
      </c>
    </row>
    <row r="521" spans="1:17" x14ac:dyDescent="0.2">
      <c r="A521" t="s">
        <v>3053</v>
      </c>
      <c r="B521">
        <v>228744814</v>
      </c>
      <c r="C521" t="s">
        <v>3054</v>
      </c>
      <c r="D521" t="s">
        <v>3055</v>
      </c>
      <c r="E521" t="s">
        <v>3056</v>
      </c>
      <c r="F521">
        <v>153287160.22874501</v>
      </c>
      <c r="G521" t="s">
        <v>2930</v>
      </c>
      <c r="H521">
        <v>188120777</v>
      </c>
      <c r="I521" t="s">
        <v>3039</v>
      </c>
      <c r="J521" t="s">
        <v>23</v>
      </c>
      <c r="L521" s="1">
        <v>43257</v>
      </c>
      <c r="M521" t="s">
        <v>24</v>
      </c>
      <c r="N521" t="s">
        <v>3057</v>
      </c>
      <c r="O521" t="s">
        <v>92</v>
      </c>
      <c r="P521" s="1">
        <v>43863</v>
      </c>
      <c r="Q521" s="1">
        <v>43867</v>
      </c>
    </row>
    <row r="522" spans="1:17" x14ac:dyDescent="0.2">
      <c r="A522" t="s">
        <v>3058</v>
      </c>
      <c r="B522">
        <v>226455424</v>
      </c>
      <c r="C522" t="s">
        <v>3059</v>
      </c>
      <c r="D522" t="s">
        <v>3060</v>
      </c>
      <c r="E522" t="s">
        <v>3061</v>
      </c>
      <c r="F522">
        <v>28253566</v>
      </c>
      <c r="G522" t="s">
        <v>2930</v>
      </c>
      <c r="H522">
        <v>188120777</v>
      </c>
      <c r="I522" t="s">
        <v>803</v>
      </c>
      <c r="J522" t="s">
        <v>23</v>
      </c>
      <c r="L522" s="1">
        <v>43167</v>
      </c>
      <c r="M522" t="s">
        <v>33</v>
      </c>
      <c r="N522" t="s">
        <v>3062</v>
      </c>
      <c r="O522" t="s">
        <v>26</v>
      </c>
      <c r="P522" s="1">
        <v>43863</v>
      </c>
      <c r="Q522" s="1">
        <v>43863</v>
      </c>
    </row>
    <row r="523" spans="1:17" x14ac:dyDescent="0.2">
      <c r="A523" t="s">
        <v>3063</v>
      </c>
      <c r="B523">
        <v>225517698</v>
      </c>
      <c r="C523" t="s">
        <v>3064</v>
      </c>
      <c r="D523" t="s">
        <v>2935</v>
      </c>
      <c r="E523" t="s">
        <v>2936</v>
      </c>
      <c r="F523">
        <v>114099308</v>
      </c>
      <c r="G523" t="s">
        <v>2930</v>
      </c>
      <c r="H523">
        <v>188120777</v>
      </c>
      <c r="I523" t="s">
        <v>312</v>
      </c>
      <c r="J523" t="s">
        <v>23</v>
      </c>
      <c r="L523" s="1">
        <v>43124</v>
      </c>
      <c r="M523" t="s">
        <v>24</v>
      </c>
      <c r="N523" t="s">
        <v>3065</v>
      </c>
      <c r="O523" t="s">
        <v>26</v>
      </c>
      <c r="P523" s="1">
        <v>43863</v>
      </c>
      <c r="Q523" s="1">
        <v>43866</v>
      </c>
    </row>
    <row r="524" spans="1:17" x14ac:dyDescent="0.2">
      <c r="A524" t="s">
        <v>3066</v>
      </c>
      <c r="B524">
        <v>224868055</v>
      </c>
      <c r="C524" t="s">
        <v>3067</v>
      </c>
      <c r="D524" t="s">
        <v>3068</v>
      </c>
      <c r="E524" t="s">
        <v>3069</v>
      </c>
      <c r="F524">
        <v>107908670</v>
      </c>
      <c r="G524" t="s">
        <v>2930</v>
      </c>
      <c r="H524">
        <v>188120777</v>
      </c>
      <c r="I524" t="s">
        <v>173</v>
      </c>
      <c r="J524" t="s">
        <v>23</v>
      </c>
      <c r="L524" s="1">
        <v>43138</v>
      </c>
      <c r="M524" t="s">
        <v>1091</v>
      </c>
      <c r="N524" t="s">
        <v>3070</v>
      </c>
      <c r="O524" t="s">
        <v>26</v>
      </c>
      <c r="P524" s="1">
        <v>43863</v>
      </c>
      <c r="Q524" s="1">
        <v>43863</v>
      </c>
    </row>
    <row r="525" spans="1:17" x14ac:dyDescent="0.2">
      <c r="A525" t="s">
        <v>3071</v>
      </c>
      <c r="B525">
        <v>224689495</v>
      </c>
      <c r="C525" t="s">
        <v>3072</v>
      </c>
      <c r="D525" t="s">
        <v>3073</v>
      </c>
      <c r="E525" t="s">
        <v>3074</v>
      </c>
      <c r="F525">
        <v>188449825</v>
      </c>
      <c r="G525" t="s">
        <v>2930</v>
      </c>
      <c r="H525">
        <v>188120777</v>
      </c>
      <c r="I525" t="s">
        <v>173</v>
      </c>
      <c r="J525" t="s">
        <v>23</v>
      </c>
      <c r="L525" s="1">
        <v>43129</v>
      </c>
      <c r="M525" t="s">
        <v>1091</v>
      </c>
      <c r="N525" t="s">
        <v>3075</v>
      </c>
      <c r="O525" t="s">
        <v>92</v>
      </c>
      <c r="P525" s="1">
        <v>43863</v>
      </c>
      <c r="Q525" s="1">
        <v>43863</v>
      </c>
    </row>
    <row r="526" spans="1:17" x14ac:dyDescent="0.2">
      <c r="A526" t="s">
        <v>3076</v>
      </c>
      <c r="B526">
        <v>229397565</v>
      </c>
      <c r="C526" t="s">
        <v>3077</v>
      </c>
      <c r="D526" t="s">
        <v>3078</v>
      </c>
      <c r="E526" t="s">
        <v>3079</v>
      </c>
      <c r="F526">
        <v>88797414</v>
      </c>
      <c r="G526" t="s">
        <v>2930</v>
      </c>
      <c r="H526">
        <v>188120777</v>
      </c>
      <c r="I526" t="s">
        <v>173</v>
      </c>
      <c r="J526" t="s">
        <v>23</v>
      </c>
      <c r="L526" s="1">
        <v>43284</v>
      </c>
      <c r="M526" t="s">
        <v>1091</v>
      </c>
      <c r="N526" t="s">
        <v>3080</v>
      </c>
      <c r="O526" t="s">
        <v>26</v>
      </c>
      <c r="P526" s="1">
        <v>43863</v>
      </c>
      <c r="Q526" s="1">
        <v>43863</v>
      </c>
    </row>
    <row r="527" spans="1:17" x14ac:dyDescent="0.2">
      <c r="A527" t="s">
        <v>3081</v>
      </c>
      <c r="B527">
        <v>226794938</v>
      </c>
      <c r="C527" t="s">
        <v>3082</v>
      </c>
      <c r="D527" t="s">
        <v>3083</v>
      </c>
      <c r="E527" t="s">
        <v>3084</v>
      </c>
      <c r="F527">
        <v>52172740</v>
      </c>
      <c r="G527" t="s">
        <v>2930</v>
      </c>
      <c r="H527">
        <v>188120777</v>
      </c>
      <c r="I527" t="s">
        <v>312</v>
      </c>
      <c r="J527" t="s">
        <v>23</v>
      </c>
      <c r="L527" s="1">
        <v>43172</v>
      </c>
      <c r="M527" t="s">
        <v>1091</v>
      </c>
      <c r="N527" t="s">
        <v>3085</v>
      </c>
      <c r="O527" t="s">
        <v>26</v>
      </c>
      <c r="P527" s="1">
        <v>43863</v>
      </c>
      <c r="Q527" s="1">
        <v>43863</v>
      </c>
    </row>
    <row r="528" spans="1:17" x14ac:dyDescent="0.2">
      <c r="A528" t="s">
        <v>3086</v>
      </c>
      <c r="B528" t="s">
        <v>3087</v>
      </c>
      <c r="C528" t="s">
        <v>3088</v>
      </c>
      <c r="D528" t="s">
        <v>3001</v>
      </c>
      <c r="E528" t="s">
        <v>3002</v>
      </c>
      <c r="F528" t="s">
        <v>3003</v>
      </c>
      <c r="G528" t="s">
        <v>2930</v>
      </c>
      <c r="H528">
        <v>188120777</v>
      </c>
      <c r="I528" t="s">
        <v>3004</v>
      </c>
      <c r="J528" t="s">
        <v>23</v>
      </c>
      <c r="L528" s="1">
        <v>43201</v>
      </c>
      <c r="M528" t="s">
        <v>33</v>
      </c>
      <c r="N528" t="s">
        <v>3089</v>
      </c>
      <c r="O528" t="s">
        <v>26</v>
      </c>
      <c r="P528" s="1">
        <v>43863</v>
      </c>
      <c r="Q528" s="1">
        <v>43863</v>
      </c>
    </row>
    <row r="529" spans="1:17" x14ac:dyDescent="0.2">
      <c r="A529" t="s">
        <v>3090</v>
      </c>
      <c r="B529">
        <v>229408575</v>
      </c>
      <c r="C529" t="s">
        <v>3091</v>
      </c>
      <c r="D529" t="s">
        <v>3092</v>
      </c>
      <c r="E529" t="s">
        <v>3093</v>
      </c>
      <c r="F529">
        <v>110219546</v>
      </c>
      <c r="G529" t="s">
        <v>2930</v>
      </c>
      <c r="H529">
        <v>188120777</v>
      </c>
      <c r="I529" t="s">
        <v>173</v>
      </c>
      <c r="J529" t="s">
        <v>23</v>
      </c>
      <c r="L529" s="1">
        <v>43270</v>
      </c>
      <c r="M529" t="s">
        <v>1091</v>
      </c>
      <c r="N529" t="s">
        <v>3094</v>
      </c>
      <c r="O529" t="s">
        <v>26</v>
      </c>
      <c r="P529" s="1">
        <v>43863</v>
      </c>
      <c r="Q529" s="1">
        <v>43863</v>
      </c>
    </row>
    <row r="530" spans="1:17" x14ac:dyDescent="0.2">
      <c r="A530" t="s">
        <v>3095</v>
      </c>
      <c r="B530">
        <v>230047696</v>
      </c>
      <c r="C530" t="s">
        <v>3096</v>
      </c>
      <c r="D530" t="s">
        <v>3097</v>
      </c>
      <c r="E530" t="s">
        <v>3098</v>
      </c>
      <c r="F530">
        <v>71540156</v>
      </c>
      <c r="G530" t="s">
        <v>2930</v>
      </c>
      <c r="H530">
        <v>188120777</v>
      </c>
      <c r="I530" t="s">
        <v>173</v>
      </c>
      <c r="J530" t="s">
        <v>23</v>
      </c>
      <c r="L530" s="1">
        <v>43276</v>
      </c>
      <c r="M530" t="s">
        <v>1091</v>
      </c>
      <c r="N530" t="s">
        <v>3099</v>
      </c>
      <c r="O530" t="s">
        <v>26</v>
      </c>
      <c r="P530" s="1">
        <v>43863</v>
      </c>
      <c r="Q530" s="1">
        <v>43863</v>
      </c>
    </row>
    <row r="531" spans="1:17" x14ac:dyDescent="0.2">
      <c r="A531" t="s">
        <v>3100</v>
      </c>
      <c r="B531">
        <v>227508327</v>
      </c>
      <c r="C531" t="s">
        <v>3101</v>
      </c>
      <c r="D531" t="s">
        <v>3102</v>
      </c>
      <c r="E531" t="s">
        <v>3103</v>
      </c>
      <c r="F531">
        <v>60100680</v>
      </c>
      <c r="G531" t="s">
        <v>2930</v>
      </c>
      <c r="H531">
        <v>188120777</v>
      </c>
      <c r="I531" t="s">
        <v>312</v>
      </c>
      <c r="J531" t="s">
        <v>23</v>
      </c>
      <c r="L531" s="1">
        <v>43126</v>
      </c>
      <c r="M531" t="s">
        <v>33</v>
      </c>
      <c r="N531" t="s">
        <v>3104</v>
      </c>
      <c r="O531" t="s">
        <v>26</v>
      </c>
      <c r="P531" s="1">
        <v>43863</v>
      </c>
      <c r="Q531" s="1">
        <v>43866</v>
      </c>
    </row>
    <row r="532" spans="1:17" x14ac:dyDescent="0.2">
      <c r="A532" t="s">
        <v>3105</v>
      </c>
      <c r="B532" t="s">
        <v>3106</v>
      </c>
      <c r="C532" t="s">
        <v>3107</v>
      </c>
      <c r="D532" t="s">
        <v>3108</v>
      </c>
      <c r="E532" t="s">
        <v>3109</v>
      </c>
      <c r="F532">
        <v>94328706</v>
      </c>
      <c r="G532" t="s">
        <v>2930</v>
      </c>
      <c r="H532">
        <v>188120777</v>
      </c>
      <c r="I532" t="s">
        <v>2211</v>
      </c>
      <c r="J532" t="s">
        <v>23</v>
      </c>
      <c r="L532" s="1">
        <v>43112</v>
      </c>
      <c r="M532" t="s">
        <v>1091</v>
      </c>
      <c r="N532" t="s">
        <v>3110</v>
      </c>
      <c r="O532" t="s">
        <v>92</v>
      </c>
      <c r="P532" s="1">
        <v>43863</v>
      </c>
      <c r="Q532" s="1">
        <v>43863</v>
      </c>
    </row>
    <row r="533" spans="1:17" x14ac:dyDescent="0.2">
      <c r="A533" t="s">
        <v>3111</v>
      </c>
      <c r="B533">
        <v>226856852</v>
      </c>
      <c r="C533" t="s">
        <v>3112</v>
      </c>
      <c r="D533" t="s">
        <v>3113</v>
      </c>
      <c r="E533" t="s">
        <v>3114</v>
      </c>
      <c r="F533">
        <v>80558909</v>
      </c>
      <c r="G533" t="s">
        <v>2930</v>
      </c>
      <c r="H533">
        <v>188120777</v>
      </c>
      <c r="I533" t="s">
        <v>3027</v>
      </c>
      <c r="J533" t="s">
        <v>23</v>
      </c>
      <c r="L533" s="1">
        <v>43199</v>
      </c>
      <c r="M533" t="s">
        <v>1091</v>
      </c>
      <c r="N533" t="s">
        <v>3115</v>
      </c>
      <c r="O533" t="s">
        <v>26</v>
      </c>
      <c r="P533" s="1">
        <v>43863</v>
      </c>
      <c r="Q533" s="1">
        <v>43863</v>
      </c>
    </row>
    <row r="534" spans="1:17" x14ac:dyDescent="0.2">
      <c r="A534" t="s">
        <v>3116</v>
      </c>
      <c r="B534">
        <v>227509749</v>
      </c>
      <c r="C534" t="s">
        <v>3117</v>
      </c>
      <c r="D534" t="s">
        <v>3118</v>
      </c>
      <c r="E534" t="s">
        <v>3119</v>
      </c>
      <c r="F534">
        <v>105750212.127772</v>
      </c>
      <c r="G534" t="s">
        <v>2930</v>
      </c>
      <c r="H534">
        <v>188120777</v>
      </c>
      <c r="I534" t="s">
        <v>3027</v>
      </c>
      <c r="J534" t="s">
        <v>23</v>
      </c>
      <c r="L534" s="1">
        <v>43203</v>
      </c>
      <c r="M534" t="s">
        <v>1091</v>
      </c>
      <c r="N534" t="s">
        <v>3120</v>
      </c>
      <c r="O534" t="s">
        <v>26</v>
      </c>
      <c r="P534" s="1">
        <v>43863</v>
      </c>
      <c r="Q534" s="1">
        <v>43863</v>
      </c>
    </row>
    <row r="535" spans="1:17" x14ac:dyDescent="0.2">
      <c r="A535" t="s">
        <v>3121</v>
      </c>
      <c r="B535">
        <v>224628836</v>
      </c>
      <c r="C535" t="s">
        <v>3122</v>
      </c>
      <c r="D535" t="s">
        <v>3123</v>
      </c>
      <c r="E535" t="s">
        <v>3124</v>
      </c>
      <c r="F535">
        <v>127772545</v>
      </c>
      <c r="G535" t="s">
        <v>2930</v>
      </c>
      <c r="H535">
        <v>188120777</v>
      </c>
      <c r="I535" t="s">
        <v>3027</v>
      </c>
      <c r="J535" t="s">
        <v>23</v>
      </c>
      <c r="L535" s="1">
        <v>43138</v>
      </c>
      <c r="M535" t="s">
        <v>1091</v>
      </c>
      <c r="N535" t="s">
        <v>3125</v>
      </c>
      <c r="O535" t="s">
        <v>92</v>
      </c>
      <c r="P535" s="1">
        <v>43863</v>
      </c>
      <c r="Q535" s="1">
        <v>43863</v>
      </c>
    </row>
    <row r="536" spans="1:17" x14ac:dyDescent="0.2">
      <c r="A536" t="s">
        <v>3126</v>
      </c>
      <c r="B536" t="s">
        <v>3127</v>
      </c>
      <c r="C536" t="s">
        <v>3128</v>
      </c>
      <c r="D536" t="s">
        <v>3129</v>
      </c>
      <c r="E536" t="s">
        <v>3130</v>
      </c>
      <c r="F536">
        <v>80558909.152009696</v>
      </c>
      <c r="G536" t="s">
        <v>2930</v>
      </c>
      <c r="H536">
        <v>188120777</v>
      </c>
      <c r="I536" t="s">
        <v>3027</v>
      </c>
      <c r="J536" t="s">
        <v>23</v>
      </c>
      <c r="L536" s="1">
        <v>43292</v>
      </c>
      <c r="M536" t="s">
        <v>1091</v>
      </c>
      <c r="N536" t="s">
        <v>3131</v>
      </c>
      <c r="O536" t="s">
        <v>26</v>
      </c>
      <c r="P536" s="1">
        <v>43863</v>
      </c>
      <c r="Q536" s="1">
        <v>43863</v>
      </c>
    </row>
    <row r="537" spans="1:17" x14ac:dyDescent="0.2">
      <c r="A537" t="s">
        <v>3132</v>
      </c>
      <c r="B537">
        <v>225141469</v>
      </c>
      <c r="C537" t="s">
        <v>3133</v>
      </c>
      <c r="D537" t="s">
        <v>3134</v>
      </c>
      <c r="E537" t="s">
        <v>3135</v>
      </c>
      <c r="F537">
        <v>81059310</v>
      </c>
      <c r="G537" t="s">
        <v>2930</v>
      </c>
      <c r="H537">
        <v>188120777</v>
      </c>
      <c r="I537" t="s">
        <v>331</v>
      </c>
      <c r="J537" t="s">
        <v>23</v>
      </c>
      <c r="L537" s="1">
        <v>43145</v>
      </c>
      <c r="M537" t="s">
        <v>24</v>
      </c>
      <c r="N537" t="s">
        <v>3136</v>
      </c>
      <c r="O537" t="s">
        <v>26</v>
      </c>
      <c r="P537" s="1">
        <v>43863</v>
      </c>
      <c r="Q537" s="1">
        <v>43866</v>
      </c>
    </row>
    <row r="538" spans="1:17" x14ac:dyDescent="0.2">
      <c r="A538" t="s">
        <v>3137</v>
      </c>
      <c r="B538">
        <v>227813049</v>
      </c>
      <c r="C538" t="s">
        <v>3138</v>
      </c>
      <c r="D538" t="s">
        <v>3139</v>
      </c>
      <c r="E538" t="s">
        <v>3140</v>
      </c>
      <c r="F538">
        <v>76151182</v>
      </c>
      <c r="G538" t="s">
        <v>2930</v>
      </c>
      <c r="H538">
        <v>188120777</v>
      </c>
      <c r="I538" t="s">
        <v>312</v>
      </c>
      <c r="J538" t="s">
        <v>23</v>
      </c>
      <c r="L538" s="1">
        <v>43109</v>
      </c>
      <c r="M538" t="s">
        <v>33</v>
      </c>
      <c r="N538" t="s">
        <v>3141</v>
      </c>
      <c r="O538" t="s">
        <v>26</v>
      </c>
      <c r="P538" s="1">
        <v>43863</v>
      </c>
      <c r="Q538" s="1">
        <v>43863</v>
      </c>
    </row>
    <row r="539" spans="1:17" x14ac:dyDescent="0.2">
      <c r="A539" t="s">
        <v>3142</v>
      </c>
      <c r="B539">
        <v>229038409</v>
      </c>
      <c r="C539" t="s">
        <v>3143</v>
      </c>
      <c r="D539" t="s">
        <v>3144</v>
      </c>
      <c r="E539" t="s">
        <v>3145</v>
      </c>
      <c r="F539">
        <v>89431790.182555899</v>
      </c>
      <c r="G539" t="s">
        <v>2930</v>
      </c>
      <c r="H539">
        <v>188120777</v>
      </c>
      <c r="I539" t="s">
        <v>3146</v>
      </c>
      <c r="J539" t="s">
        <v>23</v>
      </c>
      <c r="L539" s="1">
        <v>43293</v>
      </c>
      <c r="M539" t="s">
        <v>24</v>
      </c>
      <c r="N539" t="s">
        <v>3147</v>
      </c>
      <c r="O539" t="s">
        <v>26</v>
      </c>
      <c r="P539" s="1">
        <v>43863</v>
      </c>
      <c r="Q539" s="1">
        <v>43863</v>
      </c>
    </row>
    <row r="540" spans="1:17" x14ac:dyDescent="0.2">
      <c r="A540" t="s">
        <v>3148</v>
      </c>
      <c r="B540">
        <v>225714728</v>
      </c>
      <c r="C540" t="s">
        <v>3149</v>
      </c>
      <c r="D540" t="s">
        <v>3150</v>
      </c>
      <c r="E540" t="s">
        <v>3151</v>
      </c>
      <c r="F540">
        <v>72285672</v>
      </c>
      <c r="G540" t="s">
        <v>2930</v>
      </c>
      <c r="H540">
        <v>188120777</v>
      </c>
      <c r="I540" t="s">
        <v>3039</v>
      </c>
      <c r="J540" t="s">
        <v>23</v>
      </c>
      <c r="L540" s="1">
        <v>43146</v>
      </c>
      <c r="M540" t="s">
        <v>33</v>
      </c>
      <c r="N540" t="s">
        <v>3152</v>
      </c>
      <c r="O540" t="s">
        <v>26</v>
      </c>
      <c r="P540" s="1">
        <v>43863</v>
      </c>
      <c r="Q540" s="1">
        <v>43863</v>
      </c>
    </row>
    <row r="541" spans="1:17" x14ac:dyDescent="0.2">
      <c r="A541" t="s">
        <v>3153</v>
      </c>
      <c r="B541">
        <v>229870716</v>
      </c>
      <c r="C541" t="s">
        <v>3154</v>
      </c>
      <c r="D541" t="s">
        <v>3155</v>
      </c>
      <c r="E541" t="s">
        <v>3156</v>
      </c>
      <c r="F541">
        <v>160358280.10696599</v>
      </c>
      <c r="G541" t="s">
        <v>2930</v>
      </c>
      <c r="H541">
        <v>188120777</v>
      </c>
      <c r="I541" t="s">
        <v>173</v>
      </c>
      <c r="J541" t="s">
        <v>23</v>
      </c>
      <c r="L541" s="1">
        <v>43293</v>
      </c>
      <c r="M541" t="s">
        <v>24</v>
      </c>
      <c r="N541" t="s">
        <v>3157</v>
      </c>
      <c r="O541" t="s">
        <v>26</v>
      </c>
      <c r="P541" s="1">
        <v>43864</v>
      </c>
      <c r="Q541" s="1">
        <v>43863</v>
      </c>
    </row>
    <row r="542" spans="1:17" x14ac:dyDescent="0.2">
      <c r="A542" t="s">
        <v>3158</v>
      </c>
      <c r="B542">
        <v>224991361</v>
      </c>
      <c r="C542" t="s">
        <v>3159</v>
      </c>
      <c r="D542" t="s">
        <v>3160</v>
      </c>
      <c r="E542" t="s">
        <v>3161</v>
      </c>
      <c r="F542">
        <v>132357984</v>
      </c>
      <c r="G542" t="s">
        <v>2930</v>
      </c>
      <c r="H542">
        <v>188120777</v>
      </c>
      <c r="I542" t="s">
        <v>3004</v>
      </c>
      <c r="J542" t="s">
        <v>23</v>
      </c>
      <c r="L542" s="1">
        <v>43139</v>
      </c>
      <c r="M542" t="s">
        <v>24</v>
      </c>
      <c r="N542" t="s">
        <v>3162</v>
      </c>
      <c r="O542" t="s">
        <v>26</v>
      </c>
      <c r="P542" s="1">
        <v>43864</v>
      </c>
      <c r="Q542" s="1">
        <v>43864</v>
      </c>
    </row>
    <row r="543" spans="1:17" x14ac:dyDescent="0.2">
      <c r="A543" t="s">
        <v>3163</v>
      </c>
      <c r="B543">
        <v>227507096</v>
      </c>
      <c r="C543" t="s">
        <v>3164</v>
      </c>
      <c r="D543" t="s">
        <v>3165</v>
      </c>
      <c r="E543" t="s">
        <v>3166</v>
      </c>
      <c r="F543">
        <v>166210072</v>
      </c>
      <c r="G543" t="s">
        <v>2930</v>
      </c>
      <c r="H543">
        <v>188120777</v>
      </c>
      <c r="I543" t="s">
        <v>3004</v>
      </c>
      <c r="J543" t="s">
        <v>23</v>
      </c>
      <c r="L543" s="1">
        <v>43242</v>
      </c>
      <c r="M543" t="s">
        <v>33</v>
      </c>
      <c r="N543" t="s">
        <v>3167</v>
      </c>
      <c r="O543" t="s">
        <v>26</v>
      </c>
      <c r="P543" s="1">
        <v>43864</v>
      </c>
      <c r="Q543" s="1">
        <v>43864</v>
      </c>
    </row>
    <row r="544" spans="1:17" x14ac:dyDescent="0.2">
      <c r="A544" t="s">
        <v>3168</v>
      </c>
      <c r="B544">
        <v>230804454</v>
      </c>
      <c r="C544" t="s">
        <v>3169</v>
      </c>
      <c r="D544" t="s">
        <v>3170</v>
      </c>
      <c r="E544" t="s">
        <v>3171</v>
      </c>
      <c r="F544">
        <v>92598447</v>
      </c>
      <c r="G544" t="s">
        <v>2930</v>
      </c>
      <c r="H544">
        <v>188120777</v>
      </c>
      <c r="I544" t="s">
        <v>312</v>
      </c>
      <c r="J544" t="s">
        <v>23</v>
      </c>
      <c r="L544" s="1">
        <v>43361</v>
      </c>
      <c r="M544" t="s">
        <v>24</v>
      </c>
      <c r="N544" t="s">
        <v>3172</v>
      </c>
      <c r="O544" t="s">
        <v>92</v>
      </c>
      <c r="P544" s="1">
        <v>43864</v>
      </c>
      <c r="Q544" s="1">
        <v>43864</v>
      </c>
    </row>
    <row r="545" spans="1:17" x14ac:dyDescent="0.2">
      <c r="A545" t="s">
        <v>3173</v>
      </c>
      <c r="B545">
        <v>231168101</v>
      </c>
      <c r="C545" t="s">
        <v>3174</v>
      </c>
      <c r="D545" t="s">
        <v>3160</v>
      </c>
      <c r="E545" t="s">
        <v>3161</v>
      </c>
      <c r="F545">
        <v>132357984</v>
      </c>
      <c r="G545" t="s">
        <v>2930</v>
      </c>
      <c r="H545">
        <v>188120777</v>
      </c>
      <c r="I545" t="s">
        <v>3004</v>
      </c>
      <c r="J545" t="s">
        <v>23</v>
      </c>
      <c r="L545" s="1">
        <v>43369</v>
      </c>
      <c r="M545" t="s">
        <v>24</v>
      </c>
      <c r="N545" t="s">
        <v>3175</v>
      </c>
      <c r="O545" t="s">
        <v>92</v>
      </c>
      <c r="P545" s="1">
        <v>43864</v>
      </c>
      <c r="Q545" s="1">
        <v>43864</v>
      </c>
    </row>
    <row r="546" spans="1:17" x14ac:dyDescent="0.2">
      <c r="A546" t="s">
        <v>3176</v>
      </c>
      <c r="B546" t="s">
        <v>3177</v>
      </c>
      <c r="C546" t="s">
        <v>3178</v>
      </c>
      <c r="D546" t="s">
        <v>3179</v>
      </c>
      <c r="E546" t="s">
        <v>3180</v>
      </c>
      <c r="F546" t="s">
        <v>3181</v>
      </c>
      <c r="G546" t="s">
        <v>2930</v>
      </c>
      <c r="H546">
        <v>188120777</v>
      </c>
      <c r="I546" t="s">
        <v>3004</v>
      </c>
      <c r="J546" t="s">
        <v>23</v>
      </c>
      <c r="L546" s="1">
        <v>43367</v>
      </c>
      <c r="M546" t="s">
        <v>24</v>
      </c>
      <c r="N546" t="s">
        <v>3182</v>
      </c>
      <c r="O546" t="s">
        <v>26</v>
      </c>
      <c r="P546" s="1">
        <v>43864</v>
      </c>
      <c r="Q546" s="1">
        <v>43864</v>
      </c>
    </row>
    <row r="547" spans="1:17" x14ac:dyDescent="0.2">
      <c r="A547" t="s">
        <v>3183</v>
      </c>
      <c r="B547">
        <v>226948676</v>
      </c>
      <c r="C547" t="s">
        <v>3184</v>
      </c>
      <c r="D547" t="s">
        <v>3185</v>
      </c>
      <c r="E547" t="s">
        <v>3186</v>
      </c>
      <c r="F547">
        <v>70385637</v>
      </c>
      <c r="G547" t="s">
        <v>2930</v>
      </c>
      <c r="H547">
        <v>188120777</v>
      </c>
      <c r="I547" t="s">
        <v>3004</v>
      </c>
      <c r="J547" t="s">
        <v>23</v>
      </c>
      <c r="L547" s="1">
        <v>43194</v>
      </c>
      <c r="M547" t="s">
        <v>33</v>
      </c>
      <c r="N547" t="s">
        <v>3187</v>
      </c>
      <c r="O547" t="s">
        <v>26</v>
      </c>
      <c r="P547" s="1">
        <v>43864</v>
      </c>
      <c r="Q547" s="1">
        <v>43864</v>
      </c>
    </row>
    <row r="548" spans="1:17" x14ac:dyDescent="0.2">
      <c r="A548" t="s">
        <v>3188</v>
      </c>
      <c r="B548">
        <v>234061804</v>
      </c>
      <c r="C548" t="s">
        <v>3189</v>
      </c>
      <c r="D548" t="s">
        <v>3190</v>
      </c>
      <c r="E548" t="s">
        <v>3191</v>
      </c>
      <c r="F548">
        <v>151215618.12184501</v>
      </c>
      <c r="G548" t="s">
        <v>2930</v>
      </c>
      <c r="H548">
        <v>188120777</v>
      </c>
      <c r="I548" t="s">
        <v>3004</v>
      </c>
      <c r="J548" t="s">
        <v>23</v>
      </c>
      <c r="L548" s="1">
        <v>43287</v>
      </c>
      <c r="M548" t="s">
        <v>24</v>
      </c>
      <c r="N548" t="s">
        <v>3192</v>
      </c>
      <c r="O548" t="s">
        <v>26</v>
      </c>
      <c r="P548" s="1">
        <v>43864</v>
      </c>
      <c r="Q548" s="1">
        <v>43864</v>
      </c>
    </row>
    <row r="549" spans="1:17" x14ac:dyDescent="0.2">
      <c r="A549" t="s">
        <v>3193</v>
      </c>
      <c r="B549">
        <v>230474152</v>
      </c>
      <c r="C549" t="s">
        <v>3194</v>
      </c>
      <c r="D549" t="s">
        <v>3195</v>
      </c>
      <c r="E549" t="s">
        <v>3196</v>
      </c>
      <c r="F549">
        <v>156743655</v>
      </c>
      <c r="G549" t="s">
        <v>2930</v>
      </c>
      <c r="H549">
        <v>188120777</v>
      </c>
      <c r="I549" t="s">
        <v>3004</v>
      </c>
      <c r="J549" t="s">
        <v>23</v>
      </c>
      <c r="L549" s="1">
        <v>43257</v>
      </c>
      <c r="M549" t="s">
        <v>33</v>
      </c>
      <c r="N549" t="s">
        <v>3197</v>
      </c>
      <c r="O549" t="s">
        <v>92</v>
      </c>
      <c r="P549" s="1">
        <v>43864</v>
      </c>
      <c r="Q549" s="1">
        <v>43864</v>
      </c>
    </row>
    <row r="550" spans="1:17" x14ac:dyDescent="0.2">
      <c r="A550" t="s">
        <v>3198</v>
      </c>
      <c r="B550">
        <v>232809313</v>
      </c>
      <c r="C550" t="s">
        <v>3199</v>
      </c>
      <c r="D550" t="s">
        <v>3200</v>
      </c>
      <c r="E550" t="s">
        <v>3201</v>
      </c>
      <c r="F550">
        <v>109906268</v>
      </c>
      <c r="G550" t="s">
        <v>2930</v>
      </c>
      <c r="H550">
        <v>188120777</v>
      </c>
      <c r="I550" t="s">
        <v>3039</v>
      </c>
      <c r="J550" t="s">
        <v>23</v>
      </c>
      <c r="L550" s="1">
        <v>43371</v>
      </c>
      <c r="M550" t="s">
        <v>33</v>
      </c>
      <c r="N550" t="s">
        <v>3202</v>
      </c>
      <c r="O550" t="s">
        <v>26</v>
      </c>
      <c r="P550" s="1">
        <v>43864</v>
      </c>
      <c r="Q550" s="1">
        <v>43864</v>
      </c>
    </row>
    <row r="551" spans="1:17" x14ac:dyDescent="0.2">
      <c r="A551" t="s">
        <v>3203</v>
      </c>
      <c r="B551">
        <v>231534086</v>
      </c>
      <c r="C551" t="s">
        <v>3204</v>
      </c>
      <c r="D551" t="s">
        <v>3205</v>
      </c>
      <c r="E551" t="s">
        <v>3206</v>
      </c>
      <c r="F551">
        <v>96675853</v>
      </c>
      <c r="G551" t="s">
        <v>2930</v>
      </c>
      <c r="H551">
        <v>188120777</v>
      </c>
      <c r="I551" t="s">
        <v>3039</v>
      </c>
      <c r="J551" t="s">
        <v>23</v>
      </c>
      <c r="L551" s="1">
        <v>43370</v>
      </c>
      <c r="M551" t="s">
        <v>24</v>
      </c>
      <c r="N551" t="s">
        <v>3207</v>
      </c>
      <c r="O551" t="s">
        <v>26</v>
      </c>
      <c r="P551" s="1">
        <v>43864</v>
      </c>
      <c r="Q551" s="1">
        <v>43864</v>
      </c>
    </row>
    <row r="552" spans="1:17" x14ac:dyDescent="0.2">
      <c r="A552" t="s">
        <v>3208</v>
      </c>
      <c r="B552">
        <v>230328598</v>
      </c>
      <c r="C552" t="s">
        <v>3209</v>
      </c>
      <c r="D552" t="s">
        <v>3210</v>
      </c>
      <c r="E552" t="s">
        <v>3211</v>
      </c>
      <c r="F552" t="s">
        <v>3212</v>
      </c>
      <c r="G552" t="s">
        <v>2930</v>
      </c>
      <c r="H552">
        <v>188120777</v>
      </c>
      <c r="I552" t="s">
        <v>312</v>
      </c>
      <c r="J552" t="s">
        <v>23</v>
      </c>
      <c r="L552" s="1">
        <v>43238</v>
      </c>
      <c r="M552" t="s">
        <v>33</v>
      </c>
      <c r="N552" t="s">
        <v>3213</v>
      </c>
      <c r="O552" t="s">
        <v>26</v>
      </c>
      <c r="P552" s="1">
        <v>43864</v>
      </c>
      <c r="Q552" s="1">
        <v>43866</v>
      </c>
    </row>
    <row r="553" spans="1:17" x14ac:dyDescent="0.2">
      <c r="A553" t="s">
        <v>3214</v>
      </c>
      <c r="B553">
        <v>234459808</v>
      </c>
      <c r="C553" t="s">
        <v>3215</v>
      </c>
      <c r="D553" t="s">
        <v>3216</v>
      </c>
      <c r="E553" t="s">
        <v>3217</v>
      </c>
      <c r="F553" t="s">
        <v>3218</v>
      </c>
      <c r="G553" t="s">
        <v>872</v>
      </c>
      <c r="H553" t="s">
        <v>873</v>
      </c>
      <c r="I553" t="s">
        <v>435</v>
      </c>
      <c r="J553" t="s">
        <v>23</v>
      </c>
      <c r="L553" s="1">
        <v>43200</v>
      </c>
      <c r="M553" t="s">
        <v>33</v>
      </c>
      <c r="N553" t="s">
        <v>3219</v>
      </c>
      <c r="O553" t="s">
        <v>92</v>
      </c>
      <c r="P553" s="1">
        <v>43132</v>
      </c>
      <c r="Q553" s="1">
        <v>43869</v>
      </c>
    </row>
    <row r="554" spans="1:17" x14ac:dyDescent="0.2">
      <c r="A554" t="s">
        <v>3220</v>
      </c>
      <c r="B554">
        <v>235154296</v>
      </c>
      <c r="C554" t="s">
        <v>3221</v>
      </c>
      <c r="D554" t="s">
        <v>3222</v>
      </c>
      <c r="E554" t="s">
        <v>3223</v>
      </c>
      <c r="F554">
        <v>116279648.14886899</v>
      </c>
      <c r="G554" t="s">
        <v>1443</v>
      </c>
      <c r="H554">
        <v>26404079</v>
      </c>
      <c r="I554" t="s">
        <v>1461</v>
      </c>
      <c r="J554" t="s">
        <v>23</v>
      </c>
      <c r="L554" s="1">
        <v>43343</v>
      </c>
      <c r="M554" t="s">
        <v>33</v>
      </c>
      <c r="N554" t="s">
        <v>3224</v>
      </c>
      <c r="O554" t="s">
        <v>26</v>
      </c>
      <c r="P554" s="1">
        <v>42063</v>
      </c>
      <c r="Q554" s="1">
        <v>43872</v>
      </c>
    </row>
    <row r="555" spans="1:17" x14ac:dyDescent="0.2">
      <c r="A555" t="s">
        <v>3225</v>
      </c>
      <c r="B555">
        <v>233423052</v>
      </c>
      <c r="C555" t="s">
        <v>3226</v>
      </c>
      <c r="D555" t="s">
        <v>3227</v>
      </c>
      <c r="E555" t="s">
        <v>3228</v>
      </c>
      <c r="F555" t="s">
        <v>3229</v>
      </c>
      <c r="G555" t="s">
        <v>713</v>
      </c>
      <c r="H555" t="s">
        <v>714</v>
      </c>
      <c r="I555" t="s">
        <v>3230</v>
      </c>
      <c r="J555" t="s">
        <v>23</v>
      </c>
      <c r="L555" s="1">
        <v>43255</v>
      </c>
      <c r="M555" t="s">
        <v>33</v>
      </c>
      <c r="N555" t="s">
        <v>3231</v>
      </c>
      <c r="O555" t="s">
        <v>26</v>
      </c>
      <c r="P555" s="1">
        <v>43490</v>
      </c>
      <c r="Q555" s="1">
        <v>43872</v>
      </c>
    </row>
    <row r="556" spans="1:17" x14ac:dyDescent="0.2">
      <c r="A556" t="s">
        <v>3232</v>
      </c>
      <c r="B556">
        <v>227302397</v>
      </c>
      <c r="C556" t="s">
        <v>3233</v>
      </c>
      <c r="D556" t="s">
        <v>3234</v>
      </c>
      <c r="E556" t="s">
        <v>3235</v>
      </c>
      <c r="F556">
        <v>33106460</v>
      </c>
      <c r="G556" t="s">
        <v>204</v>
      </c>
      <c r="H556">
        <v>26388820</v>
      </c>
      <c r="I556" t="s">
        <v>205</v>
      </c>
      <c r="J556" t="s">
        <v>23</v>
      </c>
      <c r="L556" s="1">
        <v>43196</v>
      </c>
      <c r="M556" t="s">
        <v>33</v>
      </c>
      <c r="N556" t="s">
        <v>3236</v>
      </c>
      <c r="O556" t="s">
        <v>26</v>
      </c>
      <c r="P556" s="1">
        <v>43146</v>
      </c>
      <c r="Q556" s="1">
        <v>43875</v>
      </c>
    </row>
    <row r="557" spans="1:17" x14ac:dyDescent="0.2">
      <c r="A557" t="s">
        <v>3237</v>
      </c>
      <c r="B557" t="s">
        <v>3238</v>
      </c>
      <c r="C557" t="s">
        <v>3239</v>
      </c>
      <c r="D557" t="s">
        <v>3240</v>
      </c>
      <c r="E557" t="s">
        <v>3241</v>
      </c>
      <c r="F557">
        <v>122284445.074167</v>
      </c>
      <c r="G557" t="s">
        <v>1228</v>
      </c>
      <c r="H557">
        <v>26404672</v>
      </c>
      <c r="I557" t="s">
        <v>1626</v>
      </c>
      <c r="J557" t="s">
        <v>23</v>
      </c>
      <c r="L557" s="1">
        <v>43129</v>
      </c>
      <c r="M557" t="s">
        <v>33</v>
      </c>
      <c r="N557" t="s">
        <v>3242</v>
      </c>
      <c r="O557" t="s">
        <v>26</v>
      </c>
      <c r="P557" s="1">
        <v>43532</v>
      </c>
      <c r="Q557" s="1">
        <v>43875</v>
      </c>
    </row>
    <row r="558" spans="1:17" x14ac:dyDescent="0.2">
      <c r="A558" t="s">
        <v>3243</v>
      </c>
      <c r="B558">
        <v>203843029</v>
      </c>
      <c r="C558" t="s">
        <v>3244</v>
      </c>
      <c r="D558" t="s">
        <v>3245</v>
      </c>
      <c r="E558" t="s">
        <v>3246</v>
      </c>
      <c r="F558">
        <v>80687512.072323307</v>
      </c>
      <c r="G558" t="s">
        <v>1228</v>
      </c>
      <c r="H558">
        <v>26404672</v>
      </c>
      <c r="I558" t="s">
        <v>1626</v>
      </c>
      <c r="J558" t="s">
        <v>23</v>
      </c>
      <c r="L558" s="1">
        <v>43168</v>
      </c>
      <c r="M558" t="s">
        <v>33</v>
      </c>
      <c r="N558" t="s">
        <v>3247</v>
      </c>
      <c r="O558" t="s">
        <v>26</v>
      </c>
      <c r="P558" s="1">
        <v>43564</v>
      </c>
      <c r="Q558" s="1">
        <v>43875</v>
      </c>
    </row>
    <row r="559" spans="1:17" x14ac:dyDescent="0.2">
      <c r="A559" t="s">
        <v>3248</v>
      </c>
      <c r="B559">
        <v>234408375</v>
      </c>
      <c r="C559" t="s">
        <v>3249</v>
      </c>
      <c r="D559" t="s">
        <v>3250</v>
      </c>
      <c r="E559" t="s">
        <v>3251</v>
      </c>
      <c r="F559">
        <v>70262136.131163895</v>
      </c>
      <c r="G559" t="s">
        <v>204</v>
      </c>
      <c r="H559">
        <v>26388820</v>
      </c>
      <c r="I559" t="s">
        <v>205</v>
      </c>
      <c r="J559" t="s">
        <v>23</v>
      </c>
      <c r="L559" s="1">
        <v>43349</v>
      </c>
      <c r="M559" t="s">
        <v>33</v>
      </c>
      <c r="N559" t="s">
        <v>3252</v>
      </c>
      <c r="O559" t="s">
        <v>92</v>
      </c>
      <c r="P559" s="1">
        <v>42205</v>
      </c>
      <c r="Q559" s="1">
        <v>43875</v>
      </c>
    </row>
    <row r="560" spans="1:17" x14ac:dyDescent="0.2">
      <c r="A560" t="s">
        <v>3253</v>
      </c>
      <c r="B560" t="s">
        <v>3254</v>
      </c>
      <c r="C560" t="s">
        <v>3255</v>
      </c>
      <c r="D560" t="s">
        <v>3256</v>
      </c>
      <c r="E560" t="s">
        <v>3257</v>
      </c>
      <c r="F560">
        <v>84107316.077050507</v>
      </c>
      <c r="G560" t="s">
        <v>204</v>
      </c>
      <c r="H560">
        <v>26388820</v>
      </c>
      <c r="I560" t="s">
        <v>276</v>
      </c>
      <c r="J560" t="s">
        <v>23</v>
      </c>
      <c r="L560" s="1">
        <v>43361</v>
      </c>
      <c r="M560" t="s">
        <v>33</v>
      </c>
      <c r="N560" t="s">
        <v>3258</v>
      </c>
      <c r="O560" t="s">
        <v>92</v>
      </c>
      <c r="P560" s="1">
        <v>43252</v>
      </c>
      <c r="Q560" s="1">
        <v>43875</v>
      </c>
    </row>
    <row r="561" spans="1:17" x14ac:dyDescent="0.2">
      <c r="A561" t="s">
        <v>3259</v>
      </c>
      <c r="B561">
        <v>233780629</v>
      </c>
      <c r="C561" t="s">
        <v>3260</v>
      </c>
      <c r="D561" t="s">
        <v>3261</v>
      </c>
      <c r="E561" t="s">
        <v>3262</v>
      </c>
      <c r="F561" t="s">
        <v>3263</v>
      </c>
      <c r="G561" t="s">
        <v>1228</v>
      </c>
      <c r="H561">
        <v>26404672</v>
      </c>
      <c r="I561" t="s">
        <v>1626</v>
      </c>
      <c r="J561" t="s">
        <v>23</v>
      </c>
      <c r="L561" s="1">
        <v>43165</v>
      </c>
      <c r="M561" t="s">
        <v>33</v>
      </c>
      <c r="N561" t="s">
        <v>3264</v>
      </c>
      <c r="O561" t="s">
        <v>26</v>
      </c>
      <c r="P561" s="1">
        <v>43811</v>
      </c>
      <c r="Q561" s="1">
        <v>43875</v>
      </c>
    </row>
    <row r="562" spans="1:17" x14ac:dyDescent="0.2">
      <c r="A562" t="s">
        <v>3265</v>
      </c>
      <c r="B562">
        <v>241798892</v>
      </c>
      <c r="C562" t="s">
        <v>3266</v>
      </c>
      <c r="D562" t="s">
        <v>3267</v>
      </c>
      <c r="E562" t="s">
        <v>3268</v>
      </c>
      <c r="F562">
        <v>31898777</v>
      </c>
      <c r="G562" t="s">
        <v>204</v>
      </c>
      <c r="H562">
        <v>26388820</v>
      </c>
      <c r="I562" t="s">
        <v>276</v>
      </c>
      <c r="J562" t="s">
        <v>23</v>
      </c>
      <c r="L562" s="1">
        <v>43293</v>
      </c>
      <c r="M562" t="s">
        <v>33</v>
      </c>
      <c r="N562" t="s">
        <v>3269</v>
      </c>
      <c r="O562" t="s">
        <v>26</v>
      </c>
      <c r="P562" s="1">
        <v>42290</v>
      </c>
      <c r="Q562" s="1">
        <v>43875</v>
      </c>
    </row>
    <row r="563" spans="1:17" x14ac:dyDescent="0.2">
      <c r="A563" t="s">
        <v>3270</v>
      </c>
      <c r="B563" t="s">
        <v>3271</v>
      </c>
      <c r="C563" t="s">
        <v>3272</v>
      </c>
      <c r="D563" t="s">
        <v>3273</v>
      </c>
      <c r="E563" t="s">
        <v>3274</v>
      </c>
      <c r="F563" t="s">
        <v>3275</v>
      </c>
      <c r="G563" t="s">
        <v>2176</v>
      </c>
      <c r="H563">
        <v>35022116</v>
      </c>
      <c r="I563" t="s">
        <v>1125</v>
      </c>
      <c r="J563" t="s">
        <v>23</v>
      </c>
      <c r="L563" s="1">
        <v>43139</v>
      </c>
      <c r="M563" t="s">
        <v>33</v>
      </c>
      <c r="N563" t="s">
        <v>3276</v>
      </c>
      <c r="O563" t="s">
        <v>26</v>
      </c>
      <c r="P563" s="1">
        <v>42017</v>
      </c>
      <c r="Q563" s="1">
        <v>43876</v>
      </c>
    </row>
    <row r="564" spans="1:17" x14ac:dyDescent="0.2">
      <c r="A564" t="s">
        <v>3277</v>
      </c>
      <c r="B564">
        <v>228942578</v>
      </c>
      <c r="C564" t="s">
        <v>3278</v>
      </c>
      <c r="D564" t="s">
        <v>3279</v>
      </c>
      <c r="E564" t="s">
        <v>3280</v>
      </c>
      <c r="F564">
        <v>156850931.08653101</v>
      </c>
      <c r="G564" t="s">
        <v>531</v>
      </c>
      <c r="H564">
        <v>159330114</v>
      </c>
      <c r="I564" t="s">
        <v>1125</v>
      </c>
      <c r="J564" t="s">
        <v>23</v>
      </c>
      <c r="L564" s="1">
        <v>43180</v>
      </c>
      <c r="M564" t="s">
        <v>33</v>
      </c>
      <c r="N564" t="s">
        <v>3281</v>
      </c>
      <c r="O564" t="s">
        <v>26</v>
      </c>
      <c r="P564" s="1">
        <v>43294</v>
      </c>
      <c r="Q564" s="1">
        <v>43876</v>
      </c>
    </row>
    <row r="565" spans="1:17" x14ac:dyDescent="0.2">
      <c r="A565" t="s">
        <v>3282</v>
      </c>
      <c r="B565">
        <v>234459220</v>
      </c>
      <c r="C565" t="s">
        <v>3283</v>
      </c>
      <c r="D565" t="s">
        <v>3284</v>
      </c>
      <c r="E565" t="s">
        <v>3285</v>
      </c>
      <c r="F565" t="s">
        <v>3286</v>
      </c>
      <c r="G565" t="s">
        <v>1228</v>
      </c>
      <c r="H565">
        <v>26404672</v>
      </c>
      <c r="I565" t="s">
        <v>1125</v>
      </c>
      <c r="J565" t="s">
        <v>23</v>
      </c>
      <c r="L565" s="1">
        <v>43161</v>
      </c>
      <c r="M565" t="s">
        <v>24</v>
      </c>
      <c r="N565" t="s">
        <v>3287</v>
      </c>
      <c r="O565" t="s">
        <v>26</v>
      </c>
      <c r="P565" s="1">
        <v>43532</v>
      </c>
      <c r="Q565" s="1">
        <v>43876</v>
      </c>
    </row>
    <row r="566" spans="1:17" x14ac:dyDescent="0.2">
      <c r="A566" t="s">
        <v>3288</v>
      </c>
      <c r="B566">
        <v>235181161</v>
      </c>
      <c r="C566" t="s">
        <v>3289</v>
      </c>
      <c r="D566" t="s">
        <v>3290</v>
      </c>
      <c r="E566" t="s">
        <v>3291</v>
      </c>
      <c r="F566" t="s">
        <v>3292</v>
      </c>
      <c r="G566" t="s">
        <v>204</v>
      </c>
      <c r="H566">
        <v>26388820</v>
      </c>
      <c r="I566" t="s">
        <v>3293</v>
      </c>
      <c r="J566" t="s">
        <v>23</v>
      </c>
      <c r="L566" s="1">
        <v>43361</v>
      </c>
      <c r="M566" t="s">
        <v>24</v>
      </c>
      <c r="N566" t="s">
        <v>3294</v>
      </c>
      <c r="O566" t="s">
        <v>26</v>
      </c>
      <c r="P566" s="1">
        <v>43299</v>
      </c>
      <c r="Q566" s="1">
        <v>43876</v>
      </c>
    </row>
    <row r="567" spans="1:17" x14ac:dyDescent="0.2">
      <c r="A567" t="s">
        <v>3295</v>
      </c>
      <c r="B567">
        <v>224809156</v>
      </c>
      <c r="C567" t="s">
        <v>3296</v>
      </c>
      <c r="D567" t="s">
        <v>3297</v>
      </c>
      <c r="E567" t="s">
        <v>3298</v>
      </c>
      <c r="F567">
        <v>138981108</v>
      </c>
      <c r="G567" t="s">
        <v>2930</v>
      </c>
      <c r="H567">
        <v>188120777</v>
      </c>
      <c r="I567" t="s">
        <v>312</v>
      </c>
      <c r="J567" t="s">
        <v>23</v>
      </c>
      <c r="L567" s="1">
        <v>43119</v>
      </c>
      <c r="M567" t="s">
        <v>1091</v>
      </c>
      <c r="N567" t="s">
        <v>3299</v>
      </c>
      <c r="O567" t="s">
        <v>26</v>
      </c>
      <c r="P567" s="1">
        <v>43863</v>
      </c>
      <c r="Q567" s="1">
        <v>43866</v>
      </c>
    </row>
    <row r="568" spans="1:17" x14ac:dyDescent="0.2">
      <c r="A568" t="s">
        <v>3300</v>
      </c>
      <c r="B568">
        <v>224964739</v>
      </c>
      <c r="C568" t="s">
        <v>3301</v>
      </c>
      <c r="D568" t="s">
        <v>3302</v>
      </c>
      <c r="E568" t="s">
        <v>3303</v>
      </c>
      <c r="F568">
        <v>80615058</v>
      </c>
      <c r="G568" t="s">
        <v>2930</v>
      </c>
      <c r="H568">
        <v>188120777</v>
      </c>
      <c r="I568" t="s">
        <v>1752</v>
      </c>
      <c r="J568" t="s">
        <v>23</v>
      </c>
      <c r="L568" s="1">
        <v>43119</v>
      </c>
      <c r="M568" t="s">
        <v>1091</v>
      </c>
      <c r="N568" t="s">
        <v>3304</v>
      </c>
      <c r="O568" t="s">
        <v>26</v>
      </c>
      <c r="P568" s="1">
        <v>43863</v>
      </c>
      <c r="Q568" s="1">
        <v>43863</v>
      </c>
    </row>
    <row r="569" spans="1:17" x14ac:dyDescent="0.2">
      <c r="A569" t="s">
        <v>3305</v>
      </c>
      <c r="B569">
        <v>227484924</v>
      </c>
      <c r="C569" t="s">
        <v>3306</v>
      </c>
      <c r="D569" t="s">
        <v>3307</v>
      </c>
      <c r="E569" t="s">
        <v>3308</v>
      </c>
      <c r="F569">
        <v>32000197</v>
      </c>
      <c r="G569" t="s">
        <v>2930</v>
      </c>
      <c r="H569">
        <v>188120777</v>
      </c>
      <c r="I569" t="s">
        <v>127</v>
      </c>
      <c r="J569" t="s">
        <v>23</v>
      </c>
      <c r="L569" s="1">
        <v>43215</v>
      </c>
      <c r="M569" t="s">
        <v>33</v>
      </c>
      <c r="N569" t="s">
        <v>3309</v>
      </c>
      <c r="O569" t="s">
        <v>26</v>
      </c>
      <c r="P569" s="1">
        <v>43863</v>
      </c>
      <c r="Q569" s="1">
        <v>43863</v>
      </c>
    </row>
    <row r="570" spans="1:17" x14ac:dyDescent="0.2">
      <c r="A570" t="s">
        <v>3310</v>
      </c>
      <c r="B570">
        <v>224833839</v>
      </c>
      <c r="C570" t="s">
        <v>3311</v>
      </c>
      <c r="D570" t="s">
        <v>3312</v>
      </c>
      <c r="E570" t="s">
        <v>3313</v>
      </c>
      <c r="F570">
        <v>116055790.18838499</v>
      </c>
      <c r="G570" t="s">
        <v>2930</v>
      </c>
      <c r="H570">
        <v>188120777</v>
      </c>
      <c r="I570" t="s">
        <v>219</v>
      </c>
      <c r="J570" t="s">
        <v>23</v>
      </c>
      <c r="L570" s="1">
        <v>43129</v>
      </c>
      <c r="M570" t="s">
        <v>1091</v>
      </c>
      <c r="N570" t="s">
        <v>3314</v>
      </c>
      <c r="O570" t="s">
        <v>26</v>
      </c>
      <c r="P570" s="1">
        <v>43863</v>
      </c>
      <c r="Q570" s="1">
        <v>43863</v>
      </c>
    </row>
    <row r="571" spans="1:17" x14ac:dyDescent="0.2">
      <c r="A571" t="s">
        <v>3315</v>
      </c>
      <c r="B571" t="s">
        <v>3316</v>
      </c>
      <c r="C571" t="s">
        <v>3317</v>
      </c>
      <c r="D571" t="s">
        <v>3318</v>
      </c>
      <c r="E571" t="s">
        <v>3319</v>
      </c>
      <c r="F571">
        <v>83926127.1190871</v>
      </c>
      <c r="G571" t="s">
        <v>2930</v>
      </c>
      <c r="H571">
        <v>188120777</v>
      </c>
      <c r="I571" t="s">
        <v>3320</v>
      </c>
      <c r="J571" t="s">
        <v>23</v>
      </c>
      <c r="L571" s="1">
        <v>43175</v>
      </c>
      <c r="M571" t="s">
        <v>1091</v>
      </c>
      <c r="N571" t="s">
        <v>3321</v>
      </c>
      <c r="O571" t="s">
        <v>26</v>
      </c>
      <c r="P571" s="1">
        <v>43863</v>
      </c>
      <c r="Q571" s="1">
        <v>43863</v>
      </c>
    </row>
    <row r="572" spans="1:17" x14ac:dyDescent="0.2">
      <c r="A572" t="s">
        <v>3322</v>
      </c>
      <c r="B572" t="s">
        <v>3323</v>
      </c>
      <c r="C572" t="s">
        <v>3324</v>
      </c>
      <c r="D572" t="s">
        <v>3325</v>
      </c>
      <c r="E572" t="s">
        <v>3326</v>
      </c>
      <c r="F572">
        <v>169733084.16972399</v>
      </c>
      <c r="G572" t="s">
        <v>2930</v>
      </c>
      <c r="H572">
        <v>188120777</v>
      </c>
      <c r="I572" t="s">
        <v>3004</v>
      </c>
      <c r="J572" t="s">
        <v>23</v>
      </c>
      <c r="L572" s="1">
        <v>43109</v>
      </c>
      <c r="M572" t="s">
        <v>1091</v>
      </c>
      <c r="N572" t="s">
        <v>3327</v>
      </c>
      <c r="O572" t="s">
        <v>26</v>
      </c>
      <c r="P572" s="1">
        <v>43863</v>
      </c>
      <c r="Q572" s="1">
        <v>43863</v>
      </c>
    </row>
    <row r="573" spans="1:17" x14ac:dyDescent="0.2">
      <c r="A573" t="s">
        <v>3328</v>
      </c>
      <c r="B573">
        <v>225271028</v>
      </c>
      <c r="C573" t="s">
        <v>3329</v>
      </c>
      <c r="D573" t="s">
        <v>3330</v>
      </c>
      <c r="E573" t="s">
        <v>3331</v>
      </c>
      <c r="F573">
        <v>109063821</v>
      </c>
      <c r="G573" t="s">
        <v>2930</v>
      </c>
      <c r="H573">
        <v>188120777</v>
      </c>
      <c r="I573" t="s">
        <v>3146</v>
      </c>
      <c r="J573" t="s">
        <v>23</v>
      </c>
      <c r="L573" s="1">
        <v>43147</v>
      </c>
      <c r="M573" t="s">
        <v>33</v>
      </c>
      <c r="N573" t="s">
        <v>3332</v>
      </c>
      <c r="O573" t="s">
        <v>26</v>
      </c>
      <c r="P573" s="1">
        <v>43863</v>
      </c>
      <c r="Q573" s="1">
        <v>43863</v>
      </c>
    </row>
    <row r="574" spans="1:17" x14ac:dyDescent="0.2">
      <c r="A574" t="s">
        <v>3333</v>
      </c>
      <c r="B574">
        <v>227311299</v>
      </c>
      <c r="C574" t="s">
        <v>3334</v>
      </c>
      <c r="D574" t="s">
        <v>3335</v>
      </c>
      <c r="E574" t="s">
        <v>3336</v>
      </c>
      <c r="F574">
        <v>73775282.085221797</v>
      </c>
      <c r="G574" t="s">
        <v>2930</v>
      </c>
      <c r="H574">
        <v>188120777</v>
      </c>
      <c r="I574" t="s">
        <v>312</v>
      </c>
      <c r="J574" t="s">
        <v>23</v>
      </c>
      <c r="L574" s="1">
        <v>43188</v>
      </c>
      <c r="M574" t="s">
        <v>33</v>
      </c>
      <c r="N574" t="s">
        <v>3337</v>
      </c>
      <c r="O574" t="s">
        <v>26</v>
      </c>
      <c r="P574" s="1">
        <v>43864</v>
      </c>
      <c r="Q574" s="1">
        <v>43864</v>
      </c>
    </row>
    <row r="575" spans="1:17" x14ac:dyDescent="0.2">
      <c r="A575" t="s">
        <v>3338</v>
      </c>
      <c r="B575">
        <v>224453491</v>
      </c>
      <c r="C575" t="s">
        <v>3339</v>
      </c>
      <c r="D575" t="s">
        <v>3340</v>
      </c>
      <c r="E575" t="s">
        <v>3341</v>
      </c>
      <c r="F575">
        <v>162298188.078805</v>
      </c>
      <c r="G575" t="s">
        <v>2930</v>
      </c>
      <c r="H575">
        <v>188120777</v>
      </c>
      <c r="I575" t="s">
        <v>3342</v>
      </c>
      <c r="J575" t="s">
        <v>23</v>
      </c>
      <c r="L575" s="1">
        <v>43147</v>
      </c>
      <c r="M575" t="s">
        <v>24</v>
      </c>
      <c r="N575" t="s">
        <v>3343</v>
      </c>
      <c r="O575" t="s">
        <v>26</v>
      </c>
      <c r="P575" s="1">
        <v>43864</v>
      </c>
      <c r="Q575" s="1">
        <v>43864</v>
      </c>
    </row>
    <row r="576" spans="1:17" x14ac:dyDescent="0.2">
      <c r="A576" t="s">
        <v>3344</v>
      </c>
      <c r="B576">
        <v>224284851</v>
      </c>
      <c r="C576" t="s">
        <v>3345</v>
      </c>
      <c r="D576" t="s">
        <v>3346</v>
      </c>
      <c r="E576" t="s">
        <v>3347</v>
      </c>
      <c r="F576">
        <v>32115156.148127899</v>
      </c>
      <c r="G576" t="s">
        <v>2930</v>
      </c>
      <c r="H576">
        <v>188120777</v>
      </c>
      <c r="I576" t="s">
        <v>2211</v>
      </c>
      <c r="J576" t="s">
        <v>23</v>
      </c>
      <c r="L576" s="1">
        <v>43122</v>
      </c>
      <c r="M576" t="s">
        <v>24</v>
      </c>
      <c r="N576" t="s">
        <v>3348</v>
      </c>
      <c r="O576" t="s">
        <v>26</v>
      </c>
      <c r="P576" s="1">
        <v>43864</v>
      </c>
      <c r="Q576" s="1">
        <v>43864</v>
      </c>
    </row>
    <row r="577" spans="1:17" x14ac:dyDescent="0.2">
      <c r="A577" t="s">
        <v>3349</v>
      </c>
      <c r="B577" t="s">
        <v>3350</v>
      </c>
      <c r="C577" t="s">
        <v>3351</v>
      </c>
      <c r="D577" t="s">
        <v>3352</v>
      </c>
      <c r="E577" t="s">
        <v>3353</v>
      </c>
      <c r="F577">
        <v>83072888.095147297</v>
      </c>
      <c r="G577" t="s">
        <v>2930</v>
      </c>
      <c r="H577">
        <v>188120777</v>
      </c>
      <c r="I577" t="s">
        <v>3354</v>
      </c>
      <c r="J577" t="s">
        <v>23</v>
      </c>
      <c r="L577" s="1">
        <v>43206</v>
      </c>
      <c r="M577" t="s">
        <v>33</v>
      </c>
      <c r="N577" t="s">
        <v>3355</v>
      </c>
      <c r="O577" t="s">
        <v>26</v>
      </c>
      <c r="P577" s="1">
        <v>43863</v>
      </c>
      <c r="Q577" s="1">
        <v>43863</v>
      </c>
    </row>
    <row r="578" spans="1:17" x14ac:dyDescent="0.2">
      <c r="A578" t="s">
        <v>3356</v>
      </c>
      <c r="B578">
        <v>228388368</v>
      </c>
      <c r="C578" t="s">
        <v>3357</v>
      </c>
      <c r="D578" t="s">
        <v>3358</v>
      </c>
      <c r="E578" t="s">
        <v>3359</v>
      </c>
      <c r="F578">
        <v>111337801.116739</v>
      </c>
      <c r="G578" t="s">
        <v>531</v>
      </c>
      <c r="H578">
        <v>159330114</v>
      </c>
      <c r="I578" t="s">
        <v>2211</v>
      </c>
      <c r="J578" t="s">
        <v>23</v>
      </c>
      <c r="L578" s="1">
        <v>43126</v>
      </c>
      <c r="M578" t="s">
        <v>24</v>
      </c>
      <c r="N578" t="s">
        <v>3360</v>
      </c>
      <c r="O578" t="s">
        <v>26</v>
      </c>
      <c r="P578" s="1">
        <v>43298</v>
      </c>
      <c r="Q578" s="1">
        <v>43881</v>
      </c>
    </row>
    <row r="579" spans="1:17" x14ac:dyDescent="0.2">
      <c r="A579" t="s">
        <v>3361</v>
      </c>
      <c r="B579">
        <v>228350972</v>
      </c>
      <c r="C579" t="s">
        <v>3362</v>
      </c>
      <c r="D579" t="s">
        <v>3363</v>
      </c>
      <c r="E579" t="s">
        <v>3364</v>
      </c>
      <c r="F579">
        <v>73491276</v>
      </c>
      <c r="G579" t="s">
        <v>204</v>
      </c>
      <c r="H579">
        <v>26388820</v>
      </c>
      <c r="I579" t="s">
        <v>3365</v>
      </c>
      <c r="J579" t="s">
        <v>23</v>
      </c>
      <c r="L579" s="1">
        <v>43249</v>
      </c>
      <c r="M579" t="s">
        <v>33</v>
      </c>
      <c r="N579" t="s">
        <v>3366</v>
      </c>
      <c r="O579" t="s">
        <v>26</v>
      </c>
      <c r="P579" s="1">
        <v>43173</v>
      </c>
      <c r="Q579" s="1">
        <v>43881</v>
      </c>
    </row>
    <row r="580" spans="1:17" x14ac:dyDescent="0.2">
      <c r="A580" t="s">
        <v>3367</v>
      </c>
      <c r="B580">
        <v>241299535</v>
      </c>
      <c r="C580" t="s">
        <v>3368</v>
      </c>
      <c r="D580" t="s">
        <v>3369</v>
      </c>
      <c r="E580" t="s">
        <v>3370</v>
      </c>
      <c r="F580">
        <v>167132504</v>
      </c>
      <c r="G580" t="s">
        <v>1228</v>
      </c>
      <c r="H580">
        <v>26404672</v>
      </c>
      <c r="I580" t="s">
        <v>784</v>
      </c>
      <c r="J580" t="s">
        <v>23</v>
      </c>
      <c r="L580" s="1">
        <v>43364</v>
      </c>
      <c r="M580" t="s">
        <v>33</v>
      </c>
      <c r="N580" t="s">
        <v>3371</v>
      </c>
      <c r="O580" t="s">
        <v>26</v>
      </c>
      <c r="P580" s="1">
        <v>43803</v>
      </c>
      <c r="Q580" s="1">
        <v>43881</v>
      </c>
    </row>
    <row r="581" spans="1:17" x14ac:dyDescent="0.2">
      <c r="A581" t="s">
        <v>3372</v>
      </c>
      <c r="B581">
        <v>225751909</v>
      </c>
      <c r="C581" t="s">
        <v>3373</v>
      </c>
      <c r="D581" t="s">
        <v>3374</v>
      </c>
      <c r="E581" t="s">
        <v>3375</v>
      </c>
      <c r="F581">
        <v>59770856</v>
      </c>
      <c r="G581" t="s">
        <v>204</v>
      </c>
      <c r="H581">
        <v>26388820</v>
      </c>
      <c r="I581" t="s">
        <v>3293</v>
      </c>
      <c r="J581" t="s">
        <v>23</v>
      </c>
      <c r="L581" s="1">
        <v>43125</v>
      </c>
      <c r="M581" t="s">
        <v>33</v>
      </c>
      <c r="N581" t="s">
        <v>3376</v>
      </c>
      <c r="O581" t="s">
        <v>26</v>
      </c>
      <c r="P581" s="1">
        <v>43076</v>
      </c>
      <c r="Q581" s="1">
        <v>43881</v>
      </c>
    </row>
    <row r="582" spans="1:17" x14ac:dyDescent="0.2">
      <c r="A582" t="s">
        <v>3377</v>
      </c>
      <c r="B582">
        <v>226256200</v>
      </c>
      <c r="C582" t="s">
        <v>3378</v>
      </c>
      <c r="D582" t="s">
        <v>3379</v>
      </c>
      <c r="E582" t="s">
        <v>3380</v>
      </c>
      <c r="F582">
        <v>74768522.226256698</v>
      </c>
      <c r="G582" t="s">
        <v>204</v>
      </c>
      <c r="H582">
        <v>26388820</v>
      </c>
      <c r="I582" t="s">
        <v>3293</v>
      </c>
      <c r="J582" t="s">
        <v>23</v>
      </c>
      <c r="L582" s="1">
        <v>43137</v>
      </c>
      <c r="M582" t="s">
        <v>33</v>
      </c>
      <c r="N582" t="s">
        <v>3381</v>
      </c>
      <c r="O582" t="s">
        <v>26</v>
      </c>
      <c r="P582" s="1">
        <v>43078</v>
      </c>
      <c r="Q582" s="1">
        <v>43881</v>
      </c>
    </row>
    <row r="583" spans="1:17" x14ac:dyDescent="0.2">
      <c r="A583" t="s">
        <v>3382</v>
      </c>
      <c r="B583">
        <v>229204902</v>
      </c>
      <c r="C583" t="s">
        <v>3383</v>
      </c>
      <c r="D583" t="s">
        <v>3384</v>
      </c>
      <c r="E583" t="s">
        <v>3385</v>
      </c>
      <c r="F583">
        <v>95113460.157970503</v>
      </c>
      <c r="G583" t="s">
        <v>204</v>
      </c>
      <c r="H583">
        <v>26388820</v>
      </c>
      <c r="I583" t="s">
        <v>3293</v>
      </c>
      <c r="J583" t="s">
        <v>23</v>
      </c>
      <c r="L583" s="1">
        <v>43266</v>
      </c>
      <c r="M583" t="s">
        <v>33</v>
      </c>
      <c r="N583" t="s">
        <v>3386</v>
      </c>
      <c r="O583" t="s">
        <v>92</v>
      </c>
      <c r="P583" s="1">
        <v>42248</v>
      </c>
      <c r="Q583" s="1">
        <v>43881</v>
      </c>
    </row>
    <row r="584" spans="1:17" x14ac:dyDescent="0.2">
      <c r="A584" t="s">
        <v>3387</v>
      </c>
      <c r="B584">
        <v>224319000</v>
      </c>
      <c r="C584" t="s">
        <v>3388</v>
      </c>
      <c r="D584" t="s">
        <v>3389</v>
      </c>
      <c r="E584" t="s">
        <v>3390</v>
      </c>
      <c r="F584">
        <v>79435319.083875597</v>
      </c>
      <c r="G584" t="s">
        <v>204</v>
      </c>
      <c r="H584">
        <v>26388820</v>
      </c>
      <c r="I584" t="s">
        <v>3293</v>
      </c>
      <c r="J584" t="s">
        <v>23</v>
      </c>
      <c r="L584" s="1">
        <v>43271</v>
      </c>
      <c r="M584" t="s">
        <v>33</v>
      </c>
      <c r="N584" t="s">
        <v>3391</v>
      </c>
      <c r="O584" t="s">
        <v>92</v>
      </c>
      <c r="P584" s="1">
        <v>43225</v>
      </c>
      <c r="Q584" s="1">
        <v>43881</v>
      </c>
    </row>
    <row r="585" spans="1:17" x14ac:dyDescent="0.2">
      <c r="A585" t="s">
        <v>3392</v>
      </c>
      <c r="B585">
        <v>226326837</v>
      </c>
      <c r="C585" t="s">
        <v>3393</v>
      </c>
      <c r="D585" t="s">
        <v>3394</v>
      </c>
      <c r="E585" t="s">
        <v>3395</v>
      </c>
      <c r="F585" t="s">
        <v>3396</v>
      </c>
      <c r="G585" t="s">
        <v>204</v>
      </c>
      <c r="H585">
        <v>26388820</v>
      </c>
      <c r="I585" t="s">
        <v>3293</v>
      </c>
      <c r="J585" t="s">
        <v>23</v>
      </c>
      <c r="L585" s="1">
        <v>43172</v>
      </c>
      <c r="M585" t="s">
        <v>24</v>
      </c>
      <c r="N585" t="s">
        <v>3397</v>
      </c>
      <c r="O585" t="s">
        <v>26</v>
      </c>
      <c r="P585" s="1">
        <v>43140</v>
      </c>
      <c r="Q585" s="1">
        <v>43881</v>
      </c>
    </row>
    <row r="586" spans="1:17" x14ac:dyDescent="0.2">
      <c r="A586" t="s">
        <v>3398</v>
      </c>
      <c r="B586" t="s">
        <v>3399</v>
      </c>
      <c r="C586" t="s">
        <v>3400</v>
      </c>
      <c r="D586" t="s">
        <v>3401</v>
      </c>
      <c r="E586" t="s">
        <v>3402</v>
      </c>
      <c r="F586">
        <v>70140375.085363105</v>
      </c>
      <c r="G586" t="s">
        <v>204</v>
      </c>
      <c r="H586">
        <v>26388820</v>
      </c>
      <c r="I586" t="s">
        <v>3293</v>
      </c>
      <c r="J586" t="s">
        <v>23</v>
      </c>
      <c r="L586" s="1">
        <v>43266</v>
      </c>
      <c r="M586" t="s">
        <v>33</v>
      </c>
      <c r="N586" t="s">
        <v>3403</v>
      </c>
      <c r="O586" t="s">
        <v>26</v>
      </c>
      <c r="P586" s="1">
        <v>43225</v>
      </c>
      <c r="Q586" s="1">
        <v>43881</v>
      </c>
    </row>
    <row r="587" spans="1:17" x14ac:dyDescent="0.2">
      <c r="A587" t="s">
        <v>3404</v>
      </c>
      <c r="B587">
        <v>230099769</v>
      </c>
      <c r="C587" t="s">
        <v>3405</v>
      </c>
      <c r="D587" t="s">
        <v>3406</v>
      </c>
      <c r="E587" t="s">
        <v>3407</v>
      </c>
      <c r="F587">
        <v>84181478.078599602</v>
      </c>
      <c r="G587" t="s">
        <v>204</v>
      </c>
      <c r="H587">
        <v>26388820</v>
      </c>
      <c r="I587" t="s">
        <v>3293</v>
      </c>
      <c r="J587" t="s">
        <v>23</v>
      </c>
      <c r="L587" s="1">
        <v>43287</v>
      </c>
      <c r="M587" t="s">
        <v>33</v>
      </c>
      <c r="N587" t="s">
        <v>3408</v>
      </c>
      <c r="O587" t="s">
        <v>26</v>
      </c>
      <c r="P587" s="1">
        <v>43228</v>
      </c>
      <c r="Q587" s="1">
        <v>43881</v>
      </c>
    </row>
    <row r="588" spans="1:17" x14ac:dyDescent="0.2">
      <c r="A588" t="s">
        <v>3409</v>
      </c>
      <c r="B588">
        <v>230324509</v>
      </c>
      <c r="C588" t="s">
        <v>3410</v>
      </c>
      <c r="D588" t="s">
        <v>3411</v>
      </c>
      <c r="E588" t="s">
        <v>3412</v>
      </c>
      <c r="F588">
        <v>98033476.067823395</v>
      </c>
      <c r="G588" t="s">
        <v>204</v>
      </c>
      <c r="H588">
        <v>26388820</v>
      </c>
      <c r="I588" t="s">
        <v>3293</v>
      </c>
      <c r="J588" t="s">
        <v>23</v>
      </c>
      <c r="L588" s="1">
        <v>43301</v>
      </c>
      <c r="M588" t="s">
        <v>3413</v>
      </c>
      <c r="N588" t="s">
        <v>3414</v>
      </c>
      <c r="O588" t="s">
        <v>26</v>
      </c>
      <c r="P588" s="1">
        <v>43258</v>
      </c>
      <c r="Q588" s="1">
        <v>43881</v>
      </c>
    </row>
    <row r="589" spans="1:17" x14ac:dyDescent="0.2">
      <c r="A589" t="s">
        <v>3415</v>
      </c>
      <c r="B589">
        <v>236804499</v>
      </c>
      <c r="C589" t="s">
        <v>3416</v>
      </c>
      <c r="D589" t="s">
        <v>3417</v>
      </c>
      <c r="E589" t="s">
        <v>3418</v>
      </c>
      <c r="F589">
        <v>74768522</v>
      </c>
      <c r="G589" t="s">
        <v>204</v>
      </c>
      <c r="H589">
        <v>26388820</v>
      </c>
      <c r="I589" t="s">
        <v>3293</v>
      </c>
      <c r="J589" t="s">
        <v>23</v>
      </c>
      <c r="L589" s="1">
        <v>43286</v>
      </c>
      <c r="M589" t="s">
        <v>33</v>
      </c>
      <c r="N589" t="s">
        <v>3419</v>
      </c>
      <c r="O589" t="s">
        <v>26</v>
      </c>
      <c r="P589" s="1">
        <v>42654</v>
      </c>
      <c r="Q589" s="1">
        <v>43881</v>
      </c>
    </row>
    <row r="590" spans="1:17" x14ac:dyDescent="0.2">
      <c r="A590" t="s">
        <v>3420</v>
      </c>
      <c r="B590">
        <v>228228417</v>
      </c>
      <c r="C590" t="s">
        <v>3421</v>
      </c>
      <c r="D590" t="s">
        <v>3422</v>
      </c>
      <c r="E590" t="s">
        <v>3423</v>
      </c>
      <c r="F590">
        <v>79156002.084597006</v>
      </c>
      <c r="G590" t="s">
        <v>204</v>
      </c>
      <c r="H590">
        <v>26388820</v>
      </c>
      <c r="I590" t="s">
        <v>1758</v>
      </c>
      <c r="J590" t="s">
        <v>23</v>
      </c>
      <c r="L590" s="1">
        <v>43124</v>
      </c>
      <c r="M590" t="s">
        <v>24</v>
      </c>
      <c r="N590" t="s">
        <v>3424</v>
      </c>
      <c r="O590" t="s">
        <v>26</v>
      </c>
      <c r="P590" s="1">
        <v>42265</v>
      </c>
      <c r="Q590" s="1">
        <v>43881</v>
      </c>
    </row>
    <row r="591" spans="1:17" x14ac:dyDescent="0.2">
      <c r="A591" t="s">
        <v>3425</v>
      </c>
      <c r="B591">
        <v>225405075</v>
      </c>
      <c r="C591" t="s">
        <v>3426</v>
      </c>
      <c r="D591" t="s">
        <v>3427</v>
      </c>
      <c r="E591" t="s">
        <v>3428</v>
      </c>
      <c r="F591">
        <v>33722781.059709303</v>
      </c>
      <c r="G591" t="s">
        <v>204</v>
      </c>
      <c r="H591">
        <v>26388820</v>
      </c>
      <c r="I591" t="s">
        <v>1758</v>
      </c>
      <c r="J591" t="s">
        <v>23</v>
      </c>
      <c r="L591" s="1">
        <v>43116</v>
      </c>
      <c r="M591" t="s">
        <v>24</v>
      </c>
      <c r="N591" t="s">
        <v>3429</v>
      </c>
      <c r="O591" t="s">
        <v>26</v>
      </c>
      <c r="P591" s="1">
        <v>42908</v>
      </c>
      <c r="Q591" s="1">
        <v>43881</v>
      </c>
    </row>
    <row r="592" spans="1:17" x14ac:dyDescent="0.2">
      <c r="A592" t="s">
        <v>3430</v>
      </c>
      <c r="B592">
        <v>234987987</v>
      </c>
      <c r="C592" t="s">
        <v>3431</v>
      </c>
      <c r="D592" t="s">
        <v>3432</v>
      </c>
      <c r="E592" t="s">
        <v>3433</v>
      </c>
      <c r="F592">
        <v>77295528</v>
      </c>
      <c r="G592" t="s">
        <v>204</v>
      </c>
      <c r="H592">
        <v>26388820</v>
      </c>
      <c r="I592" t="s">
        <v>173</v>
      </c>
      <c r="J592" t="s">
        <v>23</v>
      </c>
      <c r="L592" s="1">
        <v>43252</v>
      </c>
      <c r="M592" t="s">
        <v>33</v>
      </c>
      <c r="N592" t="s">
        <v>3434</v>
      </c>
      <c r="O592" t="s">
        <v>26</v>
      </c>
      <c r="P592" s="1">
        <v>42908</v>
      </c>
      <c r="Q592" s="1">
        <v>43881</v>
      </c>
    </row>
    <row r="593" spans="1:17" x14ac:dyDescent="0.2">
      <c r="A593" t="s">
        <v>3435</v>
      </c>
      <c r="B593">
        <v>235018481</v>
      </c>
      <c r="C593" t="s">
        <v>3436</v>
      </c>
      <c r="D593" t="s">
        <v>3437</v>
      </c>
      <c r="E593" t="s">
        <v>3438</v>
      </c>
      <c r="F593">
        <v>112111610.087219</v>
      </c>
      <c r="G593" t="s">
        <v>204</v>
      </c>
      <c r="H593">
        <v>26388820</v>
      </c>
      <c r="I593" t="s">
        <v>173</v>
      </c>
      <c r="J593" t="s">
        <v>23</v>
      </c>
      <c r="L593" s="1">
        <v>43153</v>
      </c>
      <c r="M593" t="s">
        <v>33</v>
      </c>
      <c r="N593" t="s">
        <v>3439</v>
      </c>
      <c r="O593" t="s">
        <v>26</v>
      </c>
      <c r="P593" s="1">
        <v>42272</v>
      </c>
      <c r="Q593" s="1">
        <v>43881</v>
      </c>
    </row>
    <row r="594" spans="1:17" x14ac:dyDescent="0.2">
      <c r="A594" t="s">
        <v>3440</v>
      </c>
      <c r="B594">
        <v>234956623</v>
      </c>
      <c r="C594" t="s">
        <v>3441</v>
      </c>
      <c r="D594" t="s">
        <v>3442</v>
      </c>
      <c r="E594" t="s">
        <v>3443</v>
      </c>
      <c r="F594">
        <v>71463143.154979706</v>
      </c>
      <c r="G594" t="s">
        <v>204</v>
      </c>
      <c r="H594">
        <v>26388820</v>
      </c>
      <c r="I594" t="s">
        <v>3365</v>
      </c>
      <c r="J594" t="s">
        <v>23</v>
      </c>
      <c r="L594" s="1">
        <v>43364</v>
      </c>
      <c r="M594" t="s">
        <v>33</v>
      </c>
      <c r="N594" t="s">
        <v>3444</v>
      </c>
      <c r="O594" t="s">
        <v>26</v>
      </c>
      <c r="P594" s="1">
        <v>42444</v>
      </c>
      <c r="Q594" s="1">
        <v>43881</v>
      </c>
    </row>
    <row r="595" spans="1:17" x14ac:dyDescent="0.2">
      <c r="A595" t="s">
        <v>3445</v>
      </c>
      <c r="B595">
        <v>227848713</v>
      </c>
      <c r="C595" t="s">
        <v>3446</v>
      </c>
      <c r="D595" t="s">
        <v>3437</v>
      </c>
      <c r="E595" t="s">
        <v>3438</v>
      </c>
      <c r="F595">
        <v>112111610.087219</v>
      </c>
      <c r="G595" t="s">
        <v>204</v>
      </c>
      <c r="H595">
        <v>26388820</v>
      </c>
      <c r="I595" t="s">
        <v>1758</v>
      </c>
      <c r="J595" t="s">
        <v>23</v>
      </c>
      <c r="L595" s="1">
        <v>43224</v>
      </c>
      <c r="M595" t="s">
        <v>33</v>
      </c>
      <c r="N595" t="s">
        <v>3447</v>
      </c>
      <c r="O595" t="s">
        <v>26</v>
      </c>
      <c r="P595" s="1">
        <v>42908</v>
      </c>
      <c r="Q595" s="1">
        <v>43881</v>
      </c>
    </row>
    <row r="596" spans="1:17" x14ac:dyDescent="0.2">
      <c r="A596" t="s">
        <v>3448</v>
      </c>
      <c r="B596">
        <v>235060755</v>
      </c>
      <c r="C596" t="s">
        <v>3449</v>
      </c>
      <c r="D596" t="s">
        <v>3450</v>
      </c>
      <c r="E596" t="s">
        <v>3451</v>
      </c>
      <c r="F596" t="s">
        <v>3452</v>
      </c>
      <c r="G596" t="s">
        <v>872</v>
      </c>
      <c r="H596" t="s">
        <v>873</v>
      </c>
      <c r="I596" t="s">
        <v>1858</v>
      </c>
      <c r="J596" t="s">
        <v>23</v>
      </c>
      <c r="L596" s="1">
        <v>43256</v>
      </c>
      <c r="M596" t="s">
        <v>24</v>
      </c>
      <c r="N596" t="s">
        <v>3453</v>
      </c>
      <c r="O596" t="s">
        <v>92</v>
      </c>
      <c r="P596" s="1">
        <v>43207</v>
      </c>
      <c r="Q596" s="1">
        <v>43882</v>
      </c>
    </row>
    <row r="597" spans="1:17" x14ac:dyDescent="0.2">
      <c r="A597" t="s">
        <v>3454</v>
      </c>
      <c r="B597">
        <v>235146072</v>
      </c>
      <c r="C597" t="s">
        <v>3455</v>
      </c>
      <c r="D597" t="s">
        <v>3456</v>
      </c>
      <c r="E597" t="s">
        <v>3457</v>
      </c>
      <c r="F597">
        <v>127695745.12861</v>
      </c>
      <c r="G597" t="s">
        <v>872</v>
      </c>
      <c r="H597" t="s">
        <v>873</v>
      </c>
      <c r="I597" t="s">
        <v>1858</v>
      </c>
      <c r="J597" t="s">
        <v>23</v>
      </c>
      <c r="L597" s="1">
        <v>43259</v>
      </c>
      <c r="M597" t="s">
        <v>1091</v>
      </c>
      <c r="N597" t="s">
        <v>3458</v>
      </c>
      <c r="O597" t="s">
        <v>26</v>
      </c>
      <c r="P597" s="1">
        <v>43174</v>
      </c>
      <c r="Q597" s="1">
        <v>43882</v>
      </c>
    </row>
    <row r="598" spans="1:17" x14ac:dyDescent="0.2">
      <c r="A598" t="s">
        <v>3459</v>
      </c>
      <c r="B598">
        <v>237622262</v>
      </c>
      <c r="C598" t="s">
        <v>3460</v>
      </c>
      <c r="D598" t="s">
        <v>3461</v>
      </c>
      <c r="E598" t="s">
        <v>3462</v>
      </c>
      <c r="F598">
        <v>69223718</v>
      </c>
      <c r="G598" t="s">
        <v>3463</v>
      </c>
      <c r="H598" t="s">
        <v>3464</v>
      </c>
      <c r="I598" t="s">
        <v>3465</v>
      </c>
      <c r="J598" t="s">
        <v>23</v>
      </c>
      <c r="L598" s="1">
        <v>43292</v>
      </c>
      <c r="M598" t="s">
        <v>24</v>
      </c>
      <c r="N598" t="s">
        <v>3466</v>
      </c>
      <c r="O598" t="s">
        <v>26</v>
      </c>
      <c r="P598" s="1">
        <v>41920</v>
      </c>
      <c r="Q598" s="1">
        <v>43883</v>
      </c>
    </row>
    <row r="599" spans="1:17" x14ac:dyDescent="0.2">
      <c r="A599" t="s">
        <v>3467</v>
      </c>
      <c r="B599">
        <v>233725342</v>
      </c>
      <c r="C599" t="s">
        <v>3468</v>
      </c>
      <c r="D599" t="s">
        <v>3469</v>
      </c>
      <c r="E599" t="s">
        <v>3470</v>
      </c>
      <c r="F599">
        <v>90304608.076321393</v>
      </c>
      <c r="G599" t="s">
        <v>423</v>
      </c>
      <c r="H599">
        <v>190456396</v>
      </c>
      <c r="I599" t="s">
        <v>743</v>
      </c>
      <c r="J599" t="s">
        <v>23</v>
      </c>
      <c r="L599" s="1">
        <v>43370</v>
      </c>
      <c r="M599" t="s">
        <v>33</v>
      </c>
      <c r="N599" t="s">
        <v>3471</v>
      </c>
      <c r="O599" t="s">
        <v>26</v>
      </c>
      <c r="P599" s="1">
        <v>43495</v>
      </c>
      <c r="Q599" s="1">
        <v>43883</v>
      </c>
    </row>
    <row r="600" spans="1:17" x14ac:dyDescent="0.2">
      <c r="A600" t="s">
        <v>3472</v>
      </c>
      <c r="B600" t="s">
        <v>3473</v>
      </c>
      <c r="C600" t="s">
        <v>3474</v>
      </c>
      <c r="D600" t="s">
        <v>3475</v>
      </c>
      <c r="E600" t="s">
        <v>3476</v>
      </c>
      <c r="F600">
        <v>76064433.170002103</v>
      </c>
      <c r="G600" t="s">
        <v>61</v>
      </c>
      <c r="H600">
        <v>175206562</v>
      </c>
      <c r="I600" t="s">
        <v>464</v>
      </c>
      <c r="J600" t="s">
        <v>23</v>
      </c>
      <c r="L600" s="1">
        <v>43294</v>
      </c>
      <c r="M600" t="s">
        <v>33</v>
      </c>
      <c r="N600" t="s">
        <v>3477</v>
      </c>
      <c r="O600" t="s">
        <v>26</v>
      </c>
      <c r="P600" s="1">
        <v>43237</v>
      </c>
      <c r="Q600" s="1">
        <v>43885</v>
      </c>
    </row>
    <row r="601" spans="1:17" x14ac:dyDescent="0.2">
      <c r="A601" t="s">
        <v>3478</v>
      </c>
      <c r="B601">
        <v>190701919</v>
      </c>
      <c r="C601" t="s">
        <v>3479</v>
      </c>
      <c r="D601" t="s">
        <v>3480</v>
      </c>
      <c r="E601" t="s">
        <v>3481</v>
      </c>
      <c r="F601">
        <v>69557500.178737804</v>
      </c>
      <c r="G601" t="s">
        <v>179</v>
      </c>
      <c r="H601">
        <v>202743233</v>
      </c>
      <c r="I601" t="s">
        <v>180</v>
      </c>
      <c r="J601" t="s">
        <v>23</v>
      </c>
      <c r="L601" s="1">
        <v>43242</v>
      </c>
      <c r="M601" t="s">
        <v>33</v>
      </c>
      <c r="N601" t="s">
        <v>3482</v>
      </c>
      <c r="O601" t="s">
        <v>26</v>
      </c>
      <c r="P601" s="1">
        <v>42313</v>
      </c>
      <c r="Q601" s="1">
        <v>43886</v>
      </c>
    </row>
    <row r="602" spans="1:17" x14ac:dyDescent="0.2">
      <c r="A602" t="s">
        <v>3483</v>
      </c>
      <c r="B602">
        <v>233229310</v>
      </c>
      <c r="C602" t="s">
        <v>3484</v>
      </c>
      <c r="D602" t="s">
        <v>3485</v>
      </c>
      <c r="E602" t="s">
        <v>3486</v>
      </c>
      <c r="F602">
        <v>177982136.23322999</v>
      </c>
      <c r="G602" t="s">
        <v>1005</v>
      </c>
      <c r="H602">
        <v>30969379</v>
      </c>
      <c r="I602" t="s">
        <v>3487</v>
      </c>
      <c r="J602" t="s">
        <v>23</v>
      </c>
      <c r="L602" s="1">
        <v>43160</v>
      </c>
      <c r="M602" t="s">
        <v>33</v>
      </c>
      <c r="N602" t="s">
        <v>3488</v>
      </c>
      <c r="O602" t="s">
        <v>26</v>
      </c>
      <c r="P602" s="1">
        <v>42411</v>
      </c>
      <c r="Q602" s="1">
        <v>43886</v>
      </c>
    </row>
    <row r="603" spans="1:17" x14ac:dyDescent="0.2">
      <c r="A603" t="s">
        <v>3489</v>
      </c>
      <c r="B603">
        <v>231253311</v>
      </c>
      <c r="C603" t="s">
        <v>3490</v>
      </c>
      <c r="D603" t="s">
        <v>3491</v>
      </c>
      <c r="E603" t="s">
        <v>3492</v>
      </c>
      <c r="F603">
        <v>155861530</v>
      </c>
      <c r="G603" t="s">
        <v>2930</v>
      </c>
      <c r="H603">
        <v>188120777</v>
      </c>
      <c r="I603" t="s">
        <v>312</v>
      </c>
      <c r="J603" t="s">
        <v>23</v>
      </c>
      <c r="L603" s="1">
        <v>43367</v>
      </c>
      <c r="M603" t="s">
        <v>24</v>
      </c>
      <c r="N603" t="s">
        <v>3493</v>
      </c>
      <c r="O603" t="s">
        <v>26</v>
      </c>
      <c r="P603" s="1">
        <v>42481</v>
      </c>
      <c r="Q603" s="1">
        <v>43863</v>
      </c>
    </row>
    <row r="604" spans="1:17" x14ac:dyDescent="0.2">
      <c r="A604" t="s">
        <v>3494</v>
      </c>
      <c r="B604">
        <v>229052746</v>
      </c>
      <c r="C604" t="s">
        <v>3495</v>
      </c>
      <c r="D604" t="s">
        <v>3496</v>
      </c>
      <c r="E604" t="s">
        <v>3497</v>
      </c>
      <c r="F604">
        <v>111300126.07786199</v>
      </c>
      <c r="G604" t="s">
        <v>2930</v>
      </c>
      <c r="H604">
        <v>188120777</v>
      </c>
      <c r="I604" t="s">
        <v>2211</v>
      </c>
      <c r="J604" t="s">
        <v>23</v>
      </c>
      <c r="L604" s="1">
        <v>43292</v>
      </c>
      <c r="M604" t="s">
        <v>24</v>
      </c>
      <c r="N604" t="s">
        <v>3498</v>
      </c>
      <c r="O604" t="s">
        <v>92</v>
      </c>
      <c r="P604" s="1">
        <v>43863</v>
      </c>
      <c r="Q604" s="1">
        <v>43863</v>
      </c>
    </row>
    <row r="605" spans="1:17" x14ac:dyDescent="0.2">
      <c r="A605" t="s">
        <v>3499</v>
      </c>
      <c r="B605">
        <v>228775337</v>
      </c>
      <c r="C605" t="s">
        <v>3500</v>
      </c>
      <c r="D605" t="s">
        <v>3501</v>
      </c>
      <c r="E605" t="s">
        <v>3502</v>
      </c>
      <c r="F605">
        <v>140061754</v>
      </c>
      <c r="G605" t="s">
        <v>2930</v>
      </c>
      <c r="H605">
        <v>188120777</v>
      </c>
      <c r="I605" t="s">
        <v>3503</v>
      </c>
      <c r="J605" t="s">
        <v>23</v>
      </c>
      <c r="L605" s="1">
        <v>43280</v>
      </c>
      <c r="M605" t="s">
        <v>1091</v>
      </c>
      <c r="N605" t="s">
        <v>3504</v>
      </c>
      <c r="O605" t="s">
        <v>92</v>
      </c>
      <c r="P605" s="1">
        <v>43863</v>
      </c>
      <c r="Q605" s="1">
        <v>43863</v>
      </c>
    </row>
    <row r="606" spans="1:17" x14ac:dyDescent="0.2">
      <c r="A606" t="s">
        <v>3505</v>
      </c>
      <c r="B606">
        <v>232614466</v>
      </c>
      <c r="C606" t="s">
        <v>3506</v>
      </c>
      <c r="D606" t="s">
        <v>3507</v>
      </c>
      <c r="E606" t="s">
        <v>3508</v>
      </c>
      <c r="F606">
        <v>32842252</v>
      </c>
      <c r="G606" t="s">
        <v>2930</v>
      </c>
      <c r="H606">
        <v>188120777</v>
      </c>
      <c r="I606" t="s">
        <v>1752</v>
      </c>
      <c r="J606" t="s">
        <v>23</v>
      </c>
      <c r="L606" s="1">
        <v>43291</v>
      </c>
      <c r="M606" t="s">
        <v>33</v>
      </c>
      <c r="N606" t="s">
        <v>3509</v>
      </c>
      <c r="O606" t="s">
        <v>26</v>
      </c>
      <c r="P606" s="1">
        <v>43863</v>
      </c>
      <c r="Q606" s="1">
        <v>43863</v>
      </c>
    </row>
    <row r="607" spans="1:17" x14ac:dyDescent="0.2">
      <c r="A607" t="s">
        <v>3510</v>
      </c>
      <c r="B607">
        <v>229989764</v>
      </c>
      <c r="C607" t="s">
        <v>3511</v>
      </c>
      <c r="D607" t="s">
        <v>3512</v>
      </c>
      <c r="E607" t="s">
        <v>3513</v>
      </c>
      <c r="F607">
        <v>83767231.088064805</v>
      </c>
      <c r="G607" t="s">
        <v>2930</v>
      </c>
      <c r="H607">
        <v>188120777</v>
      </c>
      <c r="I607" t="s">
        <v>219</v>
      </c>
      <c r="J607" t="s">
        <v>23</v>
      </c>
      <c r="L607" s="1">
        <v>43270</v>
      </c>
      <c r="M607" t="s">
        <v>1091</v>
      </c>
      <c r="N607" t="s">
        <v>3514</v>
      </c>
      <c r="O607" t="s">
        <v>26</v>
      </c>
      <c r="P607" s="1">
        <v>43863</v>
      </c>
      <c r="Q607" s="1">
        <v>43863</v>
      </c>
    </row>
    <row r="608" spans="1:17" x14ac:dyDescent="0.2">
      <c r="A608" t="s">
        <v>3515</v>
      </c>
      <c r="B608">
        <v>233579028</v>
      </c>
      <c r="C608" t="s">
        <v>3516</v>
      </c>
      <c r="D608" t="s">
        <v>3517</v>
      </c>
      <c r="E608" t="s">
        <v>3518</v>
      </c>
      <c r="F608" t="s">
        <v>3519</v>
      </c>
      <c r="G608" t="s">
        <v>2930</v>
      </c>
      <c r="H608">
        <v>188120777</v>
      </c>
      <c r="I608" t="s">
        <v>3520</v>
      </c>
      <c r="J608" t="s">
        <v>23</v>
      </c>
      <c r="L608" s="1">
        <v>43363</v>
      </c>
      <c r="M608" t="s">
        <v>1091</v>
      </c>
      <c r="N608" t="s">
        <v>3521</v>
      </c>
      <c r="O608" t="s">
        <v>26</v>
      </c>
      <c r="P608" s="1">
        <v>43863</v>
      </c>
      <c r="Q608" s="1">
        <v>43863</v>
      </c>
    </row>
    <row r="609" spans="1:17" x14ac:dyDescent="0.2">
      <c r="A609" t="s">
        <v>3522</v>
      </c>
      <c r="B609">
        <v>230106684</v>
      </c>
      <c r="C609" t="s">
        <v>3523</v>
      </c>
      <c r="D609" t="s">
        <v>3524</v>
      </c>
      <c r="E609" t="s">
        <v>3525</v>
      </c>
      <c r="F609">
        <v>88064948</v>
      </c>
      <c r="G609" t="s">
        <v>2930</v>
      </c>
      <c r="H609">
        <v>188120777</v>
      </c>
      <c r="I609" t="s">
        <v>219</v>
      </c>
      <c r="J609" t="s">
        <v>23</v>
      </c>
      <c r="L609" s="1">
        <v>43263</v>
      </c>
      <c r="M609" t="s">
        <v>1091</v>
      </c>
      <c r="N609" t="s">
        <v>3526</v>
      </c>
      <c r="O609" t="s">
        <v>26</v>
      </c>
      <c r="P609" s="1">
        <v>43863</v>
      </c>
      <c r="Q609" s="1">
        <v>43863</v>
      </c>
    </row>
    <row r="610" spans="1:17" x14ac:dyDescent="0.2">
      <c r="A610" t="s">
        <v>3527</v>
      </c>
      <c r="B610">
        <v>231861850</v>
      </c>
      <c r="C610" t="s">
        <v>3528</v>
      </c>
      <c r="D610" t="s">
        <v>3529</v>
      </c>
      <c r="E610" t="s">
        <v>3530</v>
      </c>
      <c r="F610">
        <v>57727023</v>
      </c>
      <c r="G610" t="s">
        <v>2930</v>
      </c>
      <c r="H610">
        <v>188120777</v>
      </c>
      <c r="I610" t="s">
        <v>3531</v>
      </c>
      <c r="J610" t="s">
        <v>23</v>
      </c>
      <c r="L610" s="1">
        <v>43370</v>
      </c>
      <c r="M610" t="s">
        <v>24</v>
      </c>
      <c r="N610" t="s">
        <v>3532</v>
      </c>
      <c r="O610" t="s">
        <v>26</v>
      </c>
      <c r="P610" s="1">
        <v>43863</v>
      </c>
      <c r="Q610" s="1">
        <v>43866</v>
      </c>
    </row>
    <row r="611" spans="1:17" x14ac:dyDescent="0.2">
      <c r="A611" t="s">
        <v>3533</v>
      </c>
      <c r="B611">
        <v>229085849</v>
      </c>
      <c r="C611" t="s">
        <v>3534</v>
      </c>
      <c r="D611" t="s">
        <v>3535</v>
      </c>
      <c r="E611" t="s">
        <v>3536</v>
      </c>
      <c r="F611">
        <v>159896924</v>
      </c>
      <c r="G611" t="s">
        <v>2930</v>
      </c>
      <c r="H611">
        <v>188120777</v>
      </c>
      <c r="I611" t="s">
        <v>3146</v>
      </c>
      <c r="J611" t="s">
        <v>23</v>
      </c>
      <c r="L611" s="1">
        <v>43262</v>
      </c>
      <c r="M611" t="s">
        <v>1091</v>
      </c>
      <c r="N611" t="s">
        <v>3537</v>
      </c>
      <c r="O611" t="s">
        <v>92</v>
      </c>
      <c r="P611" s="1">
        <v>43863</v>
      </c>
      <c r="Q611" s="1">
        <v>43863</v>
      </c>
    </row>
    <row r="612" spans="1:17" x14ac:dyDescent="0.2">
      <c r="A612" t="s">
        <v>3538</v>
      </c>
      <c r="B612">
        <v>230416535</v>
      </c>
      <c r="C612" t="s">
        <v>3539</v>
      </c>
      <c r="D612" t="s">
        <v>3540</v>
      </c>
      <c r="E612" t="s">
        <v>3541</v>
      </c>
      <c r="F612" t="s">
        <v>3542</v>
      </c>
      <c r="G612" t="s">
        <v>2930</v>
      </c>
      <c r="H612">
        <v>188120777</v>
      </c>
      <c r="I612" t="s">
        <v>3004</v>
      </c>
      <c r="J612" t="s">
        <v>23</v>
      </c>
      <c r="L612" s="1">
        <v>43277</v>
      </c>
      <c r="M612" t="s">
        <v>24</v>
      </c>
      <c r="N612" t="s">
        <v>3543</v>
      </c>
      <c r="O612" t="s">
        <v>26</v>
      </c>
      <c r="P612" s="1">
        <v>43864</v>
      </c>
      <c r="Q612" s="1">
        <v>43863</v>
      </c>
    </row>
    <row r="613" spans="1:17" x14ac:dyDescent="0.2">
      <c r="A613" t="s">
        <v>3544</v>
      </c>
      <c r="B613">
        <v>228212898</v>
      </c>
      <c r="C613" t="s">
        <v>3545</v>
      </c>
      <c r="D613" t="s">
        <v>3546</v>
      </c>
      <c r="E613" t="s">
        <v>3547</v>
      </c>
      <c r="F613">
        <v>79223931</v>
      </c>
      <c r="G613" t="s">
        <v>2930</v>
      </c>
      <c r="H613">
        <v>188120777</v>
      </c>
      <c r="I613" t="s">
        <v>3146</v>
      </c>
      <c r="J613" t="s">
        <v>23</v>
      </c>
      <c r="L613" s="1">
        <v>43173</v>
      </c>
      <c r="M613" t="s">
        <v>33</v>
      </c>
      <c r="N613" t="s">
        <v>3548</v>
      </c>
      <c r="O613" t="s">
        <v>26</v>
      </c>
      <c r="P613" s="1">
        <v>43864</v>
      </c>
      <c r="Q613" s="1">
        <v>43863</v>
      </c>
    </row>
    <row r="614" spans="1:17" x14ac:dyDescent="0.2">
      <c r="A614" t="s">
        <v>3549</v>
      </c>
      <c r="B614">
        <v>230878601</v>
      </c>
      <c r="C614" t="s">
        <v>3550</v>
      </c>
      <c r="D614" t="s">
        <v>3551</v>
      </c>
      <c r="E614" t="s">
        <v>3552</v>
      </c>
      <c r="F614">
        <v>175728844</v>
      </c>
      <c r="G614" t="s">
        <v>2930</v>
      </c>
      <c r="H614">
        <v>188120777</v>
      </c>
      <c r="I614" t="s">
        <v>3146</v>
      </c>
      <c r="J614" t="s">
        <v>23</v>
      </c>
      <c r="L614" s="1">
        <v>43370</v>
      </c>
      <c r="M614" t="s">
        <v>24</v>
      </c>
      <c r="N614" t="s">
        <v>3553</v>
      </c>
      <c r="O614" t="s">
        <v>26</v>
      </c>
      <c r="P614" s="1">
        <v>43864</v>
      </c>
      <c r="Q614" s="1">
        <v>43864</v>
      </c>
    </row>
    <row r="615" spans="1:17" x14ac:dyDescent="0.2">
      <c r="A615" t="s">
        <v>3554</v>
      </c>
      <c r="B615">
        <v>234880414</v>
      </c>
      <c r="C615" t="s">
        <v>3555</v>
      </c>
      <c r="D615" t="s">
        <v>3556</v>
      </c>
      <c r="E615" t="s">
        <v>3557</v>
      </c>
      <c r="F615">
        <v>116699167.169108</v>
      </c>
      <c r="G615" t="s">
        <v>1234</v>
      </c>
      <c r="H615">
        <v>182292592</v>
      </c>
      <c r="I615" t="s">
        <v>1262</v>
      </c>
      <c r="J615" t="s">
        <v>23</v>
      </c>
      <c r="L615" s="1">
        <v>43245</v>
      </c>
      <c r="M615" t="s">
        <v>24</v>
      </c>
      <c r="N615" t="s">
        <v>3558</v>
      </c>
      <c r="O615" t="s">
        <v>26</v>
      </c>
      <c r="P615" s="1">
        <v>42419</v>
      </c>
      <c r="Q615" s="1">
        <v>43890</v>
      </c>
    </row>
    <row r="616" spans="1:17" x14ac:dyDescent="0.2">
      <c r="A616" t="s">
        <v>3559</v>
      </c>
      <c r="B616">
        <v>228885450</v>
      </c>
      <c r="C616" t="s">
        <v>3560</v>
      </c>
      <c r="D616" t="s">
        <v>3561</v>
      </c>
      <c r="E616" t="s">
        <v>3562</v>
      </c>
      <c r="F616">
        <v>56610319.169352502</v>
      </c>
      <c r="G616" t="s">
        <v>343</v>
      </c>
      <c r="H616">
        <v>163078998</v>
      </c>
      <c r="I616" t="s">
        <v>1858</v>
      </c>
      <c r="J616" t="s">
        <v>23</v>
      </c>
      <c r="L616" s="1">
        <v>43207</v>
      </c>
      <c r="M616" t="s">
        <v>33</v>
      </c>
      <c r="N616" t="s">
        <v>3563</v>
      </c>
      <c r="O616" t="s">
        <v>26</v>
      </c>
      <c r="P616" s="1">
        <v>41617</v>
      </c>
      <c r="Q616" s="1">
        <v>43890</v>
      </c>
    </row>
    <row r="617" spans="1:17" x14ac:dyDescent="0.2">
      <c r="A617" t="s">
        <v>3564</v>
      </c>
      <c r="B617">
        <v>234311479</v>
      </c>
      <c r="C617" t="s">
        <v>3565</v>
      </c>
      <c r="D617" t="s">
        <v>3566</v>
      </c>
      <c r="E617" t="s">
        <v>3567</v>
      </c>
      <c r="F617">
        <v>169352447.06844699</v>
      </c>
      <c r="G617" t="s">
        <v>872</v>
      </c>
      <c r="H617" t="s">
        <v>873</v>
      </c>
      <c r="I617" t="s">
        <v>1858</v>
      </c>
      <c r="J617" t="s">
        <v>23</v>
      </c>
      <c r="L617" s="1">
        <v>43187</v>
      </c>
      <c r="M617" t="s">
        <v>24</v>
      </c>
      <c r="N617" t="s">
        <v>3568</v>
      </c>
      <c r="O617" t="s">
        <v>92</v>
      </c>
      <c r="P617" s="1">
        <v>43014</v>
      </c>
      <c r="Q617" s="1">
        <v>43890</v>
      </c>
    </row>
    <row r="618" spans="1:17" x14ac:dyDescent="0.2">
      <c r="A618" t="s">
        <v>3569</v>
      </c>
      <c r="B618">
        <v>230321933</v>
      </c>
      <c r="C618" t="s">
        <v>3570</v>
      </c>
      <c r="D618" t="s">
        <v>3571</v>
      </c>
      <c r="E618" t="s">
        <v>3572</v>
      </c>
      <c r="F618" t="s">
        <v>3573</v>
      </c>
      <c r="G618" t="s">
        <v>270</v>
      </c>
      <c r="H618">
        <v>183316401</v>
      </c>
      <c r="I618" t="s">
        <v>435</v>
      </c>
      <c r="J618" t="s">
        <v>23</v>
      </c>
      <c r="L618" s="1">
        <v>43272</v>
      </c>
      <c r="M618" t="s">
        <v>33</v>
      </c>
      <c r="N618" t="s">
        <v>3574</v>
      </c>
      <c r="O618" t="s">
        <v>26</v>
      </c>
      <c r="P618" s="1">
        <v>42387</v>
      </c>
      <c r="Q618" s="1">
        <v>43894</v>
      </c>
    </row>
    <row r="619" spans="1:17" x14ac:dyDescent="0.2">
      <c r="A619" t="s">
        <v>3575</v>
      </c>
      <c r="B619">
        <v>234096632</v>
      </c>
      <c r="C619" t="s">
        <v>3576</v>
      </c>
      <c r="D619" t="s">
        <v>3577</v>
      </c>
      <c r="E619" t="s">
        <v>3578</v>
      </c>
      <c r="F619">
        <v>142535729</v>
      </c>
      <c r="G619" t="s">
        <v>1255</v>
      </c>
      <c r="H619">
        <v>117553956</v>
      </c>
      <c r="I619" t="s">
        <v>435</v>
      </c>
      <c r="J619" t="s">
        <v>23</v>
      </c>
      <c r="L619" s="1">
        <v>43188</v>
      </c>
      <c r="M619" t="s">
        <v>24</v>
      </c>
      <c r="N619" t="s">
        <v>3579</v>
      </c>
      <c r="O619" t="s">
        <v>92</v>
      </c>
      <c r="P619" s="1">
        <v>43514</v>
      </c>
      <c r="Q619" s="1">
        <v>43894</v>
      </c>
    </row>
    <row r="620" spans="1:17" x14ac:dyDescent="0.2">
      <c r="A620" t="s">
        <v>3580</v>
      </c>
      <c r="B620">
        <v>237498251</v>
      </c>
      <c r="C620" t="s">
        <v>3581</v>
      </c>
      <c r="D620" t="s">
        <v>3582</v>
      </c>
      <c r="E620" t="s">
        <v>3583</v>
      </c>
      <c r="F620">
        <v>148383483</v>
      </c>
      <c r="G620" t="s">
        <v>350</v>
      </c>
      <c r="H620" t="s">
        <v>351</v>
      </c>
      <c r="I620" t="s">
        <v>147</v>
      </c>
      <c r="J620" t="s">
        <v>23</v>
      </c>
      <c r="L620" s="1">
        <v>43137</v>
      </c>
      <c r="M620" t="s">
        <v>33</v>
      </c>
      <c r="N620" t="s">
        <v>3584</v>
      </c>
      <c r="O620" t="s">
        <v>92</v>
      </c>
      <c r="P620" s="1">
        <v>43119</v>
      </c>
      <c r="Q620" s="1">
        <v>43894</v>
      </c>
    </row>
    <row r="621" spans="1:17" x14ac:dyDescent="0.2">
      <c r="A621" t="s">
        <v>3585</v>
      </c>
      <c r="B621">
        <v>232677581</v>
      </c>
      <c r="C621" t="s">
        <v>3586</v>
      </c>
      <c r="D621" t="s">
        <v>3587</v>
      </c>
      <c r="E621" t="s">
        <v>3588</v>
      </c>
      <c r="F621">
        <v>33619972.232679002</v>
      </c>
      <c r="G621" t="s">
        <v>669</v>
      </c>
      <c r="H621" t="s">
        <v>670</v>
      </c>
      <c r="I621" t="s">
        <v>844</v>
      </c>
      <c r="J621" t="s">
        <v>23</v>
      </c>
      <c r="L621" s="1">
        <v>43285</v>
      </c>
      <c r="M621" t="s">
        <v>24</v>
      </c>
      <c r="N621" t="s">
        <v>3589</v>
      </c>
      <c r="O621" t="s">
        <v>26</v>
      </c>
      <c r="P621" s="1">
        <v>43452</v>
      </c>
      <c r="Q621" s="1">
        <v>43895</v>
      </c>
    </row>
    <row r="622" spans="1:17" x14ac:dyDescent="0.2">
      <c r="A622" t="s">
        <v>3590</v>
      </c>
      <c r="B622">
        <v>234836105</v>
      </c>
      <c r="C622" t="s">
        <v>3591</v>
      </c>
      <c r="D622" t="s">
        <v>3592</v>
      </c>
      <c r="E622" t="s">
        <v>3593</v>
      </c>
      <c r="F622">
        <v>148602592</v>
      </c>
      <c r="G622" t="s">
        <v>2475</v>
      </c>
      <c r="H622">
        <v>203592077</v>
      </c>
      <c r="I622" t="s">
        <v>219</v>
      </c>
      <c r="J622" t="s">
        <v>23</v>
      </c>
      <c r="L622" s="1">
        <v>43370</v>
      </c>
      <c r="M622" t="s">
        <v>33</v>
      </c>
      <c r="N622" t="s">
        <v>3594</v>
      </c>
      <c r="O622" t="s">
        <v>26</v>
      </c>
      <c r="P622" s="1">
        <v>43153</v>
      </c>
      <c r="Q622" s="1">
        <v>43897</v>
      </c>
    </row>
    <row r="623" spans="1:17" x14ac:dyDescent="0.2">
      <c r="A623" t="s">
        <v>3595</v>
      </c>
      <c r="B623">
        <v>236217496</v>
      </c>
      <c r="C623" t="s">
        <v>3596</v>
      </c>
      <c r="D623" t="s">
        <v>3597</v>
      </c>
      <c r="E623" t="s">
        <v>3598</v>
      </c>
      <c r="F623">
        <v>151213909.05039501</v>
      </c>
      <c r="G623" t="s">
        <v>423</v>
      </c>
      <c r="H623">
        <v>190456396</v>
      </c>
      <c r="I623" t="s">
        <v>416</v>
      </c>
      <c r="J623" t="s">
        <v>23</v>
      </c>
      <c r="L623" s="1">
        <v>43371</v>
      </c>
      <c r="M623" t="s">
        <v>33</v>
      </c>
      <c r="N623" t="s">
        <v>3599</v>
      </c>
      <c r="O623" t="s">
        <v>92</v>
      </c>
      <c r="P623" s="1">
        <v>42389</v>
      </c>
      <c r="Q623" s="1">
        <v>43897</v>
      </c>
    </row>
    <row r="624" spans="1:17" x14ac:dyDescent="0.2">
      <c r="A624" t="s">
        <v>3600</v>
      </c>
      <c r="B624">
        <v>229069800</v>
      </c>
      <c r="C624" t="s">
        <v>3601</v>
      </c>
      <c r="D624" t="s">
        <v>3602</v>
      </c>
      <c r="E624" t="s">
        <v>3603</v>
      </c>
      <c r="F624" t="s">
        <v>3604</v>
      </c>
      <c r="G624" t="s">
        <v>1234</v>
      </c>
      <c r="H624">
        <v>182292592</v>
      </c>
      <c r="I624" t="s">
        <v>1626</v>
      </c>
      <c r="J624" t="s">
        <v>23</v>
      </c>
      <c r="L624" s="1">
        <v>43118</v>
      </c>
      <c r="M624" t="s">
        <v>24</v>
      </c>
      <c r="N624" t="s">
        <v>3605</v>
      </c>
      <c r="O624" t="s">
        <v>26</v>
      </c>
      <c r="P624" s="1">
        <v>42419</v>
      </c>
      <c r="Q624" s="1">
        <v>43897</v>
      </c>
    </row>
    <row r="625" spans="1:17" x14ac:dyDescent="0.2">
      <c r="A625" t="s">
        <v>3606</v>
      </c>
      <c r="B625">
        <v>235374865</v>
      </c>
      <c r="C625" t="s">
        <v>3607</v>
      </c>
      <c r="D625" t="s">
        <v>2790</v>
      </c>
      <c r="E625" t="s">
        <v>2791</v>
      </c>
      <c r="F625">
        <v>74691511</v>
      </c>
      <c r="G625" t="s">
        <v>1234</v>
      </c>
      <c r="H625">
        <v>182292592</v>
      </c>
      <c r="I625" t="s">
        <v>1626</v>
      </c>
      <c r="J625" t="s">
        <v>23</v>
      </c>
      <c r="L625" s="1">
        <v>43252</v>
      </c>
      <c r="M625" t="s">
        <v>33</v>
      </c>
      <c r="N625" t="s">
        <v>3608</v>
      </c>
      <c r="O625" t="s">
        <v>26</v>
      </c>
      <c r="P625" s="1">
        <v>42419</v>
      </c>
      <c r="Q625" s="1">
        <v>43897</v>
      </c>
    </row>
    <row r="626" spans="1:17" x14ac:dyDescent="0.2">
      <c r="A626" t="s">
        <v>3609</v>
      </c>
      <c r="B626">
        <v>228224098</v>
      </c>
      <c r="C626" t="s">
        <v>3610</v>
      </c>
      <c r="D626" t="s">
        <v>3611</v>
      </c>
      <c r="E626" t="s">
        <v>3612</v>
      </c>
      <c r="F626">
        <v>225823462.16734499</v>
      </c>
      <c r="G626" t="s">
        <v>61</v>
      </c>
      <c r="H626">
        <v>175206562</v>
      </c>
      <c r="I626" t="s">
        <v>464</v>
      </c>
      <c r="J626" t="s">
        <v>23</v>
      </c>
      <c r="L626" s="1">
        <v>43293</v>
      </c>
      <c r="M626" t="s">
        <v>33</v>
      </c>
      <c r="N626" t="s">
        <v>3613</v>
      </c>
      <c r="O626" t="s">
        <v>26</v>
      </c>
      <c r="P626" s="1">
        <v>43392</v>
      </c>
      <c r="Q626" s="1">
        <v>43899</v>
      </c>
    </row>
    <row r="627" spans="1:17" x14ac:dyDescent="0.2">
      <c r="A627" t="s">
        <v>3614</v>
      </c>
      <c r="B627">
        <v>236734067</v>
      </c>
      <c r="C627" t="s">
        <v>3615</v>
      </c>
      <c r="D627" t="s">
        <v>3616</v>
      </c>
      <c r="E627" t="s">
        <v>3617</v>
      </c>
      <c r="F627" t="s">
        <v>3618</v>
      </c>
      <c r="G627" t="s">
        <v>119</v>
      </c>
      <c r="H627">
        <v>190915757</v>
      </c>
      <c r="I627" t="s">
        <v>3619</v>
      </c>
      <c r="J627" t="s">
        <v>23</v>
      </c>
      <c r="L627" s="1">
        <v>43126</v>
      </c>
      <c r="M627" t="s">
        <v>24</v>
      </c>
      <c r="N627" t="s">
        <v>3620</v>
      </c>
      <c r="O627" t="s">
        <v>26</v>
      </c>
      <c r="P627" s="1">
        <v>43636</v>
      </c>
      <c r="Q627" s="1">
        <v>43900</v>
      </c>
    </row>
    <row r="628" spans="1:17" x14ac:dyDescent="0.2">
      <c r="A628" t="s">
        <v>3621</v>
      </c>
      <c r="B628">
        <v>237327252</v>
      </c>
      <c r="C628" t="s">
        <v>3622</v>
      </c>
      <c r="D628" t="s">
        <v>3623</v>
      </c>
      <c r="E628" t="s">
        <v>3624</v>
      </c>
      <c r="F628">
        <v>103952004</v>
      </c>
      <c r="G628" t="s">
        <v>1234</v>
      </c>
      <c r="H628">
        <v>182292592</v>
      </c>
      <c r="I628" t="s">
        <v>1626</v>
      </c>
      <c r="J628" t="s">
        <v>23</v>
      </c>
      <c r="L628" s="1">
        <v>43166</v>
      </c>
      <c r="M628" t="s">
        <v>33</v>
      </c>
      <c r="N628" t="s">
        <v>3625</v>
      </c>
      <c r="O628" t="s">
        <v>92</v>
      </c>
      <c r="P628" s="1">
        <v>43675</v>
      </c>
      <c r="Q628" s="1">
        <v>43900</v>
      </c>
    </row>
    <row r="629" spans="1:17" x14ac:dyDescent="0.2">
      <c r="A629" t="s">
        <v>3626</v>
      </c>
      <c r="B629" t="s">
        <v>3627</v>
      </c>
      <c r="C629" t="s">
        <v>3628</v>
      </c>
      <c r="D629" t="s">
        <v>3629</v>
      </c>
      <c r="E629" t="s">
        <v>3630</v>
      </c>
      <c r="F629">
        <v>170135721.031744</v>
      </c>
      <c r="G629" t="s">
        <v>89</v>
      </c>
      <c r="H629">
        <v>190906332</v>
      </c>
      <c r="I629" t="s">
        <v>198</v>
      </c>
      <c r="J629" t="s">
        <v>23</v>
      </c>
      <c r="L629" s="1">
        <v>43371</v>
      </c>
      <c r="M629" t="s">
        <v>24</v>
      </c>
      <c r="N629" t="s">
        <v>3631</v>
      </c>
      <c r="O629" t="s">
        <v>26</v>
      </c>
      <c r="P629" s="1">
        <v>42340</v>
      </c>
      <c r="Q629" s="1">
        <v>43453</v>
      </c>
    </row>
    <row r="630" spans="1:17" x14ac:dyDescent="0.2">
      <c r="A630" t="s">
        <v>3632</v>
      </c>
      <c r="B630">
        <v>231452004</v>
      </c>
      <c r="C630" t="s">
        <v>3633</v>
      </c>
      <c r="D630" t="s">
        <v>3634</v>
      </c>
      <c r="E630" t="s">
        <v>3635</v>
      </c>
      <c r="F630">
        <v>162520824.031703</v>
      </c>
      <c r="G630" t="s">
        <v>89</v>
      </c>
      <c r="H630">
        <v>190906332</v>
      </c>
      <c r="I630" t="s">
        <v>435</v>
      </c>
      <c r="J630" t="s">
        <v>23</v>
      </c>
      <c r="L630" s="1">
        <v>43371</v>
      </c>
      <c r="M630" t="s">
        <v>33</v>
      </c>
      <c r="N630" t="s">
        <v>3636</v>
      </c>
      <c r="O630" t="s">
        <v>92</v>
      </c>
      <c r="P630" s="1">
        <v>42403</v>
      </c>
      <c r="Q630" s="1">
        <v>43795</v>
      </c>
    </row>
    <row r="631" spans="1:17" x14ac:dyDescent="0.2">
      <c r="A631" t="s">
        <v>3637</v>
      </c>
      <c r="B631">
        <v>228494435</v>
      </c>
      <c r="C631" t="s">
        <v>3638</v>
      </c>
      <c r="D631" t="s">
        <v>3639</v>
      </c>
      <c r="E631" t="s">
        <v>3640</v>
      </c>
      <c r="F631" t="s">
        <v>3641</v>
      </c>
      <c r="G631" t="s">
        <v>172</v>
      </c>
      <c r="H631">
        <v>200716271</v>
      </c>
      <c r="I631" t="s">
        <v>2694</v>
      </c>
      <c r="J631" t="s">
        <v>23</v>
      </c>
      <c r="L631" s="1">
        <v>43245</v>
      </c>
      <c r="M631" t="s">
        <v>1091</v>
      </c>
      <c r="N631" t="s">
        <v>3642</v>
      </c>
      <c r="O631" t="s">
        <v>26</v>
      </c>
      <c r="P631" s="1">
        <v>43145</v>
      </c>
      <c r="Q631" s="1">
        <v>43285</v>
      </c>
    </row>
    <row r="632" spans="1:17" x14ac:dyDescent="0.2">
      <c r="A632" t="s">
        <v>3643</v>
      </c>
      <c r="B632">
        <v>235946281</v>
      </c>
      <c r="C632" t="s">
        <v>3644</v>
      </c>
      <c r="D632" t="s">
        <v>3645</v>
      </c>
      <c r="E632" t="s">
        <v>3646</v>
      </c>
      <c r="F632" t="s">
        <v>3647</v>
      </c>
      <c r="G632" t="s">
        <v>172</v>
      </c>
      <c r="H632">
        <v>200716271</v>
      </c>
      <c r="I632" t="s">
        <v>173</v>
      </c>
      <c r="J632" t="s">
        <v>23</v>
      </c>
      <c r="L632" s="1">
        <v>43278</v>
      </c>
      <c r="M632" t="s">
        <v>33</v>
      </c>
      <c r="N632" t="s">
        <v>3648</v>
      </c>
      <c r="O632" t="s">
        <v>26</v>
      </c>
      <c r="P632" s="1">
        <v>43145</v>
      </c>
      <c r="Q632" s="1">
        <v>43614</v>
      </c>
    </row>
    <row r="633" spans="1:17" x14ac:dyDescent="0.2">
      <c r="A633" t="s">
        <v>3649</v>
      </c>
      <c r="B633">
        <v>234614986</v>
      </c>
      <c r="C633" t="s">
        <v>3650</v>
      </c>
      <c r="D633" t="s">
        <v>3651</v>
      </c>
      <c r="E633" t="s">
        <v>3652</v>
      </c>
      <c r="F633">
        <v>113620861.167615</v>
      </c>
      <c r="G633" t="s">
        <v>119</v>
      </c>
      <c r="H633">
        <v>190915757</v>
      </c>
      <c r="I633" t="s">
        <v>198</v>
      </c>
      <c r="J633" t="s">
        <v>23</v>
      </c>
      <c r="L633" s="1">
        <v>43139</v>
      </c>
      <c r="M633" t="s">
        <v>33</v>
      </c>
      <c r="N633" t="s">
        <v>3653</v>
      </c>
      <c r="O633" t="s">
        <v>92</v>
      </c>
      <c r="P633" s="1">
        <v>43224</v>
      </c>
      <c r="Q633" s="1">
        <v>43602</v>
      </c>
    </row>
    <row r="634" spans="1:17" x14ac:dyDescent="0.2">
      <c r="A634" t="s">
        <v>3654</v>
      </c>
      <c r="B634">
        <v>227341961</v>
      </c>
      <c r="C634" t="s">
        <v>3655</v>
      </c>
      <c r="D634" t="s">
        <v>3656</v>
      </c>
      <c r="E634" t="s">
        <v>3657</v>
      </c>
      <c r="F634">
        <v>32797621.1505257</v>
      </c>
      <c r="G634" t="s">
        <v>172</v>
      </c>
      <c r="H634">
        <v>200716271</v>
      </c>
      <c r="I634" t="s">
        <v>2345</v>
      </c>
      <c r="J634" t="s">
        <v>23</v>
      </c>
      <c r="L634" s="1">
        <v>43132</v>
      </c>
      <c r="M634" t="s">
        <v>24</v>
      </c>
      <c r="N634" t="s">
        <v>3658</v>
      </c>
      <c r="O634" t="s">
        <v>92</v>
      </c>
      <c r="P634" s="1">
        <v>43258</v>
      </c>
      <c r="Q634" s="1">
        <v>43496</v>
      </c>
    </row>
    <row r="635" spans="1:17" x14ac:dyDescent="0.2">
      <c r="A635" t="s">
        <v>3659</v>
      </c>
      <c r="B635">
        <v>230477593</v>
      </c>
      <c r="C635" t="s">
        <v>3660</v>
      </c>
      <c r="D635" t="s">
        <v>3661</v>
      </c>
      <c r="E635" t="s">
        <v>3662</v>
      </c>
      <c r="F635">
        <v>158791045</v>
      </c>
      <c r="G635" t="s">
        <v>119</v>
      </c>
      <c r="H635">
        <v>190915757</v>
      </c>
      <c r="I635" t="s">
        <v>803</v>
      </c>
      <c r="J635" t="s">
        <v>23</v>
      </c>
      <c r="L635" s="1">
        <v>43283</v>
      </c>
      <c r="M635" t="s">
        <v>33</v>
      </c>
      <c r="N635" t="s">
        <v>3663</v>
      </c>
      <c r="O635" t="s">
        <v>26</v>
      </c>
      <c r="P635" s="1">
        <v>43342</v>
      </c>
      <c r="Q635" s="1">
        <v>43602</v>
      </c>
    </row>
    <row r="636" spans="1:17" x14ac:dyDescent="0.2">
      <c r="A636" t="s">
        <v>3664</v>
      </c>
      <c r="B636">
        <v>231677324</v>
      </c>
      <c r="C636" t="s">
        <v>3665</v>
      </c>
      <c r="D636" t="s">
        <v>3666</v>
      </c>
      <c r="E636" t="s">
        <v>3667</v>
      </c>
      <c r="F636" t="s">
        <v>3668</v>
      </c>
      <c r="G636" t="s">
        <v>2176</v>
      </c>
      <c r="H636">
        <v>35022116</v>
      </c>
      <c r="I636" t="s">
        <v>1125</v>
      </c>
      <c r="J636" t="s">
        <v>23</v>
      </c>
      <c r="L636" s="1">
        <v>43349</v>
      </c>
      <c r="M636" t="s">
        <v>33</v>
      </c>
      <c r="N636" t="s">
        <v>3669</v>
      </c>
      <c r="O636" t="s">
        <v>92</v>
      </c>
      <c r="P636" s="1">
        <v>43364</v>
      </c>
      <c r="Q636" s="1">
        <v>43489</v>
      </c>
    </row>
    <row r="637" spans="1:17" x14ac:dyDescent="0.2">
      <c r="A637" t="s">
        <v>3670</v>
      </c>
      <c r="B637">
        <v>230917593</v>
      </c>
      <c r="C637" t="s">
        <v>3671</v>
      </c>
      <c r="D637" t="s">
        <v>3672</v>
      </c>
      <c r="E637" t="s">
        <v>3673</v>
      </c>
      <c r="F637">
        <v>111691591</v>
      </c>
      <c r="G637" t="s">
        <v>783</v>
      </c>
      <c r="H637">
        <v>26388766</v>
      </c>
      <c r="I637" t="s">
        <v>358</v>
      </c>
      <c r="J637" t="s">
        <v>23</v>
      </c>
      <c r="L637" s="1">
        <v>43213</v>
      </c>
      <c r="M637" t="s">
        <v>24</v>
      </c>
      <c r="N637" t="s">
        <v>3674</v>
      </c>
      <c r="O637" t="s">
        <v>26</v>
      </c>
      <c r="P637" s="1">
        <v>43391</v>
      </c>
      <c r="Q637" s="1">
        <v>43391</v>
      </c>
    </row>
    <row r="638" spans="1:17" x14ac:dyDescent="0.2">
      <c r="A638" t="s">
        <v>3675</v>
      </c>
      <c r="B638">
        <v>231537352</v>
      </c>
      <c r="C638" t="s">
        <v>3676</v>
      </c>
      <c r="D638" t="s">
        <v>3677</v>
      </c>
      <c r="E638" t="s">
        <v>3678</v>
      </c>
      <c r="F638" t="s">
        <v>3679</v>
      </c>
      <c r="G638" t="s">
        <v>119</v>
      </c>
      <c r="H638">
        <v>190915757</v>
      </c>
      <c r="I638" t="s">
        <v>2211</v>
      </c>
      <c r="J638" t="s">
        <v>23</v>
      </c>
      <c r="L638" s="1">
        <v>43306</v>
      </c>
      <c r="M638" t="s">
        <v>24</v>
      </c>
      <c r="N638" t="s">
        <v>3680</v>
      </c>
      <c r="O638" t="s">
        <v>26</v>
      </c>
      <c r="P638" s="1">
        <v>43413</v>
      </c>
      <c r="Q638" s="1">
        <v>43635</v>
      </c>
    </row>
    <row r="639" spans="1:17" x14ac:dyDescent="0.2">
      <c r="A639" t="s">
        <v>3681</v>
      </c>
      <c r="B639">
        <v>234607947</v>
      </c>
      <c r="C639" t="s">
        <v>3682</v>
      </c>
      <c r="D639" t="s">
        <v>3683</v>
      </c>
      <c r="E639" t="s">
        <v>3684</v>
      </c>
      <c r="F639" t="s">
        <v>3685</v>
      </c>
      <c r="G639" t="s">
        <v>119</v>
      </c>
      <c r="H639">
        <v>190915757</v>
      </c>
      <c r="I639" t="s">
        <v>3686</v>
      </c>
      <c r="J639" t="s">
        <v>23</v>
      </c>
      <c r="L639" s="1">
        <v>43172</v>
      </c>
      <c r="M639" t="s">
        <v>24</v>
      </c>
      <c r="N639" t="s">
        <v>3687</v>
      </c>
      <c r="O639" t="s">
        <v>26</v>
      </c>
      <c r="P639" s="1">
        <v>43413</v>
      </c>
      <c r="Q639" s="1">
        <v>43602</v>
      </c>
    </row>
    <row r="640" spans="1:17" x14ac:dyDescent="0.2">
      <c r="A640" t="s">
        <v>3688</v>
      </c>
      <c r="B640">
        <v>234605928</v>
      </c>
      <c r="C640" t="s">
        <v>3689</v>
      </c>
      <c r="D640" t="s">
        <v>3690</v>
      </c>
      <c r="E640" t="s">
        <v>3691</v>
      </c>
      <c r="F640" t="s">
        <v>3692</v>
      </c>
      <c r="G640" t="s">
        <v>119</v>
      </c>
      <c r="H640">
        <v>190915757</v>
      </c>
      <c r="I640" t="s">
        <v>1881</v>
      </c>
      <c r="J640" t="s">
        <v>23</v>
      </c>
      <c r="L640" s="1">
        <v>43342</v>
      </c>
      <c r="M640" t="s">
        <v>33</v>
      </c>
      <c r="N640" t="s">
        <v>3693</v>
      </c>
      <c r="O640" t="s">
        <v>26</v>
      </c>
      <c r="P640" s="1">
        <v>43413</v>
      </c>
      <c r="Q640" s="1">
        <v>43593</v>
      </c>
    </row>
    <row r="641" spans="1:17" x14ac:dyDescent="0.2">
      <c r="A641" t="s">
        <v>3694</v>
      </c>
      <c r="B641">
        <v>234626232</v>
      </c>
      <c r="C641" t="s">
        <v>3695</v>
      </c>
      <c r="D641" t="s">
        <v>3696</v>
      </c>
      <c r="E641" t="s">
        <v>3697</v>
      </c>
      <c r="F641">
        <v>133433803</v>
      </c>
      <c r="G641" t="s">
        <v>119</v>
      </c>
      <c r="H641">
        <v>190915757</v>
      </c>
      <c r="I641" t="s">
        <v>803</v>
      </c>
      <c r="J641" t="s">
        <v>23</v>
      </c>
      <c r="L641" s="1">
        <v>43287</v>
      </c>
      <c r="M641" t="s">
        <v>33</v>
      </c>
      <c r="N641" t="s">
        <v>3698</v>
      </c>
      <c r="O641" t="s">
        <v>26</v>
      </c>
      <c r="P641" s="1">
        <v>43413</v>
      </c>
      <c r="Q641" s="1">
        <v>43602</v>
      </c>
    </row>
    <row r="642" spans="1:17" x14ac:dyDescent="0.2">
      <c r="A642" t="s">
        <v>3699</v>
      </c>
      <c r="B642">
        <v>233897941</v>
      </c>
      <c r="C642" t="s">
        <v>3700</v>
      </c>
      <c r="D642" t="s">
        <v>3701</v>
      </c>
      <c r="E642" t="s">
        <v>3702</v>
      </c>
      <c r="F642">
        <v>92846238</v>
      </c>
      <c r="G642" t="s">
        <v>119</v>
      </c>
      <c r="H642">
        <v>190915757</v>
      </c>
      <c r="I642" t="s">
        <v>803</v>
      </c>
      <c r="J642" t="s">
        <v>23</v>
      </c>
      <c r="L642" s="1">
        <v>43350</v>
      </c>
      <c r="M642" t="s">
        <v>33</v>
      </c>
      <c r="N642" t="s">
        <v>3703</v>
      </c>
      <c r="O642" t="s">
        <v>26</v>
      </c>
      <c r="P642" s="1">
        <v>43413</v>
      </c>
      <c r="Q642" s="1">
        <v>43602</v>
      </c>
    </row>
    <row r="643" spans="1:17" x14ac:dyDescent="0.2">
      <c r="A643" t="s">
        <v>3704</v>
      </c>
      <c r="B643">
        <v>232345791</v>
      </c>
      <c r="C643" t="s">
        <v>3705</v>
      </c>
      <c r="D643" t="s">
        <v>3706</v>
      </c>
      <c r="E643" t="s">
        <v>3707</v>
      </c>
      <c r="F643">
        <v>71349790.232346505</v>
      </c>
      <c r="G643" t="s">
        <v>119</v>
      </c>
      <c r="H643">
        <v>190915757</v>
      </c>
      <c r="I643" t="s">
        <v>3708</v>
      </c>
      <c r="J643" t="s">
        <v>23</v>
      </c>
      <c r="L643" s="1">
        <v>43122</v>
      </c>
      <c r="M643" t="s">
        <v>24</v>
      </c>
      <c r="N643" t="s">
        <v>3709</v>
      </c>
      <c r="O643" t="s">
        <v>26</v>
      </c>
      <c r="P643" s="1">
        <v>43434</v>
      </c>
      <c r="Q643" s="1">
        <v>43895</v>
      </c>
    </row>
    <row r="644" spans="1:17" x14ac:dyDescent="0.2">
      <c r="A644" t="s">
        <v>3710</v>
      </c>
      <c r="B644">
        <v>233640142</v>
      </c>
      <c r="C644" t="s">
        <v>3711</v>
      </c>
      <c r="D644" t="s">
        <v>3712</v>
      </c>
      <c r="E644" t="s">
        <v>3713</v>
      </c>
      <c r="F644">
        <v>85059021</v>
      </c>
      <c r="G644" t="s">
        <v>119</v>
      </c>
      <c r="H644">
        <v>190915757</v>
      </c>
      <c r="I644" t="s">
        <v>1415</v>
      </c>
      <c r="J644" t="s">
        <v>23</v>
      </c>
      <c r="L644" s="1">
        <v>43223</v>
      </c>
      <c r="M644" t="s">
        <v>33</v>
      </c>
      <c r="N644" t="s">
        <v>3714</v>
      </c>
      <c r="O644" t="s">
        <v>92</v>
      </c>
      <c r="P644" s="1">
        <v>43497</v>
      </c>
      <c r="Q644" s="1">
        <v>43764</v>
      </c>
    </row>
    <row r="645" spans="1:17" x14ac:dyDescent="0.2">
      <c r="A645" t="s">
        <v>3715</v>
      </c>
      <c r="B645">
        <v>233835180</v>
      </c>
      <c r="C645" t="s">
        <v>3716</v>
      </c>
      <c r="D645" t="s">
        <v>3717</v>
      </c>
      <c r="E645" t="s">
        <v>3718</v>
      </c>
      <c r="F645">
        <v>69080895</v>
      </c>
      <c r="G645" t="s">
        <v>119</v>
      </c>
      <c r="H645">
        <v>190915757</v>
      </c>
      <c r="I645" t="s">
        <v>120</v>
      </c>
      <c r="J645" t="s">
        <v>23</v>
      </c>
      <c r="L645" s="1">
        <v>43355</v>
      </c>
      <c r="M645" t="s">
        <v>33</v>
      </c>
      <c r="N645" t="s">
        <v>3719</v>
      </c>
      <c r="O645" t="s">
        <v>92</v>
      </c>
      <c r="P645" s="1">
        <v>43503</v>
      </c>
      <c r="Q645" s="1">
        <v>43538</v>
      </c>
    </row>
    <row r="646" spans="1:17" x14ac:dyDescent="0.2">
      <c r="A646" t="s">
        <v>3720</v>
      </c>
      <c r="B646">
        <v>233834362</v>
      </c>
      <c r="C646" t="s">
        <v>3721</v>
      </c>
      <c r="D646" t="s">
        <v>3722</v>
      </c>
      <c r="E646" t="s">
        <v>3723</v>
      </c>
      <c r="F646" t="s">
        <v>3724</v>
      </c>
      <c r="G646" t="s">
        <v>119</v>
      </c>
      <c r="H646">
        <v>190915757</v>
      </c>
      <c r="I646" t="s">
        <v>173</v>
      </c>
      <c r="J646" t="s">
        <v>23</v>
      </c>
      <c r="L646" s="1">
        <v>43293</v>
      </c>
      <c r="M646" t="s">
        <v>33</v>
      </c>
      <c r="N646" t="s">
        <v>3725</v>
      </c>
      <c r="O646" t="s">
        <v>26</v>
      </c>
      <c r="P646" s="1">
        <v>43503</v>
      </c>
      <c r="Q646" s="1">
        <v>43606</v>
      </c>
    </row>
    <row r="647" spans="1:17" x14ac:dyDescent="0.2">
      <c r="A647" t="s">
        <v>3726</v>
      </c>
      <c r="B647">
        <v>233972951</v>
      </c>
      <c r="C647" t="s">
        <v>3727</v>
      </c>
      <c r="D647" t="s">
        <v>3728</v>
      </c>
      <c r="E647" t="s">
        <v>3729</v>
      </c>
      <c r="F647">
        <v>162070934.12177801</v>
      </c>
      <c r="G647" t="s">
        <v>1228</v>
      </c>
      <c r="H647">
        <v>26404672</v>
      </c>
      <c r="I647" t="s">
        <v>3730</v>
      </c>
      <c r="J647" t="s">
        <v>23</v>
      </c>
      <c r="L647" s="1">
        <v>43133</v>
      </c>
      <c r="M647" t="s">
        <v>24</v>
      </c>
      <c r="N647" t="s">
        <v>3731</v>
      </c>
      <c r="O647" t="s">
        <v>26</v>
      </c>
      <c r="P647" s="1">
        <v>43508</v>
      </c>
      <c r="Q647" s="1">
        <v>43508</v>
      </c>
    </row>
    <row r="648" spans="1:17" x14ac:dyDescent="0.2">
      <c r="A648" t="s">
        <v>3732</v>
      </c>
      <c r="B648">
        <v>233980113</v>
      </c>
      <c r="C648" t="s">
        <v>3733</v>
      </c>
      <c r="D648" t="s">
        <v>3734</v>
      </c>
      <c r="E648" t="s">
        <v>3735</v>
      </c>
      <c r="F648" t="s">
        <v>3736</v>
      </c>
      <c r="G648" t="s">
        <v>1228</v>
      </c>
      <c r="H648">
        <v>26404672</v>
      </c>
      <c r="I648" t="s">
        <v>2211</v>
      </c>
      <c r="J648" t="s">
        <v>23</v>
      </c>
      <c r="L648" s="1">
        <v>43125</v>
      </c>
      <c r="M648" t="s">
        <v>33</v>
      </c>
      <c r="N648" t="s">
        <v>3737</v>
      </c>
      <c r="O648" t="s">
        <v>26</v>
      </c>
      <c r="P648" s="1">
        <v>43508</v>
      </c>
      <c r="Q648" s="1">
        <v>43895</v>
      </c>
    </row>
    <row r="649" spans="1:17" x14ac:dyDescent="0.2">
      <c r="A649" t="s">
        <v>3738</v>
      </c>
      <c r="B649">
        <v>234035587</v>
      </c>
      <c r="C649" t="s">
        <v>3739</v>
      </c>
      <c r="D649" t="s">
        <v>3722</v>
      </c>
      <c r="E649" t="s">
        <v>3723</v>
      </c>
      <c r="F649">
        <v>76037940</v>
      </c>
      <c r="G649" t="s">
        <v>119</v>
      </c>
      <c r="H649">
        <v>190915757</v>
      </c>
      <c r="I649" t="s">
        <v>173</v>
      </c>
      <c r="J649" t="s">
        <v>23</v>
      </c>
      <c r="L649" s="1">
        <v>43168</v>
      </c>
      <c r="M649" t="s">
        <v>33</v>
      </c>
      <c r="N649" t="s">
        <v>3740</v>
      </c>
      <c r="O649" t="s">
        <v>92</v>
      </c>
      <c r="P649" s="1">
        <v>43511</v>
      </c>
      <c r="Q649" s="1">
        <v>43565</v>
      </c>
    </row>
    <row r="650" spans="1:17" x14ac:dyDescent="0.2">
      <c r="A650" t="s">
        <v>3741</v>
      </c>
      <c r="B650">
        <v>234081538</v>
      </c>
      <c r="C650" t="s">
        <v>3742</v>
      </c>
      <c r="D650" t="s">
        <v>3743</v>
      </c>
      <c r="E650" t="s">
        <v>3744</v>
      </c>
      <c r="F650">
        <v>74337300.169031307</v>
      </c>
      <c r="G650" t="s">
        <v>1228</v>
      </c>
      <c r="H650">
        <v>26404672</v>
      </c>
      <c r="I650" t="s">
        <v>1125</v>
      </c>
      <c r="J650" t="s">
        <v>23</v>
      </c>
      <c r="L650" s="1">
        <v>43126</v>
      </c>
      <c r="M650" t="s">
        <v>33</v>
      </c>
      <c r="N650" t="s">
        <v>3745</v>
      </c>
      <c r="O650" t="s">
        <v>26</v>
      </c>
      <c r="P650" s="1">
        <v>43514</v>
      </c>
      <c r="Q650" s="1">
        <v>43514</v>
      </c>
    </row>
    <row r="651" spans="1:17" x14ac:dyDescent="0.2">
      <c r="A651" t="s">
        <v>3746</v>
      </c>
      <c r="B651">
        <v>234072806</v>
      </c>
      <c r="C651" t="s">
        <v>3747</v>
      </c>
      <c r="D651" t="s">
        <v>2505</v>
      </c>
      <c r="E651" t="s">
        <v>2506</v>
      </c>
      <c r="F651">
        <v>121829936</v>
      </c>
      <c r="G651" t="s">
        <v>119</v>
      </c>
      <c r="H651">
        <v>190915757</v>
      </c>
      <c r="I651" t="s">
        <v>3748</v>
      </c>
      <c r="J651" t="s">
        <v>23</v>
      </c>
      <c r="L651" s="1">
        <v>43202</v>
      </c>
      <c r="M651" t="s">
        <v>24</v>
      </c>
      <c r="N651" t="s">
        <v>3749</v>
      </c>
      <c r="O651" t="s">
        <v>92</v>
      </c>
      <c r="P651" s="1">
        <v>43515</v>
      </c>
      <c r="Q651" s="1">
        <v>43764</v>
      </c>
    </row>
    <row r="652" spans="1:17" x14ac:dyDescent="0.2">
      <c r="A652" t="s">
        <v>3750</v>
      </c>
      <c r="B652">
        <v>234057343</v>
      </c>
      <c r="C652" t="s">
        <v>3751</v>
      </c>
      <c r="D652" t="s">
        <v>3722</v>
      </c>
      <c r="E652" t="s">
        <v>3723</v>
      </c>
      <c r="F652">
        <v>76037940</v>
      </c>
      <c r="G652" t="s">
        <v>119</v>
      </c>
      <c r="H652">
        <v>190915757</v>
      </c>
      <c r="I652" t="s">
        <v>173</v>
      </c>
      <c r="J652" t="s">
        <v>23</v>
      </c>
      <c r="L652" s="1">
        <v>43214</v>
      </c>
      <c r="M652" t="s">
        <v>33</v>
      </c>
      <c r="N652" t="s">
        <v>3752</v>
      </c>
      <c r="O652" t="s">
        <v>92</v>
      </c>
      <c r="P652" s="1">
        <v>43516</v>
      </c>
      <c r="Q652" s="1">
        <v>43565</v>
      </c>
    </row>
    <row r="653" spans="1:17" x14ac:dyDescent="0.2">
      <c r="A653" t="s">
        <v>3753</v>
      </c>
      <c r="B653">
        <v>234193719</v>
      </c>
      <c r="C653" t="s">
        <v>3754</v>
      </c>
      <c r="D653" t="s">
        <v>3755</v>
      </c>
      <c r="E653" t="s">
        <v>3756</v>
      </c>
      <c r="F653">
        <v>98966200</v>
      </c>
      <c r="G653" t="s">
        <v>119</v>
      </c>
      <c r="H653">
        <v>190915757</v>
      </c>
      <c r="I653" t="s">
        <v>692</v>
      </c>
      <c r="J653" t="s">
        <v>23</v>
      </c>
      <c r="L653" s="1">
        <v>43276</v>
      </c>
      <c r="M653" t="s">
        <v>33</v>
      </c>
      <c r="N653" t="s">
        <v>3757</v>
      </c>
      <c r="O653" t="s">
        <v>92</v>
      </c>
      <c r="P653" s="1">
        <v>43522</v>
      </c>
      <c r="Q653" s="1">
        <v>43535</v>
      </c>
    </row>
    <row r="654" spans="1:17" x14ac:dyDescent="0.2">
      <c r="A654" t="s">
        <v>3758</v>
      </c>
      <c r="B654">
        <v>234391650</v>
      </c>
      <c r="C654" t="s">
        <v>3759</v>
      </c>
      <c r="D654" t="s">
        <v>3760</v>
      </c>
      <c r="E654" t="s">
        <v>3761</v>
      </c>
      <c r="F654">
        <v>112241530.05051599</v>
      </c>
      <c r="G654" t="s">
        <v>1228</v>
      </c>
      <c r="H654">
        <v>26404672</v>
      </c>
      <c r="I654" t="s">
        <v>173</v>
      </c>
      <c r="J654" t="s">
        <v>23</v>
      </c>
      <c r="L654" s="1">
        <v>43297</v>
      </c>
      <c r="M654" t="s">
        <v>33</v>
      </c>
      <c r="N654" t="s">
        <v>3762</v>
      </c>
      <c r="O654" t="s">
        <v>26</v>
      </c>
      <c r="P654" s="1">
        <v>43529</v>
      </c>
      <c r="Q654" s="1">
        <v>43529</v>
      </c>
    </row>
    <row r="655" spans="1:17" x14ac:dyDescent="0.2">
      <c r="A655" t="s">
        <v>3763</v>
      </c>
      <c r="B655">
        <v>234417838</v>
      </c>
      <c r="C655" t="s">
        <v>3764</v>
      </c>
      <c r="D655" t="s">
        <v>3765</v>
      </c>
      <c r="E655" t="s">
        <v>3766</v>
      </c>
      <c r="F655">
        <v>70840520.067411602</v>
      </c>
      <c r="G655" t="s">
        <v>1228</v>
      </c>
      <c r="H655">
        <v>26404672</v>
      </c>
      <c r="I655" t="s">
        <v>3767</v>
      </c>
      <c r="J655" t="s">
        <v>23</v>
      </c>
      <c r="L655" s="1">
        <v>43243</v>
      </c>
      <c r="M655" t="s">
        <v>33</v>
      </c>
      <c r="N655" t="s">
        <v>3768</v>
      </c>
      <c r="O655" t="s">
        <v>26</v>
      </c>
      <c r="P655" s="1">
        <v>43530</v>
      </c>
      <c r="Q655" s="1">
        <v>43895</v>
      </c>
    </row>
    <row r="656" spans="1:17" x14ac:dyDescent="0.2">
      <c r="A656" t="s">
        <v>3769</v>
      </c>
      <c r="B656">
        <v>234462965</v>
      </c>
      <c r="C656" t="s">
        <v>3770</v>
      </c>
      <c r="D656" t="s">
        <v>3771</v>
      </c>
      <c r="E656" t="s">
        <v>3772</v>
      </c>
      <c r="F656" t="s">
        <v>3773</v>
      </c>
      <c r="G656" t="s">
        <v>1228</v>
      </c>
      <c r="H656">
        <v>26404672</v>
      </c>
      <c r="I656" t="s">
        <v>3774</v>
      </c>
      <c r="J656" t="s">
        <v>23</v>
      </c>
      <c r="L656" s="1">
        <v>43124</v>
      </c>
      <c r="M656" t="s">
        <v>33</v>
      </c>
      <c r="N656" t="s">
        <v>3775</v>
      </c>
      <c r="O656" t="s">
        <v>26</v>
      </c>
      <c r="P656" s="1">
        <v>43532</v>
      </c>
      <c r="Q656" s="1">
        <v>43532</v>
      </c>
    </row>
    <row r="657" spans="1:17" x14ac:dyDescent="0.2">
      <c r="A657" t="s">
        <v>3776</v>
      </c>
      <c r="B657">
        <v>234337028</v>
      </c>
      <c r="C657" t="s">
        <v>3777</v>
      </c>
      <c r="D657" t="s">
        <v>3778</v>
      </c>
      <c r="E657" t="s">
        <v>3779</v>
      </c>
      <c r="F657">
        <v>81611412.081818506</v>
      </c>
      <c r="G657" t="s">
        <v>119</v>
      </c>
      <c r="H657">
        <v>190915757</v>
      </c>
      <c r="I657" t="s">
        <v>3780</v>
      </c>
      <c r="J657" t="s">
        <v>23</v>
      </c>
      <c r="L657" s="1">
        <v>43229</v>
      </c>
      <c r="M657" t="s">
        <v>33</v>
      </c>
      <c r="N657" t="s">
        <v>3781</v>
      </c>
      <c r="O657" t="s">
        <v>26</v>
      </c>
      <c r="P657" s="1">
        <v>43535</v>
      </c>
      <c r="Q657" s="1">
        <v>43721</v>
      </c>
    </row>
    <row r="658" spans="1:17" x14ac:dyDescent="0.2">
      <c r="A658" t="s">
        <v>3782</v>
      </c>
      <c r="B658">
        <v>234316144</v>
      </c>
      <c r="C658" t="s">
        <v>3783</v>
      </c>
      <c r="D658" t="s">
        <v>3784</v>
      </c>
      <c r="E658" t="s">
        <v>3785</v>
      </c>
      <c r="F658">
        <v>95216677</v>
      </c>
      <c r="G658" t="s">
        <v>119</v>
      </c>
      <c r="H658">
        <v>190915757</v>
      </c>
      <c r="I658" t="s">
        <v>692</v>
      </c>
      <c r="J658" t="s">
        <v>23</v>
      </c>
      <c r="L658" s="1">
        <v>43124</v>
      </c>
      <c r="M658" t="s">
        <v>24</v>
      </c>
      <c r="N658" t="s">
        <v>3786</v>
      </c>
      <c r="O658" t="s">
        <v>26</v>
      </c>
      <c r="P658" s="1">
        <v>43535</v>
      </c>
      <c r="Q658" s="1">
        <v>43538</v>
      </c>
    </row>
    <row r="659" spans="1:17" x14ac:dyDescent="0.2">
      <c r="A659" t="s">
        <v>3787</v>
      </c>
      <c r="B659">
        <v>234311185</v>
      </c>
      <c r="C659" t="s">
        <v>3788</v>
      </c>
      <c r="D659" t="s">
        <v>3789</v>
      </c>
      <c r="E659" t="s">
        <v>3790</v>
      </c>
      <c r="F659">
        <v>95130888</v>
      </c>
      <c r="G659" t="s">
        <v>119</v>
      </c>
      <c r="H659">
        <v>190915757</v>
      </c>
      <c r="I659" t="s">
        <v>127</v>
      </c>
      <c r="J659" t="s">
        <v>23</v>
      </c>
      <c r="L659" s="1">
        <v>43182</v>
      </c>
      <c r="M659" t="s">
        <v>24</v>
      </c>
      <c r="N659" t="s">
        <v>3791</v>
      </c>
      <c r="O659" t="s">
        <v>92</v>
      </c>
      <c r="P659" s="1">
        <v>43535</v>
      </c>
      <c r="Q659" s="1">
        <v>43538</v>
      </c>
    </row>
    <row r="660" spans="1:17" x14ac:dyDescent="0.2">
      <c r="A660" t="s">
        <v>3792</v>
      </c>
      <c r="B660">
        <v>234311754</v>
      </c>
      <c r="C660" t="s">
        <v>3793</v>
      </c>
      <c r="D660" t="s">
        <v>3794</v>
      </c>
      <c r="E660" t="s">
        <v>3795</v>
      </c>
      <c r="F660">
        <v>109267001</v>
      </c>
      <c r="G660" t="s">
        <v>119</v>
      </c>
      <c r="H660">
        <v>190915757</v>
      </c>
      <c r="I660" t="s">
        <v>198</v>
      </c>
      <c r="J660" t="s">
        <v>23</v>
      </c>
      <c r="L660" s="1">
        <v>43257</v>
      </c>
      <c r="M660" t="s">
        <v>33</v>
      </c>
      <c r="N660" t="s">
        <v>3796</v>
      </c>
      <c r="O660" t="s">
        <v>26</v>
      </c>
      <c r="P660" s="1">
        <v>43535</v>
      </c>
      <c r="Q660" s="1">
        <v>43603</v>
      </c>
    </row>
    <row r="661" spans="1:17" x14ac:dyDescent="0.2">
      <c r="A661" t="s">
        <v>3797</v>
      </c>
      <c r="B661">
        <v>234157879</v>
      </c>
      <c r="C661" t="s">
        <v>3798</v>
      </c>
      <c r="D661" t="s">
        <v>3799</v>
      </c>
      <c r="E661" t="s">
        <v>3800</v>
      </c>
      <c r="F661">
        <v>148108334</v>
      </c>
      <c r="G661" t="s">
        <v>119</v>
      </c>
      <c r="H661">
        <v>190915757</v>
      </c>
      <c r="I661" t="s">
        <v>488</v>
      </c>
      <c r="J661" t="s">
        <v>23</v>
      </c>
      <c r="L661" s="1">
        <v>43203</v>
      </c>
      <c r="M661" t="s">
        <v>33</v>
      </c>
      <c r="N661" t="s">
        <v>3801</v>
      </c>
      <c r="O661" t="s">
        <v>92</v>
      </c>
      <c r="P661" s="1">
        <v>43535</v>
      </c>
      <c r="Q661" s="1">
        <v>43764</v>
      </c>
    </row>
    <row r="662" spans="1:17" x14ac:dyDescent="0.2">
      <c r="A662" t="s">
        <v>3802</v>
      </c>
      <c r="B662">
        <v>234165049</v>
      </c>
      <c r="C662" t="s">
        <v>3803</v>
      </c>
      <c r="D662" t="s">
        <v>3804</v>
      </c>
      <c r="E662" t="s">
        <v>3805</v>
      </c>
      <c r="F662">
        <v>234166932.098324</v>
      </c>
      <c r="G662" t="s">
        <v>119</v>
      </c>
      <c r="H662">
        <v>190915757</v>
      </c>
      <c r="I662" t="s">
        <v>2139</v>
      </c>
      <c r="J662" t="s">
        <v>23</v>
      </c>
      <c r="L662" s="1">
        <v>43353</v>
      </c>
      <c r="M662" t="s">
        <v>33</v>
      </c>
      <c r="N662" t="s">
        <v>3806</v>
      </c>
      <c r="O662" t="s">
        <v>26</v>
      </c>
      <c r="P662" s="1">
        <v>43535</v>
      </c>
      <c r="Q662" s="1">
        <v>43560</v>
      </c>
    </row>
    <row r="663" spans="1:17" x14ac:dyDescent="0.2">
      <c r="A663" t="s">
        <v>3807</v>
      </c>
      <c r="B663">
        <v>234619902</v>
      </c>
      <c r="C663" t="s">
        <v>3808</v>
      </c>
      <c r="D663" t="s">
        <v>3809</v>
      </c>
      <c r="E663" t="s">
        <v>3810</v>
      </c>
      <c r="F663">
        <v>69335095</v>
      </c>
      <c r="G663" t="s">
        <v>119</v>
      </c>
      <c r="H663">
        <v>190915757</v>
      </c>
      <c r="I663" t="s">
        <v>3811</v>
      </c>
      <c r="J663" t="s">
        <v>23</v>
      </c>
      <c r="L663" s="1">
        <v>43151</v>
      </c>
      <c r="M663" t="s">
        <v>24</v>
      </c>
      <c r="N663" t="s">
        <v>3812</v>
      </c>
      <c r="O663" t="s">
        <v>26</v>
      </c>
      <c r="P663" s="1">
        <v>43538</v>
      </c>
      <c r="Q663" s="1">
        <v>43602</v>
      </c>
    </row>
    <row r="664" spans="1:17" x14ac:dyDescent="0.2">
      <c r="A664" t="s">
        <v>3813</v>
      </c>
      <c r="B664">
        <v>234698969</v>
      </c>
      <c r="C664" t="s">
        <v>3814</v>
      </c>
      <c r="D664" t="s">
        <v>3815</v>
      </c>
      <c r="E664" t="s">
        <v>3816</v>
      </c>
      <c r="F664" t="s">
        <v>3817</v>
      </c>
      <c r="G664" t="s">
        <v>1228</v>
      </c>
      <c r="H664">
        <v>26404672</v>
      </c>
      <c r="I664" t="s">
        <v>3818</v>
      </c>
      <c r="J664" t="s">
        <v>23</v>
      </c>
      <c r="L664" s="1">
        <v>43132</v>
      </c>
      <c r="M664" t="s">
        <v>24</v>
      </c>
      <c r="N664" t="s">
        <v>3819</v>
      </c>
      <c r="O664" t="s">
        <v>26</v>
      </c>
      <c r="P664" s="1">
        <v>43544</v>
      </c>
      <c r="Q664" s="1">
        <v>43895</v>
      </c>
    </row>
    <row r="665" spans="1:17" x14ac:dyDescent="0.2">
      <c r="A665" t="s">
        <v>3820</v>
      </c>
      <c r="B665">
        <v>234641320</v>
      </c>
      <c r="C665" t="s">
        <v>3821</v>
      </c>
      <c r="D665" t="s">
        <v>2148</v>
      </c>
      <c r="E665" t="s">
        <v>2149</v>
      </c>
      <c r="F665" t="s">
        <v>2150</v>
      </c>
      <c r="G665" t="s">
        <v>119</v>
      </c>
      <c r="H665">
        <v>190915757</v>
      </c>
      <c r="I665" t="s">
        <v>198</v>
      </c>
      <c r="J665" t="s">
        <v>23</v>
      </c>
      <c r="L665" s="1">
        <v>43136</v>
      </c>
      <c r="M665" t="s">
        <v>33</v>
      </c>
      <c r="N665" t="s">
        <v>3822</v>
      </c>
      <c r="O665" t="s">
        <v>26</v>
      </c>
      <c r="P665" s="1">
        <v>43594</v>
      </c>
      <c r="Q665" s="1">
        <v>43595</v>
      </c>
    </row>
    <row r="666" spans="1:17" x14ac:dyDescent="0.2">
      <c r="A666" t="s">
        <v>3823</v>
      </c>
      <c r="B666">
        <v>235832499</v>
      </c>
      <c r="C666" t="s">
        <v>3824</v>
      </c>
      <c r="D666" t="s">
        <v>3825</v>
      </c>
      <c r="E666" t="s">
        <v>3826</v>
      </c>
      <c r="F666">
        <v>31071627.166944999</v>
      </c>
      <c r="G666" t="s">
        <v>1228</v>
      </c>
      <c r="H666">
        <v>26404672</v>
      </c>
      <c r="I666" t="s">
        <v>3827</v>
      </c>
      <c r="J666" t="s">
        <v>23</v>
      </c>
      <c r="L666" s="1">
        <v>43270</v>
      </c>
      <c r="M666" t="s">
        <v>24</v>
      </c>
      <c r="N666" t="s">
        <v>3828</v>
      </c>
      <c r="O666" t="s">
        <v>26</v>
      </c>
      <c r="P666" s="1">
        <v>43600</v>
      </c>
      <c r="Q666" s="1">
        <v>43600</v>
      </c>
    </row>
    <row r="667" spans="1:17" x14ac:dyDescent="0.2">
      <c r="A667" t="s">
        <v>3829</v>
      </c>
      <c r="B667">
        <v>237141515</v>
      </c>
      <c r="C667" t="s">
        <v>3830</v>
      </c>
      <c r="D667" t="s">
        <v>3831</v>
      </c>
      <c r="E667" t="s">
        <v>3832</v>
      </c>
      <c r="F667">
        <v>156575159</v>
      </c>
      <c r="G667" t="s">
        <v>2596</v>
      </c>
      <c r="H667">
        <v>177263660</v>
      </c>
      <c r="I667" t="s">
        <v>47</v>
      </c>
      <c r="J667" t="s">
        <v>23</v>
      </c>
      <c r="L667" s="1">
        <v>43216</v>
      </c>
      <c r="M667" t="s">
        <v>33</v>
      </c>
      <c r="N667" t="s">
        <v>3833</v>
      </c>
      <c r="O667" t="s">
        <v>26</v>
      </c>
      <c r="P667" s="1">
        <v>43664</v>
      </c>
      <c r="Q667" s="1">
        <v>43784</v>
      </c>
    </row>
    <row r="668" spans="1:17" x14ac:dyDescent="0.2">
      <c r="A668" t="s">
        <v>3834</v>
      </c>
      <c r="B668">
        <v>237600463</v>
      </c>
      <c r="C668" t="s">
        <v>3835</v>
      </c>
      <c r="D668" t="s">
        <v>3836</v>
      </c>
      <c r="E668" t="s">
        <v>3837</v>
      </c>
      <c r="F668">
        <v>154708267.19129899</v>
      </c>
      <c r="G668" t="s">
        <v>1228</v>
      </c>
      <c r="H668">
        <v>26404672</v>
      </c>
      <c r="I668" t="s">
        <v>120</v>
      </c>
      <c r="J668" t="s">
        <v>23</v>
      </c>
      <c r="L668" s="1">
        <v>43343</v>
      </c>
      <c r="M668" t="s">
        <v>33</v>
      </c>
      <c r="N668" t="s">
        <v>3838</v>
      </c>
      <c r="O668" t="s">
        <v>26</v>
      </c>
      <c r="P668" s="1">
        <v>43711</v>
      </c>
      <c r="Q668" s="1">
        <v>43711</v>
      </c>
    </row>
    <row r="669" spans="1:17" x14ac:dyDescent="0.2">
      <c r="A669" t="s">
        <v>3839</v>
      </c>
      <c r="B669">
        <v>237598841</v>
      </c>
      <c r="C669" t="s">
        <v>3840</v>
      </c>
      <c r="D669" t="s">
        <v>3841</v>
      </c>
      <c r="E669" t="s">
        <v>3842</v>
      </c>
      <c r="F669">
        <v>85625906</v>
      </c>
      <c r="G669" t="s">
        <v>1228</v>
      </c>
      <c r="H669">
        <v>26404672</v>
      </c>
      <c r="I669" t="s">
        <v>120</v>
      </c>
      <c r="J669" t="s">
        <v>23</v>
      </c>
      <c r="L669" s="1">
        <v>43363</v>
      </c>
      <c r="M669" t="s">
        <v>24</v>
      </c>
      <c r="N669" t="s">
        <v>3843</v>
      </c>
      <c r="O669" t="s">
        <v>92</v>
      </c>
      <c r="P669" s="1">
        <v>43711</v>
      </c>
      <c r="Q669" s="1">
        <v>43711</v>
      </c>
    </row>
    <row r="670" spans="1:17" x14ac:dyDescent="0.2">
      <c r="A670" t="s">
        <v>3844</v>
      </c>
      <c r="B670">
        <v>237652005</v>
      </c>
      <c r="C670" t="s">
        <v>3845</v>
      </c>
      <c r="D670" t="s">
        <v>3846</v>
      </c>
      <c r="E670" t="s">
        <v>3847</v>
      </c>
      <c r="F670">
        <v>60246642.2349158</v>
      </c>
      <c r="G670" t="s">
        <v>1228</v>
      </c>
      <c r="H670">
        <v>26404672</v>
      </c>
      <c r="I670" t="s">
        <v>3848</v>
      </c>
      <c r="J670" t="s">
        <v>23</v>
      </c>
      <c r="L670" s="1">
        <v>43272</v>
      </c>
      <c r="M670" t="s">
        <v>24</v>
      </c>
      <c r="N670" t="s">
        <v>3849</v>
      </c>
      <c r="O670" t="s">
        <v>26</v>
      </c>
      <c r="P670" s="1">
        <v>43711</v>
      </c>
      <c r="Q670" s="1">
        <v>43711</v>
      </c>
    </row>
    <row r="671" spans="1:17" x14ac:dyDescent="0.2">
      <c r="A671" t="s">
        <v>3850</v>
      </c>
      <c r="B671">
        <v>238573613</v>
      </c>
      <c r="C671" t="s">
        <v>3851</v>
      </c>
      <c r="D671" t="s">
        <v>3852</v>
      </c>
      <c r="E671" t="s">
        <v>3853</v>
      </c>
      <c r="F671">
        <v>143045121.23857301</v>
      </c>
      <c r="G671" t="s">
        <v>1228</v>
      </c>
      <c r="H671">
        <v>26404672</v>
      </c>
      <c r="I671" t="s">
        <v>3854</v>
      </c>
      <c r="J671" t="s">
        <v>23</v>
      </c>
      <c r="L671" s="1">
        <v>43367</v>
      </c>
      <c r="M671" t="s">
        <v>33</v>
      </c>
      <c r="N671" t="s">
        <v>3855</v>
      </c>
      <c r="O671" t="s">
        <v>26</v>
      </c>
      <c r="P671" s="1">
        <v>43753</v>
      </c>
      <c r="Q671" s="1">
        <v>43752</v>
      </c>
    </row>
    <row r="672" spans="1:17" x14ac:dyDescent="0.2">
      <c r="A672" t="s">
        <v>3856</v>
      </c>
      <c r="B672">
        <v>238478610</v>
      </c>
      <c r="C672" t="s">
        <v>3857</v>
      </c>
      <c r="D672" t="s">
        <v>3858</v>
      </c>
      <c r="E672" t="s">
        <v>3859</v>
      </c>
      <c r="F672" t="s">
        <v>3860</v>
      </c>
      <c r="G672" t="s">
        <v>1228</v>
      </c>
      <c r="H672">
        <v>26404672</v>
      </c>
      <c r="I672" t="s">
        <v>358</v>
      </c>
      <c r="J672" t="s">
        <v>23</v>
      </c>
      <c r="L672" s="1">
        <v>43117</v>
      </c>
      <c r="M672" t="s">
        <v>24</v>
      </c>
      <c r="N672" t="s">
        <v>3861</v>
      </c>
      <c r="O672" t="s">
        <v>26</v>
      </c>
      <c r="P672" s="1">
        <v>43753</v>
      </c>
      <c r="Q672" s="1">
        <v>43895</v>
      </c>
    </row>
    <row r="673" spans="1:17" x14ac:dyDescent="0.2">
      <c r="A673" t="s">
        <v>3862</v>
      </c>
      <c r="B673">
        <v>240450566</v>
      </c>
      <c r="C673" t="s">
        <v>3863</v>
      </c>
      <c r="D673" t="s">
        <v>3864</v>
      </c>
      <c r="E673" t="s">
        <v>3865</v>
      </c>
      <c r="F673" t="s">
        <v>3866</v>
      </c>
      <c r="G673" t="s">
        <v>172</v>
      </c>
      <c r="H673">
        <v>200716271</v>
      </c>
      <c r="I673" t="s">
        <v>2345</v>
      </c>
      <c r="J673" t="s">
        <v>23</v>
      </c>
      <c r="L673" s="1">
        <v>43287</v>
      </c>
      <c r="M673" t="s">
        <v>24</v>
      </c>
      <c r="N673" t="s">
        <v>3867</v>
      </c>
      <c r="O673" t="s">
        <v>26</v>
      </c>
      <c r="P673" s="1">
        <v>43763</v>
      </c>
      <c r="Q673" s="1">
        <v>43794</v>
      </c>
    </row>
    <row r="674" spans="1:17" x14ac:dyDescent="0.2">
      <c r="A674" t="s">
        <v>3868</v>
      </c>
      <c r="B674" t="s">
        <v>3869</v>
      </c>
      <c r="C674" t="s">
        <v>3870</v>
      </c>
      <c r="D674" t="s">
        <v>3871</v>
      </c>
      <c r="E674" t="s">
        <v>3872</v>
      </c>
      <c r="F674">
        <v>178186503</v>
      </c>
      <c r="G674" t="s">
        <v>2930</v>
      </c>
      <c r="H674">
        <v>188120777</v>
      </c>
      <c r="I674" t="s">
        <v>3039</v>
      </c>
      <c r="J674" t="s">
        <v>23</v>
      </c>
      <c r="L674" s="1">
        <v>43249</v>
      </c>
      <c r="M674" t="s">
        <v>33</v>
      </c>
      <c r="N674" t="s">
        <v>3873</v>
      </c>
      <c r="O674" t="s">
        <v>26</v>
      </c>
      <c r="P674" s="1">
        <v>43863</v>
      </c>
      <c r="Q674" s="1">
        <v>43863</v>
      </c>
    </row>
    <row r="675" spans="1:17" x14ac:dyDescent="0.2">
      <c r="A675" t="s">
        <v>3874</v>
      </c>
      <c r="B675">
        <v>233476369</v>
      </c>
      <c r="C675" t="s">
        <v>3875</v>
      </c>
      <c r="D675" t="s">
        <v>3876</v>
      </c>
      <c r="E675" t="s">
        <v>3877</v>
      </c>
      <c r="F675" t="s">
        <v>3878</v>
      </c>
      <c r="G675" t="s">
        <v>2930</v>
      </c>
      <c r="H675">
        <v>188120777</v>
      </c>
      <c r="I675" t="s">
        <v>2211</v>
      </c>
      <c r="J675" t="s">
        <v>23</v>
      </c>
      <c r="L675" s="1">
        <v>43367</v>
      </c>
      <c r="M675" t="s">
        <v>33</v>
      </c>
      <c r="N675" t="s">
        <v>3879</v>
      </c>
      <c r="O675" t="s">
        <v>92</v>
      </c>
      <c r="P675" s="1">
        <v>43863</v>
      </c>
      <c r="Q675" s="1">
        <v>43863</v>
      </c>
    </row>
    <row r="676" spans="1:17" x14ac:dyDescent="0.2">
      <c r="A676" t="s">
        <v>3880</v>
      </c>
      <c r="B676">
        <v>230421334</v>
      </c>
      <c r="C676" t="s">
        <v>3881</v>
      </c>
      <c r="D676" t="s">
        <v>3882</v>
      </c>
      <c r="E676" t="s">
        <v>3883</v>
      </c>
      <c r="F676">
        <v>90166949.142954007</v>
      </c>
      <c r="G676" t="s">
        <v>2930</v>
      </c>
      <c r="H676">
        <v>188120777</v>
      </c>
      <c r="I676" t="s">
        <v>358</v>
      </c>
      <c r="J676" t="s">
        <v>23</v>
      </c>
      <c r="L676" s="1">
        <v>43299</v>
      </c>
      <c r="M676" t="s">
        <v>24</v>
      </c>
      <c r="N676" t="s">
        <v>3884</v>
      </c>
      <c r="O676" t="s">
        <v>92</v>
      </c>
      <c r="P676" s="1">
        <v>43863</v>
      </c>
      <c r="Q676" s="1">
        <v>43863</v>
      </c>
    </row>
    <row r="677" spans="1:17" x14ac:dyDescent="0.2">
      <c r="A677" t="s">
        <v>3885</v>
      </c>
      <c r="B677">
        <v>226373762</v>
      </c>
      <c r="C677" t="s">
        <v>3886</v>
      </c>
      <c r="D677" t="s">
        <v>3887</v>
      </c>
      <c r="E677" t="s">
        <v>3888</v>
      </c>
      <c r="F677">
        <v>118575686.06907199</v>
      </c>
      <c r="G677" t="s">
        <v>89</v>
      </c>
      <c r="H677">
        <v>190906332</v>
      </c>
      <c r="I677" t="s">
        <v>2289</v>
      </c>
      <c r="J677" t="s">
        <v>23</v>
      </c>
      <c r="L677" s="1">
        <v>43157</v>
      </c>
      <c r="M677" t="s">
        <v>33</v>
      </c>
      <c r="N677" t="s">
        <v>3889</v>
      </c>
      <c r="O677" t="s">
        <v>26</v>
      </c>
      <c r="P677" s="1">
        <v>42027</v>
      </c>
      <c r="Q677" s="1">
        <v>43235</v>
      </c>
    </row>
    <row r="678" spans="1:17" x14ac:dyDescent="0.2">
      <c r="A678" t="s">
        <v>3890</v>
      </c>
      <c r="B678">
        <v>230910580</v>
      </c>
      <c r="C678" t="s">
        <v>3891</v>
      </c>
      <c r="D678" t="s">
        <v>1226</v>
      </c>
      <c r="E678" t="s">
        <v>1227</v>
      </c>
      <c r="F678">
        <v>229608450.12149501</v>
      </c>
      <c r="G678" t="s">
        <v>783</v>
      </c>
      <c r="H678">
        <v>26388766</v>
      </c>
      <c r="I678" t="s">
        <v>120</v>
      </c>
      <c r="J678" t="s">
        <v>23</v>
      </c>
      <c r="L678" s="1">
        <v>43279</v>
      </c>
      <c r="M678" t="s">
        <v>24</v>
      </c>
      <c r="N678" t="s">
        <v>3892</v>
      </c>
      <c r="O678" t="s">
        <v>26</v>
      </c>
      <c r="P678" s="1">
        <v>43390</v>
      </c>
      <c r="Q678" s="1">
        <v>43390</v>
      </c>
    </row>
    <row r="679" spans="1:17" x14ac:dyDescent="0.2">
      <c r="A679" t="s">
        <v>3893</v>
      </c>
      <c r="B679">
        <v>231405359</v>
      </c>
      <c r="C679" t="s">
        <v>3894</v>
      </c>
      <c r="D679" t="s">
        <v>3895</v>
      </c>
      <c r="E679" t="s">
        <v>3896</v>
      </c>
      <c r="F679">
        <v>177547960.13747701</v>
      </c>
      <c r="G679" t="s">
        <v>119</v>
      </c>
      <c r="H679">
        <v>190915757</v>
      </c>
      <c r="I679" t="s">
        <v>120</v>
      </c>
      <c r="J679" t="s">
        <v>23</v>
      </c>
      <c r="L679" s="1">
        <v>43287</v>
      </c>
      <c r="M679" t="s">
        <v>33</v>
      </c>
      <c r="N679" t="s">
        <v>3897</v>
      </c>
      <c r="O679" t="s">
        <v>26</v>
      </c>
      <c r="P679" s="1">
        <v>42393</v>
      </c>
      <c r="Q679" s="1">
        <v>43901</v>
      </c>
    </row>
    <row r="680" spans="1:17" x14ac:dyDescent="0.2">
      <c r="A680" t="s">
        <v>3898</v>
      </c>
      <c r="B680">
        <v>227126432</v>
      </c>
      <c r="C680" t="s">
        <v>3899</v>
      </c>
      <c r="D680" t="s">
        <v>3900</v>
      </c>
      <c r="E680" t="s">
        <v>3901</v>
      </c>
      <c r="F680">
        <v>63051044.083279297</v>
      </c>
      <c r="G680" t="s">
        <v>2176</v>
      </c>
      <c r="H680">
        <v>35022116</v>
      </c>
      <c r="I680" t="s">
        <v>1125</v>
      </c>
      <c r="J680" t="s">
        <v>23</v>
      </c>
      <c r="L680" s="1">
        <v>43110</v>
      </c>
      <c r="M680" t="s">
        <v>33</v>
      </c>
      <c r="N680" t="s">
        <v>3902</v>
      </c>
      <c r="O680" t="s">
        <v>26</v>
      </c>
      <c r="P680" s="1">
        <v>42017</v>
      </c>
      <c r="Q680" s="1">
        <v>43399</v>
      </c>
    </row>
    <row r="681" spans="1:17" x14ac:dyDescent="0.2">
      <c r="A681" t="s">
        <v>3903</v>
      </c>
      <c r="B681">
        <v>233906118</v>
      </c>
      <c r="C681" t="s">
        <v>3904</v>
      </c>
      <c r="D681" t="s">
        <v>3905</v>
      </c>
      <c r="E681" t="s">
        <v>3906</v>
      </c>
      <c r="F681">
        <v>143117262</v>
      </c>
      <c r="G681" t="s">
        <v>2176</v>
      </c>
      <c r="H681">
        <v>35022116</v>
      </c>
      <c r="I681" t="s">
        <v>1125</v>
      </c>
      <c r="J681" t="s">
        <v>23</v>
      </c>
      <c r="L681" s="1">
        <v>43350</v>
      </c>
      <c r="M681" t="s">
        <v>33</v>
      </c>
      <c r="N681" t="s">
        <v>3907</v>
      </c>
      <c r="O681" t="s">
        <v>26</v>
      </c>
      <c r="P681" s="1">
        <v>42017</v>
      </c>
      <c r="Q681" s="1">
        <v>43650</v>
      </c>
    </row>
    <row r="682" spans="1:17" x14ac:dyDescent="0.2">
      <c r="A682" t="s">
        <v>3908</v>
      </c>
      <c r="B682">
        <v>233169946</v>
      </c>
      <c r="C682" t="s">
        <v>3909</v>
      </c>
      <c r="D682" t="s">
        <v>3910</v>
      </c>
      <c r="E682" t="s">
        <v>3911</v>
      </c>
      <c r="F682" t="s">
        <v>3912</v>
      </c>
      <c r="G682" t="s">
        <v>2176</v>
      </c>
      <c r="H682">
        <v>35022116</v>
      </c>
      <c r="I682" t="s">
        <v>3293</v>
      </c>
      <c r="J682" t="s">
        <v>23</v>
      </c>
      <c r="L682" s="1">
        <v>43242</v>
      </c>
      <c r="M682" t="s">
        <v>33</v>
      </c>
      <c r="N682" t="s">
        <v>3913</v>
      </c>
      <c r="O682" t="s">
        <v>26</v>
      </c>
      <c r="P682" s="1">
        <v>42822</v>
      </c>
      <c r="Q682" s="1">
        <v>43809</v>
      </c>
    </row>
    <row r="683" spans="1:17" x14ac:dyDescent="0.2">
      <c r="A683" t="s">
        <v>3914</v>
      </c>
      <c r="B683">
        <v>226419606</v>
      </c>
      <c r="C683" t="s">
        <v>3915</v>
      </c>
      <c r="D683" t="s">
        <v>3916</v>
      </c>
      <c r="E683" t="s">
        <v>3917</v>
      </c>
      <c r="F683">
        <v>113620861</v>
      </c>
      <c r="G683" t="s">
        <v>119</v>
      </c>
      <c r="H683">
        <v>190915757</v>
      </c>
      <c r="I683" t="s">
        <v>198</v>
      </c>
      <c r="J683" t="s">
        <v>23</v>
      </c>
      <c r="L683" s="1">
        <v>43154</v>
      </c>
      <c r="M683" t="s">
        <v>24</v>
      </c>
      <c r="N683" t="s">
        <v>3918</v>
      </c>
      <c r="O683" t="s">
        <v>92</v>
      </c>
      <c r="P683" s="1">
        <v>43217</v>
      </c>
      <c r="Q683" s="1">
        <v>43663</v>
      </c>
    </row>
    <row r="684" spans="1:17" x14ac:dyDescent="0.2">
      <c r="A684" t="s">
        <v>3919</v>
      </c>
      <c r="B684">
        <v>229836763</v>
      </c>
      <c r="C684" t="s">
        <v>3920</v>
      </c>
      <c r="D684" t="s">
        <v>3921</v>
      </c>
      <c r="E684" t="s">
        <v>3922</v>
      </c>
      <c r="F684">
        <v>87223279.221429005</v>
      </c>
      <c r="G684" t="s">
        <v>119</v>
      </c>
      <c r="H684">
        <v>190915757</v>
      </c>
      <c r="I684" t="s">
        <v>1415</v>
      </c>
      <c r="J684" t="s">
        <v>23</v>
      </c>
      <c r="L684" s="1">
        <v>43122</v>
      </c>
      <c r="M684" t="s">
        <v>33</v>
      </c>
      <c r="N684" t="s">
        <v>3923</v>
      </c>
      <c r="O684" t="s">
        <v>26</v>
      </c>
      <c r="P684" s="1">
        <v>43287</v>
      </c>
      <c r="Q684" s="1">
        <v>43592</v>
      </c>
    </row>
    <row r="685" spans="1:17" x14ac:dyDescent="0.2">
      <c r="A685" t="s">
        <v>3924</v>
      </c>
      <c r="B685">
        <v>227817834</v>
      </c>
      <c r="C685" t="s">
        <v>3925</v>
      </c>
      <c r="D685" t="s">
        <v>3926</v>
      </c>
      <c r="E685" t="s">
        <v>3927</v>
      </c>
      <c r="F685" t="s">
        <v>3928</v>
      </c>
      <c r="G685" t="s">
        <v>172</v>
      </c>
      <c r="H685">
        <v>200716271</v>
      </c>
      <c r="I685" t="s">
        <v>344</v>
      </c>
      <c r="J685" t="s">
        <v>23</v>
      </c>
      <c r="L685" s="1">
        <v>43147</v>
      </c>
      <c r="M685" t="s">
        <v>24</v>
      </c>
      <c r="N685" t="s">
        <v>3929</v>
      </c>
      <c r="O685" t="s">
        <v>26</v>
      </c>
      <c r="P685" s="1">
        <v>43339</v>
      </c>
      <c r="Q685" s="1">
        <v>43339</v>
      </c>
    </row>
    <row r="686" spans="1:17" x14ac:dyDescent="0.2">
      <c r="A686" t="s">
        <v>3930</v>
      </c>
      <c r="B686" t="s">
        <v>3931</v>
      </c>
      <c r="C686" t="s">
        <v>3932</v>
      </c>
      <c r="D686" t="s">
        <v>3933</v>
      </c>
      <c r="E686" t="s">
        <v>3934</v>
      </c>
      <c r="F686">
        <v>96378204</v>
      </c>
      <c r="G686" t="s">
        <v>119</v>
      </c>
      <c r="H686">
        <v>190915757</v>
      </c>
      <c r="I686" t="s">
        <v>127</v>
      </c>
      <c r="J686" t="s">
        <v>23</v>
      </c>
      <c r="L686" s="1">
        <v>43242</v>
      </c>
      <c r="M686" t="s">
        <v>33</v>
      </c>
      <c r="N686" t="s">
        <v>3935</v>
      </c>
      <c r="O686" t="s">
        <v>26</v>
      </c>
      <c r="P686" s="1">
        <v>43342</v>
      </c>
      <c r="Q686" s="1">
        <v>43592</v>
      </c>
    </row>
    <row r="687" spans="1:17" x14ac:dyDescent="0.2">
      <c r="A687" t="s">
        <v>3936</v>
      </c>
      <c r="B687">
        <v>230690203</v>
      </c>
      <c r="C687" t="s">
        <v>3937</v>
      </c>
      <c r="D687" t="s">
        <v>3938</v>
      </c>
      <c r="E687" t="s">
        <v>3939</v>
      </c>
      <c r="F687" t="s">
        <v>3940</v>
      </c>
      <c r="G687" t="s">
        <v>119</v>
      </c>
      <c r="H687">
        <v>190915757</v>
      </c>
      <c r="I687" t="s">
        <v>482</v>
      </c>
      <c r="J687" t="s">
        <v>23</v>
      </c>
      <c r="L687" s="1">
        <v>43117</v>
      </c>
      <c r="M687" t="s">
        <v>33</v>
      </c>
      <c r="N687" t="s">
        <v>3941</v>
      </c>
      <c r="O687" t="s">
        <v>26</v>
      </c>
      <c r="P687" s="1">
        <v>43382</v>
      </c>
      <c r="Q687" s="1">
        <v>43384</v>
      </c>
    </row>
    <row r="688" spans="1:17" x14ac:dyDescent="0.2">
      <c r="A688" t="s">
        <v>3942</v>
      </c>
      <c r="B688" t="s">
        <v>3943</v>
      </c>
      <c r="C688" t="s">
        <v>3944</v>
      </c>
      <c r="D688" t="s">
        <v>3945</v>
      </c>
      <c r="E688" t="s">
        <v>3946</v>
      </c>
      <c r="F688">
        <v>184305454.19312301</v>
      </c>
      <c r="G688" t="s">
        <v>119</v>
      </c>
      <c r="H688">
        <v>190915757</v>
      </c>
      <c r="I688" t="s">
        <v>482</v>
      </c>
      <c r="J688" t="s">
        <v>23</v>
      </c>
      <c r="L688" s="1">
        <v>43182</v>
      </c>
      <c r="M688" t="s">
        <v>33</v>
      </c>
      <c r="N688" t="s">
        <v>3947</v>
      </c>
      <c r="O688" t="s">
        <v>92</v>
      </c>
      <c r="P688" s="1">
        <v>43384</v>
      </c>
      <c r="Q688" s="1">
        <v>43413</v>
      </c>
    </row>
    <row r="689" spans="1:17" x14ac:dyDescent="0.2">
      <c r="A689" t="s">
        <v>3948</v>
      </c>
      <c r="B689">
        <v>232343624</v>
      </c>
      <c r="C689" t="s">
        <v>3949</v>
      </c>
      <c r="D689" t="s">
        <v>3950</v>
      </c>
      <c r="E689" t="s">
        <v>3951</v>
      </c>
      <c r="F689">
        <v>85593052</v>
      </c>
      <c r="G689" t="s">
        <v>119</v>
      </c>
      <c r="H689">
        <v>190915757</v>
      </c>
      <c r="I689" t="s">
        <v>1415</v>
      </c>
      <c r="J689" t="s">
        <v>23</v>
      </c>
      <c r="L689" s="1">
        <v>43126</v>
      </c>
      <c r="M689" t="s">
        <v>33</v>
      </c>
      <c r="N689" t="s">
        <v>3952</v>
      </c>
      <c r="O689" t="s">
        <v>26</v>
      </c>
      <c r="P689" s="1">
        <v>43434</v>
      </c>
      <c r="Q689" s="1">
        <v>43721</v>
      </c>
    </row>
    <row r="690" spans="1:17" x14ac:dyDescent="0.2">
      <c r="A690" t="s">
        <v>3953</v>
      </c>
      <c r="B690">
        <v>233621253</v>
      </c>
      <c r="C690" t="s">
        <v>3954</v>
      </c>
      <c r="D690" t="s">
        <v>3955</v>
      </c>
      <c r="E690" t="s">
        <v>3956</v>
      </c>
      <c r="F690">
        <v>32546033</v>
      </c>
      <c r="G690" t="s">
        <v>119</v>
      </c>
      <c r="H690">
        <v>190915757</v>
      </c>
      <c r="I690" t="s">
        <v>3957</v>
      </c>
      <c r="J690" t="s">
        <v>23</v>
      </c>
      <c r="L690" s="1">
        <v>43236</v>
      </c>
      <c r="M690" t="s">
        <v>24</v>
      </c>
      <c r="N690" t="s">
        <v>3958</v>
      </c>
      <c r="O690" t="s">
        <v>26</v>
      </c>
      <c r="P690" s="1">
        <v>43496</v>
      </c>
      <c r="Q690" s="1">
        <v>43721</v>
      </c>
    </row>
    <row r="691" spans="1:17" x14ac:dyDescent="0.2">
      <c r="A691" t="s">
        <v>3959</v>
      </c>
      <c r="B691">
        <v>233638040</v>
      </c>
      <c r="C691" t="s">
        <v>3960</v>
      </c>
      <c r="D691" t="s">
        <v>3799</v>
      </c>
      <c r="E691" t="s">
        <v>3800</v>
      </c>
      <c r="F691">
        <v>148108334</v>
      </c>
      <c r="G691" t="s">
        <v>119</v>
      </c>
      <c r="H691">
        <v>190915757</v>
      </c>
      <c r="I691" t="s">
        <v>1415</v>
      </c>
      <c r="J691" t="s">
        <v>23</v>
      </c>
      <c r="L691" s="1">
        <v>43188</v>
      </c>
      <c r="M691" t="s">
        <v>24</v>
      </c>
      <c r="N691" t="s">
        <v>3961</v>
      </c>
      <c r="O691" t="s">
        <v>92</v>
      </c>
      <c r="P691" s="1">
        <v>43497</v>
      </c>
      <c r="Q691" s="1">
        <v>43764</v>
      </c>
    </row>
    <row r="692" spans="1:17" x14ac:dyDescent="0.2">
      <c r="A692" t="s">
        <v>3962</v>
      </c>
      <c r="B692">
        <v>238334120</v>
      </c>
      <c r="C692" t="s">
        <v>3963</v>
      </c>
      <c r="D692" t="s">
        <v>3964</v>
      </c>
      <c r="E692" t="s">
        <v>3965</v>
      </c>
      <c r="F692">
        <v>33337330.147725601</v>
      </c>
      <c r="G692" t="s">
        <v>1228</v>
      </c>
      <c r="H692">
        <v>26404672</v>
      </c>
      <c r="I692" t="s">
        <v>3966</v>
      </c>
      <c r="J692" t="s">
        <v>23</v>
      </c>
      <c r="L692" s="1">
        <v>43364</v>
      </c>
      <c r="M692" t="s">
        <v>24</v>
      </c>
      <c r="N692" t="s">
        <v>3967</v>
      </c>
      <c r="O692" t="s">
        <v>92</v>
      </c>
      <c r="P692" s="1">
        <v>43745</v>
      </c>
      <c r="Q692" s="1">
        <v>43895</v>
      </c>
    </row>
    <row r="693" spans="1:17" x14ac:dyDescent="0.2">
      <c r="A693" t="s">
        <v>3968</v>
      </c>
      <c r="B693">
        <v>242553575</v>
      </c>
      <c r="C693" t="s">
        <v>3969</v>
      </c>
      <c r="D693" t="s">
        <v>3970</v>
      </c>
      <c r="E693" t="s">
        <v>3971</v>
      </c>
      <c r="F693">
        <v>80456928.129763097</v>
      </c>
      <c r="G693" t="s">
        <v>3972</v>
      </c>
      <c r="H693" t="s">
        <v>3973</v>
      </c>
      <c r="I693" t="s">
        <v>435</v>
      </c>
      <c r="J693" t="s">
        <v>23</v>
      </c>
      <c r="L693" s="1">
        <v>43201</v>
      </c>
      <c r="M693" t="s">
        <v>24</v>
      </c>
      <c r="N693" t="s">
        <v>3974</v>
      </c>
      <c r="O693" t="s">
        <v>26</v>
      </c>
      <c r="P693" s="1">
        <v>43859</v>
      </c>
      <c r="Q693" s="1">
        <v>43886</v>
      </c>
    </row>
    <row r="694" spans="1:17" x14ac:dyDescent="0.2">
      <c r="A694" t="s">
        <v>3975</v>
      </c>
      <c r="B694">
        <v>240416880</v>
      </c>
      <c r="C694" t="s">
        <v>3976</v>
      </c>
      <c r="D694" t="s">
        <v>3977</v>
      </c>
      <c r="E694" t="s">
        <v>3978</v>
      </c>
      <c r="F694">
        <v>73491276.149252802</v>
      </c>
      <c r="G694" t="s">
        <v>204</v>
      </c>
      <c r="H694">
        <v>26388820</v>
      </c>
      <c r="I694" t="s">
        <v>3365</v>
      </c>
      <c r="J694" t="s">
        <v>23</v>
      </c>
      <c r="L694" s="1">
        <v>43350</v>
      </c>
      <c r="M694" t="s">
        <v>33</v>
      </c>
      <c r="N694" t="s">
        <v>3979</v>
      </c>
      <c r="O694" t="s">
        <v>26</v>
      </c>
      <c r="P694" s="1">
        <v>43258</v>
      </c>
      <c r="Q694" s="1">
        <v>43895</v>
      </c>
    </row>
    <row r="695" spans="1:17" x14ac:dyDescent="0.2">
      <c r="A695" t="s">
        <v>3980</v>
      </c>
      <c r="B695">
        <v>229991300</v>
      </c>
      <c r="C695" t="s">
        <v>3981</v>
      </c>
      <c r="D695" t="s">
        <v>3982</v>
      </c>
      <c r="E695" t="s">
        <v>3983</v>
      </c>
      <c r="F695">
        <v>88064824</v>
      </c>
      <c r="G695" t="s">
        <v>2930</v>
      </c>
      <c r="H695">
        <v>188120777</v>
      </c>
      <c r="I695" t="s">
        <v>3984</v>
      </c>
      <c r="J695" t="s">
        <v>23</v>
      </c>
      <c r="L695" s="1">
        <v>43259</v>
      </c>
      <c r="M695" t="s">
        <v>1091</v>
      </c>
      <c r="N695" t="s">
        <v>3985</v>
      </c>
      <c r="O695" t="s">
        <v>26</v>
      </c>
      <c r="P695" s="1">
        <v>43863</v>
      </c>
      <c r="Q695" s="1">
        <v>43863</v>
      </c>
    </row>
    <row r="696" spans="1:17" x14ac:dyDescent="0.2">
      <c r="A696" t="s">
        <v>3986</v>
      </c>
      <c r="B696" t="s">
        <v>3987</v>
      </c>
      <c r="C696" t="s">
        <v>3988</v>
      </c>
      <c r="D696" t="s">
        <v>3989</v>
      </c>
      <c r="E696" t="s">
        <v>3990</v>
      </c>
      <c r="F696">
        <v>149376529</v>
      </c>
      <c r="G696" t="s">
        <v>3972</v>
      </c>
      <c r="H696" t="s">
        <v>3973</v>
      </c>
      <c r="I696" t="s">
        <v>3991</v>
      </c>
      <c r="J696" t="s">
        <v>23</v>
      </c>
      <c r="L696" s="1">
        <v>43257</v>
      </c>
      <c r="M696" t="s">
        <v>33</v>
      </c>
      <c r="N696" t="s">
        <v>3992</v>
      </c>
      <c r="O696" t="s">
        <v>26</v>
      </c>
      <c r="P696" s="1">
        <v>43859</v>
      </c>
      <c r="Q696" s="1">
        <v>43887</v>
      </c>
    </row>
    <row r="697" spans="1:17" x14ac:dyDescent="0.2">
      <c r="A697" t="s">
        <v>3993</v>
      </c>
      <c r="B697">
        <v>242669964</v>
      </c>
      <c r="C697" t="s">
        <v>3994</v>
      </c>
      <c r="D697" t="s">
        <v>3995</v>
      </c>
      <c r="E697" t="s">
        <v>3996</v>
      </c>
      <c r="F697">
        <v>29605202.0526134</v>
      </c>
      <c r="G697" t="s">
        <v>2458</v>
      </c>
      <c r="H697">
        <v>221333754</v>
      </c>
      <c r="I697" t="s">
        <v>3997</v>
      </c>
      <c r="J697" t="s">
        <v>23</v>
      </c>
      <c r="L697" s="1">
        <v>43257</v>
      </c>
      <c r="M697" t="s">
        <v>33</v>
      </c>
      <c r="N697" t="s">
        <v>3998</v>
      </c>
      <c r="O697" t="s">
        <v>26</v>
      </c>
      <c r="P697" s="1">
        <v>43739</v>
      </c>
      <c r="Q697" s="1">
        <v>43888</v>
      </c>
    </row>
    <row r="698" spans="1:17" x14ac:dyDescent="0.2">
      <c r="A698" t="s">
        <v>3999</v>
      </c>
      <c r="B698">
        <v>242445845</v>
      </c>
      <c r="C698" t="s">
        <v>4000</v>
      </c>
      <c r="D698" t="s">
        <v>4001</v>
      </c>
      <c r="E698" t="s">
        <v>4002</v>
      </c>
      <c r="F698">
        <v>132243369</v>
      </c>
      <c r="G698" t="s">
        <v>2458</v>
      </c>
      <c r="H698">
        <v>221333754</v>
      </c>
      <c r="I698" t="s">
        <v>358</v>
      </c>
      <c r="J698" t="s">
        <v>23</v>
      </c>
      <c r="L698" s="1">
        <v>43290</v>
      </c>
      <c r="M698" t="s">
        <v>33</v>
      </c>
      <c r="N698" t="s">
        <v>4003</v>
      </c>
      <c r="O698" t="s">
        <v>26</v>
      </c>
      <c r="P698" s="1">
        <v>43781</v>
      </c>
      <c r="Q698" s="1">
        <v>43879</v>
      </c>
    </row>
    <row r="699" spans="1:17" x14ac:dyDescent="0.2">
      <c r="A699" t="s">
        <v>4004</v>
      </c>
      <c r="B699">
        <v>241403464</v>
      </c>
      <c r="C699" t="s">
        <v>4005</v>
      </c>
      <c r="D699" t="s">
        <v>4006</v>
      </c>
      <c r="E699" t="s">
        <v>4007</v>
      </c>
      <c r="F699" t="s">
        <v>4008</v>
      </c>
      <c r="G699" t="s">
        <v>2612</v>
      </c>
      <c r="H699">
        <v>26404478</v>
      </c>
      <c r="I699" t="s">
        <v>2705</v>
      </c>
      <c r="J699" t="s">
        <v>23</v>
      </c>
      <c r="L699" s="1">
        <v>43234</v>
      </c>
      <c r="M699" t="s">
        <v>33</v>
      </c>
      <c r="N699" t="s">
        <v>4009</v>
      </c>
      <c r="O699" t="s">
        <v>26</v>
      </c>
      <c r="P699" s="1">
        <v>43880</v>
      </c>
      <c r="Q699" s="1">
        <v>43880</v>
      </c>
    </row>
    <row r="700" spans="1:17" x14ac:dyDescent="0.2">
      <c r="A700" t="s">
        <v>4010</v>
      </c>
      <c r="B700">
        <v>229974740</v>
      </c>
      <c r="C700" t="s">
        <v>4011</v>
      </c>
      <c r="D700" t="s">
        <v>4012</v>
      </c>
      <c r="E700" t="s">
        <v>4013</v>
      </c>
      <c r="F700">
        <v>31302505.1849325</v>
      </c>
      <c r="G700" t="s">
        <v>119</v>
      </c>
      <c r="H700">
        <v>190915757</v>
      </c>
      <c r="I700" t="s">
        <v>4014</v>
      </c>
      <c r="J700" t="s">
        <v>23</v>
      </c>
      <c r="L700" s="1">
        <v>43109</v>
      </c>
      <c r="M700" t="s">
        <v>33</v>
      </c>
      <c r="N700" t="s">
        <v>4015</v>
      </c>
      <c r="O700" t="s">
        <v>92</v>
      </c>
      <c r="P700" s="1">
        <v>42048</v>
      </c>
      <c r="Q700" s="1">
        <v>43918</v>
      </c>
    </row>
    <row r="701" spans="1:17" x14ac:dyDescent="0.2">
      <c r="A701" t="s">
        <v>4016</v>
      </c>
      <c r="B701">
        <v>243122756</v>
      </c>
      <c r="C701" t="s">
        <v>4017</v>
      </c>
      <c r="D701" t="s">
        <v>4018</v>
      </c>
      <c r="E701" t="s">
        <v>4019</v>
      </c>
      <c r="F701">
        <v>69188785.135323197</v>
      </c>
      <c r="G701" t="s">
        <v>1234</v>
      </c>
      <c r="H701">
        <v>182292592</v>
      </c>
      <c r="I701" t="s">
        <v>1626</v>
      </c>
      <c r="J701" t="s">
        <v>23</v>
      </c>
      <c r="L701" s="1">
        <v>43357</v>
      </c>
      <c r="M701" t="s">
        <v>33</v>
      </c>
      <c r="N701" t="s">
        <v>4020</v>
      </c>
      <c r="O701" t="s">
        <v>92</v>
      </c>
      <c r="P701" s="1">
        <v>43585</v>
      </c>
      <c r="Q701" s="1">
        <v>43916</v>
      </c>
    </row>
    <row r="702" spans="1:17" x14ac:dyDescent="0.2">
      <c r="A702" t="s">
        <v>4021</v>
      </c>
      <c r="B702">
        <v>242783279</v>
      </c>
      <c r="C702" t="s">
        <v>4022</v>
      </c>
      <c r="D702" t="s">
        <v>4023</v>
      </c>
      <c r="E702" t="s">
        <v>4024</v>
      </c>
      <c r="F702">
        <v>73095672</v>
      </c>
      <c r="G702" t="s">
        <v>3972</v>
      </c>
      <c r="H702" t="s">
        <v>3973</v>
      </c>
      <c r="I702" t="s">
        <v>4025</v>
      </c>
      <c r="J702" t="s">
        <v>23</v>
      </c>
      <c r="L702" s="1">
        <v>43277</v>
      </c>
      <c r="M702" t="s">
        <v>24</v>
      </c>
      <c r="N702" t="s">
        <v>4026</v>
      </c>
      <c r="O702" t="s">
        <v>26</v>
      </c>
      <c r="P702" s="1">
        <v>43859</v>
      </c>
      <c r="Q702" s="1">
        <v>43895</v>
      </c>
    </row>
    <row r="703" spans="1:17" x14ac:dyDescent="0.2">
      <c r="A703" t="s">
        <v>4027</v>
      </c>
      <c r="B703">
        <v>243206933</v>
      </c>
      <c r="C703" t="s">
        <v>4028</v>
      </c>
      <c r="D703" t="s">
        <v>4029</v>
      </c>
      <c r="E703" t="s">
        <v>4030</v>
      </c>
      <c r="F703">
        <v>169586170.24320701</v>
      </c>
      <c r="G703" t="s">
        <v>2730</v>
      </c>
      <c r="H703">
        <v>26375273</v>
      </c>
      <c r="I703" t="s">
        <v>2742</v>
      </c>
      <c r="J703" t="s">
        <v>23</v>
      </c>
      <c r="L703" s="1">
        <v>43119</v>
      </c>
      <c r="M703" t="s">
        <v>24</v>
      </c>
      <c r="N703" t="s">
        <v>4031</v>
      </c>
      <c r="O703" t="s">
        <v>26</v>
      </c>
      <c r="P703" s="1">
        <v>43922</v>
      </c>
      <c r="Q703" s="1">
        <v>43922</v>
      </c>
    </row>
    <row r="704" spans="1:17" x14ac:dyDescent="0.2">
      <c r="A704" t="s">
        <v>4032</v>
      </c>
      <c r="B704">
        <v>227015789</v>
      </c>
      <c r="C704" t="s">
        <v>4033</v>
      </c>
      <c r="D704" t="s">
        <v>4034</v>
      </c>
      <c r="E704" t="s">
        <v>4035</v>
      </c>
      <c r="F704">
        <v>70434468.227016598</v>
      </c>
      <c r="G704" t="s">
        <v>119</v>
      </c>
      <c r="H704">
        <v>190915757</v>
      </c>
      <c r="I704" t="s">
        <v>113</v>
      </c>
      <c r="J704" t="s">
        <v>23</v>
      </c>
      <c r="L704" s="1">
        <v>43195</v>
      </c>
      <c r="M704" t="s">
        <v>33</v>
      </c>
      <c r="N704" t="s">
        <v>4036</v>
      </c>
      <c r="O704" t="s">
        <v>26</v>
      </c>
      <c r="P704" s="1">
        <v>43244</v>
      </c>
      <c r="Q704" s="1">
        <v>43244</v>
      </c>
    </row>
    <row r="705" spans="1:17" x14ac:dyDescent="0.2">
      <c r="A705" t="s">
        <v>4037</v>
      </c>
      <c r="B705">
        <v>232367884</v>
      </c>
      <c r="C705" t="s">
        <v>4038</v>
      </c>
      <c r="D705" t="s">
        <v>4039</v>
      </c>
      <c r="E705" t="s">
        <v>4040</v>
      </c>
      <c r="F705">
        <v>139521690</v>
      </c>
      <c r="G705" t="s">
        <v>423</v>
      </c>
      <c r="H705">
        <v>190456396</v>
      </c>
      <c r="I705" t="s">
        <v>604</v>
      </c>
      <c r="J705" t="s">
        <v>23</v>
      </c>
      <c r="L705" s="1">
        <v>43119</v>
      </c>
      <c r="M705" t="s">
        <v>24</v>
      </c>
      <c r="N705" t="s">
        <v>4041</v>
      </c>
      <c r="O705" t="s">
        <v>26</v>
      </c>
      <c r="P705" s="1">
        <v>41955</v>
      </c>
      <c r="Q705" s="1">
        <v>43924</v>
      </c>
    </row>
    <row r="706" spans="1:17" x14ac:dyDescent="0.2">
      <c r="A706" t="s">
        <v>4042</v>
      </c>
      <c r="B706">
        <v>233732756</v>
      </c>
      <c r="C706" t="s">
        <v>4043</v>
      </c>
      <c r="D706" t="s">
        <v>4044</v>
      </c>
      <c r="E706" t="s">
        <v>4045</v>
      </c>
      <c r="F706" t="s">
        <v>4046</v>
      </c>
      <c r="G706" t="s">
        <v>423</v>
      </c>
      <c r="H706">
        <v>190456396</v>
      </c>
      <c r="I706" t="s">
        <v>912</v>
      </c>
      <c r="J706" t="s">
        <v>23</v>
      </c>
      <c r="L706" s="1">
        <v>43371</v>
      </c>
      <c r="M706" t="s">
        <v>24</v>
      </c>
      <c r="N706" t="s">
        <v>4047</v>
      </c>
      <c r="O706" t="s">
        <v>26</v>
      </c>
      <c r="P706" s="1">
        <v>42201</v>
      </c>
      <c r="Q706" s="1">
        <v>43924</v>
      </c>
    </row>
    <row r="707" spans="1:17" x14ac:dyDescent="0.2">
      <c r="A707" t="s">
        <v>4048</v>
      </c>
      <c r="B707">
        <v>232864756</v>
      </c>
      <c r="C707" t="s">
        <v>4049</v>
      </c>
      <c r="D707" t="s">
        <v>4050</v>
      </c>
      <c r="E707" t="s">
        <v>4051</v>
      </c>
      <c r="F707" t="s">
        <v>4052</v>
      </c>
      <c r="G707" t="s">
        <v>2930</v>
      </c>
      <c r="H707">
        <v>188120777</v>
      </c>
      <c r="I707" t="s">
        <v>312</v>
      </c>
      <c r="J707" t="s">
        <v>23</v>
      </c>
      <c r="L707" s="1">
        <v>43272</v>
      </c>
      <c r="M707" t="s">
        <v>33</v>
      </c>
      <c r="N707" t="s">
        <v>4053</v>
      </c>
      <c r="O707" t="s">
        <v>26</v>
      </c>
      <c r="P707" s="1">
        <v>43863</v>
      </c>
      <c r="Q707" s="1">
        <v>43925</v>
      </c>
    </row>
    <row r="708" spans="1:17" x14ac:dyDescent="0.2">
      <c r="A708" t="s">
        <v>4054</v>
      </c>
      <c r="B708">
        <v>242709265</v>
      </c>
      <c r="C708" t="s">
        <v>4055</v>
      </c>
      <c r="D708" t="s">
        <v>4056</v>
      </c>
      <c r="E708" t="s">
        <v>4057</v>
      </c>
      <c r="F708">
        <v>77605292</v>
      </c>
      <c r="G708" t="s">
        <v>2458</v>
      </c>
      <c r="H708">
        <v>221333754</v>
      </c>
      <c r="I708" t="s">
        <v>358</v>
      </c>
      <c r="J708" t="s">
        <v>23</v>
      </c>
      <c r="L708" s="1">
        <v>43227</v>
      </c>
      <c r="M708" t="s">
        <v>24</v>
      </c>
      <c r="N708" t="s">
        <v>4058</v>
      </c>
      <c r="O708" t="s">
        <v>26</v>
      </c>
      <c r="P708" s="1">
        <v>43739</v>
      </c>
      <c r="Q708" s="1">
        <v>43894</v>
      </c>
    </row>
    <row r="709" spans="1:17" x14ac:dyDescent="0.2">
      <c r="A709" t="s">
        <v>4059</v>
      </c>
      <c r="B709">
        <v>240566483</v>
      </c>
      <c r="C709" t="s">
        <v>4060</v>
      </c>
      <c r="D709" t="s">
        <v>4061</v>
      </c>
      <c r="E709" t="s">
        <v>4062</v>
      </c>
      <c r="F709">
        <v>137270496</v>
      </c>
      <c r="G709" t="s">
        <v>2458</v>
      </c>
      <c r="H709">
        <v>221333754</v>
      </c>
      <c r="I709" t="s">
        <v>62</v>
      </c>
      <c r="J709" t="s">
        <v>23</v>
      </c>
      <c r="L709" s="1">
        <v>43181</v>
      </c>
      <c r="M709" t="s">
        <v>24</v>
      </c>
      <c r="N709" t="s">
        <v>4063</v>
      </c>
      <c r="O709" t="s">
        <v>26</v>
      </c>
      <c r="P709" s="1">
        <v>43746</v>
      </c>
      <c r="Q709" s="1">
        <v>43927</v>
      </c>
    </row>
    <row r="710" spans="1:17" x14ac:dyDescent="0.2">
      <c r="A710" t="s">
        <v>4064</v>
      </c>
      <c r="B710">
        <v>229702139</v>
      </c>
      <c r="C710" t="s">
        <v>4065</v>
      </c>
      <c r="D710" t="s">
        <v>4066</v>
      </c>
      <c r="E710" t="s">
        <v>4067</v>
      </c>
      <c r="F710">
        <v>114529604.12797</v>
      </c>
      <c r="G710" t="s">
        <v>54</v>
      </c>
      <c r="H710">
        <v>26403315</v>
      </c>
      <c r="I710" t="s">
        <v>55</v>
      </c>
      <c r="J710" t="s">
        <v>23</v>
      </c>
      <c r="L710" s="1">
        <v>43297</v>
      </c>
      <c r="M710" t="s">
        <v>33</v>
      </c>
      <c r="N710" t="s">
        <v>4068</v>
      </c>
      <c r="O710" t="s">
        <v>26</v>
      </c>
      <c r="P710" s="1">
        <v>42284</v>
      </c>
      <c r="Q710" s="1">
        <v>43929</v>
      </c>
    </row>
    <row r="711" spans="1:17" x14ac:dyDescent="0.2">
      <c r="A711" t="s">
        <v>4069</v>
      </c>
      <c r="B711">
        <v>237171163</v>
      </c>
      <c r="C711" t="s">
        <v>4070</v>
      </c>
      <c r="D711" t="s">
        <v>4071</v>
      </c>
      <c r="E711" t="s">
        <v>4072</v>
      </c>
      <c r="F711">
        <v>96378204.118833601</v>
      </c>
      <c r="G711" t="s">
        <v>119</v>
      </c>
      <c r="H711">
        <v>190915757</v>
      </c>
      <c r="I711" t="s">
        <v>692</v>
      </c>
      <c r="J711" t="s">
        <v>23</v>
      </c>
      <c r="L711" s="1">
        <v>43250</v>
      </c>
      <c r="M711" t="s">
        <v>33</v>
      </c>
      <c r="N711" t="s">
        <v>4073</v>
      </c>
      <c r="O711" t="s">
        <v>92</v>
      </c>
      <c r="P711" s="1">
        <v>43342</v>
      </c>
      <c r="Q711" s="1">
        <v>43935</v>
      </c>
    </row>
    <row r="712" spans="1:17" x14ac:dyDescent="0.2">
      <c r="A712" t="s">
        <v>4074</v>
      </c>
      <c r="B712">
        <v>242791557</v>
      </c>
      <c r="C712" t="s">
        <v>4075</v>
      </c>
      <c r="D712" t="s">
        <v>4076</v>
      </c>
      <c r="E712" t="s">
        <v>4077</v>
      </c>
      <c r="F712">
        <v>70546312</v>
      </c>
      <c r="G712" t="s">
        <v>4078</v>
      </c>
      <c r="H712">
        <v>26403994</v>
      </c>
      <c r="I712" t="s">
        <v>4079</v>
      </c>
      <c r="J712" t="s">
        <v>23</v>
      </c>
      <c r="L712" s="1">
        <v>43248</v>
      </c>
      <c r="M712" t="s">
        <v>33</v>
      </c>
      <c r="N712" t="s">
        <v>4080</v>
      </c>
      <c r="O712" t="s">
        <v>92</v>
      </c>
      <c r="P712" s="1">
        <v>42023</v>
      </c>
      <c r="Q712" s="1">
        <v>43899</v>
      </c>
    </row>
    <row r="713" spans="1:17" x14ac:dyDescent="0.2">
      <c r="A713" t="s">
        <v>4081</v>
      </c>
      <c r="B713">
        <v>183284925</v>
      </c>
      <c r="C713" t="s">
        <v>4082</v>
      </c>
      <c r="D713" t="s">
        <v>4083</v>
      </c>
      <c r="E713" t="s">
        <v>4084</v>
      </c>
      <c r="F713" t="s">
        <v>4085</v>
      </c>
      <c r="G713" t="s">
        <v>46</v>
      </c>
      <c r="H713">
        <v>28024400</v>
      </c>
      <c r="I713" t="s">
        <v>231</v>
      </c>
      <c r="J713" t="s">
        <v>23</v>
      </c>
      <c r="L713" s="1">
        <v>43270</v>
      </c>
      <c r="M713" t="s">
        <v>33</v>
      </c>
      <c r="N713" t="s">
        <v>4086</v>
      </c>
      <c r="O713" t="s">
        <v>26</v>
      </c>
      <c r="P713" s="1">
        <v>42027</v>
      </c>
      <c r="Q713" s="1">
        <v>43497</v>
      </c>
    </row>
    <row r="714" spans="1:17" x14ac:dyDescent="0.2">
      <c r="A714" t="s">
        <v>4087</v>
      </c>
      <c r="B714">
        <v>225335867</v>
      </c>
      <c r="C714" t="s">
        <v>4088</v>
      </c>
      <c r="D714" t="s">
        <v>4089</v>
      </c>
      <c r="E714" t="s">
        <v>4090</v>
      </c>
      <c r="F714" t="s">
        <v>4091</v>
      </c>
      <c r="G714" t="s">
        <v>783</v>
      </c>
      <c r="H714">
        <v>26388766</v>
      </c>
      <c r="I714" t="s">
        <v>784</v>
      </c>
      <c r="J714" t="s">
        <v>23</v>
      </c>
      <c r="L714" s="1">
        <v>43111</v>
      </c>
      <c r="M714" t="s">
        <v>33</v>
      </c>
      <c r="N714" t="s">
        <v>4092</v>
      </c>
      <c r="O714" t="s">
        <v>26</v>
      </c>
      <c r="P714" s="1">
        <v>43186</v>
      </c>
      <c r="Q714" s="1">
        <v>43186</v>
      </c>
    </row>
    <row r="715" spans="1:17" x14ac:dyDescent="0.2">
      <c r="A715" t="s">
        <v>4093</v>
      </c>
      <c r="B715">
        <v>223471410</v>
      </c>
      <c r="C715" t="s">
        <v>4094</v>
      </c>
      <c r="D715" t="s">
        <v>3245</v>
      </c>
      <c r="E715" t="s">
        <v>3246</v>
      </c>
      <c r="F715">
        <v>80687512.072323307</v>
      </c>
      <c r="G715" t="s">
        <v>1228</v>
      </c>
      <c r="H715">
        <v>26404672</v>
      </c>
      <c r="I715" t="s">
        <v>1626</v>
      </c>
      <c r="J715" t="s">
        <v>23</v>
      </c>
      <c r="L715" s="1">
        <v>43223</v>
      </c>
      <c r="M715" t="s">
        <v>33</v>
      </c>
      <c r="N715" t="s">
        <v>4095</v>
      </c>
      <c r="O715" t="s">
        <v>92</v>
      </c>
      <c r="P715" s="1">
        <v>43857</v>
      </c>
      <c r="Q715" s="1">
        <v>43875</v>
      </c>
    </row>
    <row r="716" spans="1:17" x14ac:dyDescent="0.2">
      <c r="A716" t="s">
        <v>4096</v>
      </c>
      <c r="B716">
        <v>242665039</v>
      </c>
      <c r="C716" t="s">
        <v>4097</v>
      </c>
      <c r="D716" t="s">
        <v>4098</v>
      </c>
      <c r="E716" t="s">
        <v>4099</v>
      </c>
      <c r="F716" t="s">
        <v>4100</v>
      </c>
      <c r="G716" t="s">
        <v>119</v>
      </c>
      <c r="H716">
        <v>190915757</v>
      </c>
      <c r="I716" t="s">
        <v>556</v>
      </c>
      <c r="J716" t="s">
        <v>23</v>
      </c>
      <c r="L716" s="1">
        <v>43297</v>
      </c>
      <c r="M716" t="s">
        <v>24</v>
      </c>
      <c r="N716" t="s">
        <v>4101</v>
      </c>
      <c r="O716" t="s">
        <v>26</v>
      </c>
      <c r="P716" s="1">
        <v>43887</v>
      </c>
      <c r="Q716" s="1">
        <v>43888</v>
      </c>
    </row>
    <row r="717" spans="1:17" x14ac:dyDescent="0.2">
      <c r="A717" t="s">
        <v>4102</v>
      </c>
      <c r="B717">
        <v>226958744</v>
      </c>
      <c r="C717" t="s">
        <v>4103</v>
      </c>
      <c r="D717" t="s">
        <v>4104</v>
      </c>
      <c r="E717" t="s">
        <v>4105</v>
      </c>
      <c r="F717">
        <v>121876020.12182499</v>
      </c>
      <c r="G717" t="s">
        <v>2032</v>
      </c>
      <c r="H717">
        <v>26404184</v>
      </c>
      <c r="I717" t="s">
        <v>435</v>
      </c>
      <c r="J717" t="s">
        <v>23</v>
      </c>
      <c r="L717" s="1">
        <v>43153</v>
      </c>
      <c r="M717" t="s">
        <v>33</v>
      </c>
      <c r="N717" t="s">
        <v>4106</v>
      </c>
      <c r="O717" t="s">
        <v>92</v>
      </c>
      <c r="P717" s="1">
        <v>43902</v>
      </c>
      <c r="Q717" s="1">
        <v>43902</v>
      </c>
    </row>
    <row r="718" spans="1:17" x14ac:dyDescent="0.2">
      <c r="A718" t="s">
        <v>4107</v>
      </c>
      <c r="B718">
        <v>234612606</v>
      </c>
      <c r="C718" t="s">
        <v>4108</v>
      </c>
      <c r="D718" t="s">
        <v>4109</v>
      </c>
      <c r="E718" t="s">
        <v>4110</v>
      </c>
      <c r="F718" t="s">
        <v>4111</v>
      </c>
      <c r="G718" t="s">
        <v>119</v>
      </c>
      <c r="H718">
        <v>190915757</v>
      </c>
      <c r="I718" t="s">
        <v>885</v>
      </c>
      <c r="J718" t="s">
        <v>23</v>
      </c>
      <c r="L718" s="1">
        <v>43194</v>
      </c>
      <c r="M718" t="s">
        <v>33</v>
      </c>
      <c r="N718" t="s">
        <v>4112</v>
      </c>
      <c r="O718" t="s">
        <v>26</v>
      </c>
      <c r="P718" s="1">
        <v>43413</v>
      </c>
      <c r="Q718" s="1">
        <v>43929</v>
      </c>
    </row>
    <row r="719" spans="1:17" x14ac:dyDescent="0.2">
      <c r="A719" t="s">
        <v>4113</v>
      </c>
      <c r="B719">
        <v>242962017</v>
      </c>
      <c r="C719" t="s">
        <v>4114</v>
      </c>
      <c r="D719" t="s">
        <v>4115</v>
      </c>
      <c r="E719" t="s">
        <v>4116</v>
      </c>
      <c r="F719">
        <v>78190665.069502205</v>
      </c>
      <c r="G719" t="s">
        <v>1228</v>
      </c>
      <c r="H719">
        <v>26404672</v>
      </c>
      <c r="I719" t="s">
        <v>1758</v>
      </c>
      <c r="J719" t="s">
        <v>23</v>
      </c>
      <c r="L719" s="1">
        <v>43174</v>
      </c>
      <c r="M719" t="s">
        <v>33</v>
      </c>
      <c r="N719" t="s">
        <v>4117</v>
      </c>
      <c r="O719" t="s">
        <v>26</v>
      </c>
      <c r="P719" s="1">
        <v>43903</v>
      </c>
      <c r="Q719" s="1">
        <v>43903</v>
      </c>
    </row>
    <row r="720" spans="1:17" x14ac:dyDescent="0.2">
      <c r="A720" t="s">
        <v>4118</v>
      </c>
      <c r="B720">
        <v>242972985</v>
      </c>
      <c r="C720" t="s">
        <v>4119</v>
      </c>
      <c r="D720" t="s">
        <v>4120</v>
      </c>
      <c r="E720" t="s">
        <v>4121</v>
      </c>
      <c r="F720">
        <v>97700460</v>
      </c>
      <c r="G720" t="s">
        <v>204</v>
      </c>
      <c r="H720">
        <v>26388820</v>
      </c>
      <c r="I720" t="s">
        <v>3365</v>
      </c>
      <c r="J720" t="s">
        <v>23</v>
      </c>
      <c r="L720" s="1">
        <v>43109</v>
      </c>
      <c r="M720" t="s">
        <v>24</v>
      </c>
      <c r="N720" t="s">
        <v>4122</v>
      </c>
      <c r="O720" t="s">
        <v>26</v>
      </c>
      <c r="P720" s="1">
        <v>43025</v>
      </c>
      <c r="Q720" s="1">
        <v>43916</v>
      </c>
    </row>
    <row r="721" spans="1:17" x14ac:dyDescent="0.2">
      <c r="A721" t="s">
        <v>4123</v>
      </c>
      <c r="B721">
        <v>235818569</v>
      </c>
      <c r="C721" t="s">
        <v>4124</v>
      </c>
      <c r="D721" t="s">
        <v>4125</v>
      </c>
      <c r="E721" t="s">
        <v>4126</v>
      </c>
      <c r="F721">
        <v>130337137</v>
      </c>
      <c r="G721" t="s">
        <v>1827</v>
      </c>
      <c r="H721">
        <v>26403838</v>
      </c>
      <c r="I721" t="s">
        <v>4127</v>
      </c>
      <c r="J721" t="s">
        <v>23</v>
      </c>
      <c r="L721" s="1">
        <v>43292</v>
      </c>
      <c r="M721" t="s">
        <v>33</v>
      </c>
      <c r="N721" t="s">
        <v>4128</v>
      </c>
      <c r="O721" t="s">
        <v>26</v>
      </c>
      <c r="P721" s="1">
        <v>41908</v>
      </c>
      <c r="Q721" s="1">
        <v>43958</v>
      </c>
    </row>
    <row r="722" spans="1:17" x14ac:dyDescent="0.2">
      <c r="A722" t="s">
        <v>4129</v>
      </c>
      <c r="B722">
        <v>241373263</v>
      </c>
      <c r="C722" t="s">
        <v>4130</v>
      </c>
      <c r="D722" t="s">
        <v>4131</v>
      </c>
      <c r="E722" t="s">
        <v>4132</v>
      </c>
      <c r="F722">
        <v>59705442</v>
      </c>
      <c r="G722" t="s">
        <v>204</v>
      </c>
      <c r="H722">
        <v>26388820</v>
      </c>
      <c r="I722" t="s">
        <v>1758</v>
      </c>
      <c r="J722" t="s">
        <v>23</v>
      </c>
      <c r="L722" s="1">
        <v>43355</v>
      </c>
      <c r="M722" t="s">
        <v>33</v>
      </c>
      <c r="N722" t="s">
        <v>4133</v>
      </c>
      <c r="O722" t="s">
        <v>26</v>
      </c>
      <c r="P722" s="1">
        <v>42908</v>
      </c>
      <c r="Q722" s="1">
        <v>43962</v>
      </c>
    </row>
    <row r="723" spans="1:17" x14ac:dyDescent="0.2">
      <c r="A723" t="s">
        <v>4134</v>
      </c>
      <c r="B723">
        <v>236219332</v>
      </c>
      <c r="C723" t="s">
        <v>4135</v>
      </c>
      <c r="D723" t="s">
        <v>4136</v>
      </c>
      <c r="E723" t="s">
        <v>4137</v>
      </c>
      <c r="F723">
        <v>235945374.08383501</v>
      </c>
      <c r="G723" t="s">
        <v>1827</v>
      </c>
      <c r="H723">
        <v>26403838</v>
      </c>
      <c r="I723" t="s">
        <v>4138</v>
      </c>
      <c r="J723" t="s">
        <v>23</v>
      </c>
      <c r="L723" s="1">
        <v>43276</v>
      </c>
      <c r="M723" t="s">
        <v>33</v>
      </c>
      <c r="N723" t="s">
        <v>4139</v>
      </c>
      <c r="O723" t="s">
        <v>92</v>
      </c>
      <c r="P723" s="1">
        <v>43613</v>
      </c>
      <c r="Q723" s="1">
        <v>43958</v>
      </c>
    </row>
    <row r="724" spans="1:17" x14ac:dyDescent="0.2">
      <c r="A724" t="s">
        <v>4140</v>
      </c>
      <c r="B724">
        <v>229921922</v>
      </c>
      <c r="C724" t="s">
        <v>4141</v>
      </c>
      <c r="D724" t="s">
        <v>4142</v>
      </c>
      <c r="E724" t="s">
        <v>4143</v>
      </c>
      <c r="F724" t="s">
        <v>4144</v>
      </c>
      <c r="G724" t="s">
        <v>2930</v>
      </c>
      <c r="H724">
        <v>188120777</v>
      </c>
      <c r="I724" t="s">
        <v>358</v>
      </c>
      <c r="J724" t="s">
        <v>23</v>
      </c>
      <c r="L724" s="1">
        <v>43270</v>
      </c>
      <c r="M724" t="s">
        <v>24</v>
      </c>
      <c r="N724" t="s">
        <v>4145</v>
      </c>
      <c r="O724" t="s">
        <v>92</v>
      </c>
      <c r="P724" s="1">
        <v>43863</v>
      </c>
      <c r="Q724" s="1">
        <v>43962</v>
      </c>
    </row>
    <row r="725" spans="1:17" x14ac:dyDescent="0.2">
      <c r="A725" t="s">
        <v>4146</v>
      </c>
      <c r="B725">
        <v>234317299</v>
      </c>
      <c r="C725" t="s">
        <v>4147</v>
      </c>
      <c r="D725" t="s">
        <v>4148</v>
      </c>
      <c r="E725" t="s">
        <v>4149</v>
      </c>
      <c r="F725">
        <v>32549830.132463399</v>
      </c>
      <c r="G725" t="s">
        <v>119</v>
      </c>
      <c r="H725">
        <v>190915757</v>
      </c>
      <c r="I725" t="s">
        <v>4150</v>
      </c>
      <c r="J725" t="s">
        <v>23</v>
      </c>
      <c r="L725" s="1">
        <v>43252</v>
      </c>
      <c r="M725" t="s">
        <v>33</v>
      </c>
      <c r="N725" t="s">
        <v>4151</v>
      </c>
      <c r="O725" t="s">
        <v>26</v>
      </c>
      <c r="P725" s="1">
        <v>43535</v>
      </c>
      <c r="Q725" s="1">
        <v>43962</v>
      </c>
    </row>
    <row r="726" spans="1:17" x14ac:dyDescent="0.2">
      <c r="A726" t="s">
        <v>4152</v>
      </c>
      <c r="B726">
        <v>233041540</v>
      </c>
      <c r="C726" t="s">
        <v>4153</v>
      </c>
      <c r="D726" t="s">
        <v>4154</v>
      </c>
      <c r="E726" t="s">
        <v>4155</v>
      </c>
      <c r="F726" t="s">
        <v>4156</v>
      </c>
      <c r="G726" t="s">
        <v>1443</v>
      </c>
      <c r="H726">
        <v>26404079</v>
      </c>
      <c r="I726" t="s">
        <v>331</v>
      </c>
      <c r="J726" t="s">
        <v>23</v>
      </c>
      <c r="L726" s="1">
        <v>43356</v>
      </c>
      <c r="M726" t="s">
        <v>33</v>
      </c>
      <c r="N726" t="s">
        <v>4157</v>
      </c>
      <c r="O726" t="s">
        <v>26</v>
      </c>
      <c r="P726" s="1">
        <v>42055</v>
      </c>
      <c r="Q726" s="1">
        <v>43846</v>
      </c>
    </row>
    <row r="727" spans="1:17" x14ac:dyDescent="0.2">
      <c r="A727" t="s">
        <v>4158</v>
      </c>
      <c r="B727">
        <v>189680989</v>
      </c>
      <c r="C727" t="s">
        <v>4159</v>
      </c>
      <c r="D727" t="s">
        <v>4160</v>
      </c>
      <c r="E727" t="s">
        <v>4161</v>
      </c>
      <c r="F727">
        <v>77249909.175031304</v>
      </c>
      <c r="G727" t="s">
        <v>46</v>
      </c>
      <c r="H727">
        <v>28024400</v>
      </c>
      <c r="I727" t="s">
        <v>231</v>
      </c>
      <c r="J727" t="s">
        <v>23</v>
      </c>
      <c r="L727" s="1">
        <v>43368</v>
      </c>
      <c r="M727" t="s">
        <v>33</v>
      </c>
      <c r="N727" t="s">
        <v>4162</v>
      </c>
      <c r="O727" t="s">
        <v>26</v>
      </c>
      <c r="P727" s="1">
        <v>42328</v>
      </c>
      <c r="Q727" s="1">
        <v>43448</v>
      </c>
    </row>
    <row r="728" spans="1:17" x14ac:dyDescent="0.2">
      <c r="A728" t="s">
        <v>4163</v>
      </c>
      <c r="B728">
        <v>227447166</v>
      </c>
      <c r="C728" t="s">
        <v>4164</v>
      </c>
      <c r="D728" t="s">
        <v>4165</v>
      </c>
      <c r="E728" t="s">
        <v>4166</v>
      </c>
      <c r="F728" t="s">
        <v>4167</v>
      </c>
      <c r="G728" t="s">
        <v>365</v>
      </c>
      <c r="H728">
        <v>27404978</v>
      </c>
      <c r="I728" t="s">
        <v>4168</v>
      </c>
      <c r="J728" t="s">
        <v>23</v>
      </c>
      <c r="L728" s="1">
        <v>43235</v>
      </c>
      <c r="M728" t="s">
        <v>24</v>
      </c>
      <c r="N728" t="s">
        <v>4169</v>
      </c>
      <c r="O728" t="s">
        <v>26</v>
      </c>
      <c r="P728" s="1">
        <v>42352</v>
      </c>
      <c r="Q728" s="1">
        <v>43820</v>
      </c>
    </row>
    <row r="729" spans="1:17" x14ac:dyDescent="0.2">
      <c r="A729" t="s">
        <v>4170</v>
      </c>
      <c r="B729">
        <v>233109994</v>
      </c>
      <c r="C729" t="s">
        <v>4171</v>
      </c>
      <c r="D729" t="s">
        <v>4172</v>
      </c>
      <c r="E729" t="s">
        <v>4173</v>
      </c>
      <c r="F729">
        <v>33707774.061437599</v>
      </c>
      <c r="G729" t="s">
        <v>89</v>
      </c>
      <c r="H729">
        <v>190906332</v>
      </c>
      <c r="I729" t="s">
        <v>4174</v>
      </c>
      <c r="J729" t="s">
        <v>23</v>
      </c>
      <c r="L729" s="1">
        <v>43237</v>
      </c>
      <c r="M729" t="s">
        <v>24</v>
      </c>
      <c r="N729" t="s">
        <v>4175</v>
      </c>
      <c r="O729" t="s">
        <v>26</v>
      </c>
      <c r="P729" s="1">
        <v>42129</v>
      </c>
      <c r="Q729" s="1">
        <v>43797</v>
      </c>
    </row>
    <row r="730" spans="1:17" x14ac:dyDescent="0.2">
      <c r="A730" t="s">
        <v>4176</v>
      </c>
      <c r="B730">
        <v>234112727</v>
      </c>
      <c r="C730" t="s">
        <v>4177</v>
      </c>
      <c r="D730" t="s">
        <v>4178</v>
      </c>
      <c r="E730" t="s">
        <v>4179</v>
      </c>
      <c r="F730">
        <v>234112824.067406</v>
      </c>
      <c r="G730" t="s">
        <v>1255</v>
      </c>
      <c r="H730">
        <v>117553956</v>
      </c>
      <c r="I730" t="s">
        <v>435</v>
      </c>
      <c r="J730" t="s">
        <v>23</v>
      </c>
      <c r="L730" s="1">
        <v>43213</v>
      </c>
      <c r="M730" t="s">
        <v>24</v>
      </c>
      <c r="N730" t="s">
        <v>4180</v>
      </c>
      <c r="O730" t="s">
        <v>92</v>
      </c>
      <c r="P730" s="1">
        <v>43056</v>
      </c>
      <c r="Q730" s="1">
        <v>43894</v>
      </c>
    </row>
    <row r="731" spans="1:17" x14ac:dyDescent="0.2">
      <c r="A731" t="s">
        <v>4181</v>
      </c>
      <c r="B731">
        <v>234130954</v>
      </c>
      <c r="C731" t="s">
        <v>4182</v>
      </c>
      <c r="D731" t="s">
        <v>4183</v>
      </c>
      <c r="E731" t="s">
        <v>4184</v>
      </c>
      <c r="F731">
        <v>234112824</v>
      </c>
      <c r="G731" t="s">
        <v>1255</v>
      </c>
      <c r="H731">
        <v>117553956</v>
      </c>
      <c r="I731" t="s">
        <v>435</v>
      </c>
      <c r="J731" t="s">
        <v>23</v>
      </c>
      <c r="L731" s="1">
        <v>43217</v>
      </c>
      <c r="M731" t="s">
        <v>24</v>
      </c>
      <c r="N731" t="s">
        <v>4185</v>
      </c>
      <c r="O731" t="s">
        <v>92</v>
      </c>
      <c r="P731" s="1">
        <v>43514</v>
      </c>
      <c r="Q731" s="1">
        <v>43894</v>
      </c>
    </row>
    <row r="732" spans="1:17" x14ac:dyDescent="0.2">
      <c r="A732" t="s">
        <v>4186</v>
      </c>
      <c r="B732">
        <v>231503717</v>
      </c>
      <c r="C732" t="s">
        <v>4187</v>
      </c>
      <c r="D732" t="s">
        <v>4188</v>
      </c>
      <c r="E732" t="s">
        <v>4189</v>
      </c>
      <c r="F732" t="s">
        <v>4190</v>
      </c>
      <c r="G732" t="s">
        <v>4191</v>
      </c>
      <c r="H732" t="s">
        <v>4192</v>
      </c>
      <c r="I732" t="s">
        <v>4193</v>
      </c>
      <c r="J732" t="s">
        <v>23</v>
      </c>
      <c r="L732" s="1">
        <v>43362</v>
      </c>
      <c r="M732" t="s">
        <v>489</v>
      </c>
      <c r="N732" t="s">
        <v>4194</v>
      </c>
      <c r="O732" t="s">
        <v>26</v>
      </c>
      <c r="P732" s="1">
        <v>42292</v>
      </c>
      <c r="Q732" s="1">
        <v>43969</v>
      </c>
    </row>
    <row r="733" spans="1:17" x14ac:dyDescent="0.2">
      <c r="A733" t="s">
        <v>4195</v>
      </c>
      <c r="B733" t="s">
        <v>4196</v>
      </c>
      <c r="C733" t="s">
        <v>4197</v>
      </c>
      <c r="D733" t="s">
        <v>4198</v>
      </c>
      <c r="E733" t="s">
        <v>4199</v>
      </c>
      <c r="F733" t="s">
        <v>4200</v>
      </c>
      <c r="G733" t="s">
        <v>4191</v>
      </c>
      <c r="H733" t="s">
        <v>4192</v>
      </c>
      <c r="I733" t="s">
        <v>4201</v>
      </c>
      <c r="J733" t="s">
        <v>23</v>
      </c>
      <c r="L733" s="1">
        <v>43200</v>
      </c>
      <c r="M733" t="s">
        <v>33</v>
      </c>
      <c r="N733" t="s">
        <v>4202</v>
      </c>
      <c r="O733" t="s">
        <v>26</v>
      </c>
      <c r="P733" s="1">
        <v>42096</v>
      </c>
      <c r="Q733" s="1">
        <v>43969</v>
      </c>
    </row>
    <row r="734" spans="1:17" x14ac:dyDescent="0.2">
      <c r="A734" t="s">
        <v>4203</v>
      </c>
      <c r="B734" t="s">
        <v>4204</v>
      </c>
      <c r="C734" t="s">
        <v>4205</v>
      </c>
      <c r="D734" t="s">
        <v>4206</v>
      </c>
      <c r="E734" t="s">
        <v>4207</v>
      </c>
      <c r="F734">
        <v>114389322.18251</v>
      </c>
      <c r="G734" t="s">
        <v>4191</v>
      </c>
      <c r="H734" t="s">
        <v>4192</v>
      </c>
      <c r="I734" t="s">
        <v>4193</v>
      </c>
      <c r="J734" t="s">
        <v>23</v>
      </c>
      <c r="L734" s="1">
        <v>43238</v>
      </c>
      <c r="M734" t="s">
        <v>33</v>
      </c>
      <c r="N734" t="s">
        <v>4208</v>
      </c>
      <c r="O734" t="s">
        <v>26</v>
      </c>
      <c r="P734" s="1">
        <v>42096</v>
      </c>
      <c r="Q734" s="1">
        <v>43969</v>
      </c>
    </row>
    <row r="735" spans="1:17" x14ac:dyDescent="0.2">
      <c r="A735" t="s">
        <v>4209</v>
      </c>
      <c r="B735">
        <v>225675811</v>
      </c>
      <c r="C735" t="s">
        <v>4210</v>
      </c>
      <c r="D735" t="s">
        <v>4211</v>
      </c>
      <c r="E735" t="s">
        <v>4212</v>
      </c>
      <c r="F735" t="s">
        <v>4213</v>
      </c>
      <c r="G735" t="s">
        <v>4191</v>
      </c>
      <c r="H735" t="s">
        <v>4192</v>
      </c>
      <c r="I735" t="s">
        <v>4214</v>
      </c>
      <c r="J735" t="s">
        <v>23</v>
      </c>
      <c r="L735" s="1">
        <v>43123</v>
      </c>
      <c r="M735" t="s">
        <v>24</v>
      </c>
      <c r="N735" t="s">
        <v>4215</v>
      </c>
      <c r="O735" t="s">
        <v>26</v>
      </c>
      <c r="P735" s="1">
        <v>42096</v>
      </c>
      <c r="Q735" s="1">
        <v>43969</v>
      </c>
    </row>
    <row r="736" spans="1:17" x14ac:dyDescent="0.2">
      <c r="A736" t="s">
        <v>4216</v>
      </c>
      <c r="B736">
        <v>225863294</v>
      </c>
      <c r="C736" t="s">
        <v>4217</v>
      </c>
      <c r="D736" t="s">
        <v>4218</v>
      </c>
      <c r="E736" t="s">
        <v>4219</v>
      </c>
      <c r="F736" t="s">
        <v>4220</v>
      </c>
      <c r="G736" t="s">
        <v>4191</v>
      </c>
      <c r="H736" t="s">
        <v>4192</v>
      </c>
      <c r="I736" t="s">
        <v>4193</v>
      </c>
      <c r="J736" t="s">
        <v>23</v>
      </c>
      <c r="L736" s="1">
        <v>43179</v>
      </c>
      <c r="M736" t="s">
        <v>33</v>
      </c>
      <c r="N736" t="s">
        <v>4221</v>
      </c>
      <c r="O736" t="s">
        <v>26</v>
      </c>
      <c r="P736" s="1">
        <v>42096</v>
      </c>
      <c r="Q736" s="1">
        <v>43969</v>
      </c>
    </row>
    <row r="737" spans="1:17" x14ac:dyDescent="0.2">
      <c r="A737" t="s">
        <v>4222</v>
      </c>
      <c r="B737">
        <v>228222931</v>
      </c>
      <c r="C737" t="s">
        <v>4223</v>
      </c>
      <c r="D737" t="s">
        <v>4224</v>
      </c>
      <c r="E737" t="s">
        <v>4225</v>
      </c>
      <c r="F737">
        <v>136468985.11678001</v>
      </c>
      <c r="G737" t="s">
        <v>4191</v>
      </c>
      <c r="H737" t="s">
        <v>4192</v>
      </c>
      <c r="I737" t="s">
        <v>4193</v>
      </c>
      <c r="J737" t="s">
        <v>23</v>
      </c>
      <c r="L737" s="1">
        <v>43269</v>
      </c>
      <c r="M737" t="s">
        <v>33</v>
      </c>
      <c r="N737" t="s">
        <v>4226</v>
      </c>
      <c r="O737" t="s">
        <v>26</v>
      </c>
      <c r="P737" s="1">
        <v>42096</v>
      </c>
      <c r="Q737" s="1">
        <v>43969</v>
      </c>
    </row>
    <row r="738" spans="1:17" x14ac:dyDescent="0.2">
      <c r="A738" t="s">
        <v>4227</v>
      </c>
      <c r="B738">
        <v>231955499</v>
      </c>
      <c r="C738" t="s">
        <v>4228</v>
      </c>
      <c r="D738" t="s">
        <v>4229</v>
      </c>
      <c r="E738" t="s">
        <v>4230</v>
      </c>
      <c r="F738" t="s">
        <v>4231</v>
      </c>
      <c r="G738" t="s">
        <v>4191</v>
      </c>
      <c r="H738" t="s">
        <v>4192</v>
      </c>
      <c r="I738" t="s">
        <v>4232</v>
      </c>
      <c r="J738" t="s">
        <v>23</v>
      </c>
      <c r="L738" s="1">
        <v>43186</v>
      </c>
      <c r="M738" t="s">
        <v>33</v>
      </c>
      <c r="N738" t="s">
        <v>4233</v>
      </c>
      <c r="O738" t="s">
        <v>26</v>
      </c>
      <c r="P738" s="1">
        <v>42096</v>
      </c>
      <c r="Q738" s="1">
        <v>43969</v>
      </c>
    </row>
    <row r="739" spans="1:17" x14ac:dyDescent="0.2">
      <c r="A739" t="s">
        <v>4234</v>
      </c>
      <c r="B739">
        <v>234647744</v>
      </c>
      <c r="C739" t="s">
        <v>4235</v>
      </c>
      <c r="D739" t="s">
        <v>4236</v>
      </c>
      <c r="E739" t="s">
        <v>4237</v>
      </c>
      <c r="F739" t="s">
        <v>4238</v>
      </c>
      <c r="G739" t="s">
        <v>4191</v>
      </c>
      <c r="H739" t="s">
        <v>4192</v>
      </c>
      <c r="I739" t="s">
        <v>4232</v>
      </c>
      <c r="J739" t="s">
        <v>23</v>
      </c>
      <c r="L739" s="1">
        <v>43152</v>
      </c>
      <c r="M739" t="s">
        <v>33</v>
      </c>
      <c r="N739" t="s">
        <v>4239</v>
      </c>
      <c r="O739" t="s">
        <v>26</v>
      </c>
      <c r="P739" s="1">
        <v>42096</v>
      </c>
      <c r="Q739" s="1">
        <v>43969</v>
      </c>
    </row>
    <row r="740" spans="1:17" x14ac:dyDescent="0.2">
      <c r="A740" t="s">
        <v>4240</v>
      </c>
      <c r="B740">
        <v>230497896</v>
      </c>
      <c r="C740" t="s">
        <v>4241</v>
      </c>
      <c r="D740" t="s">
        <v>4242</v>
      </c>
      <c r="E740" t="s">
        <v>4243</v>
      </c>
      <c r="F740">
        <v>154697060.180482</v>
      </c>
      <c r="G740" t="s">
        <v>4191</v>
      </c>
      <c r="H740" t="s">
        <v>4192</v>
      </c>
      <c r="I740" t="s">
        <v>4244</v>
      </c>
      <c r="J740" t="s">
        <v>23</v>
      </c>
      <c r="L740" s="1">
        <v>43122</v>
      </c>
      <c r="M740" t="s">
        <v>24</v>
      </c>
      <c r="N740" t="s">
        <v>4245</v>
      </c>
      <c r="O740" t="s">
        <v>26</v>
      </c>
      <c r="P740" s="1">
        <v>42096</v>
      </c>
      <c r="Q740" s="1">
        <v>43969</v>
      </c>
    </row>
    <row r="741" spans="1:17" x14ac:dyDescent="0.2">
      <c r="A741" t="s">
        <v>4246</v>
      </c>
      <c r="B741">
        <v>234365404</v>
      </c>
      <c r="C741" t="s">
        <v>4247</v>
      </c>
      <c r="D741" t="s">
        <v>4248</v>
      </c>
      <c r="E741" t="s">
        <v>4249</v>
      </c>
      <c r="F741">
        <v>59789808</v>
      </c>
      <c r="G741" t="s">
        <v>4191</v>
      </c>
      <c r="H741" t="s">
        <v>4192</v>
      </c>
      <c r="I741" t="s">
        <v>173</v>
      </c>
      <c r="J741" t="s">
        <v>23</v>
      </c>
      <c r="L741" s="1">
        <v>43297</v>
      </c>
      <c r="M741" t="s">
        <v>33</v>
      </c>
      <c r="N741" t="s">
        <v>4250</v>
      </c>
      <c r="O741" t="s">
        <v>26</v>
      </c>
      <c r="P741" s="1">
        <v>42096</v>
      </c>
      <c r="Q741" s="1">
        <v>43969</v>
      </c>
    </row>
    <row r="742" spans="1:17" x14ac:dyDescent="0.2">
      <c r="A742" t="s">
        <v>4251</v>
      </c>
      <c r="B742">
        <v>232641773</v>
      </c>
      <c r="C742" t="s">
        <v>4252</v>
      </c>
      <c r="D742" t="s">
        <v>4253</v>
      </c>
      <c r="E742" t="s">
        <v>4254</v>
      </c>
      <c r="F742" t="s">
        <v>4255</v>
      </c>
      <c r="G742" t="s">
        <v>4191</v>
      </c>
      <c r="H742" t="s">
        <v>4192</v>
      </c>
      <c r="I742" t="s">
        <v>4193</v>
      </c>
      <c r="J742" t="s">
        <v>23</v>
      </c>
      <c r="L742" s="1">
        <v>43272</v>
      </c>
      <c r="M742" t="s">
        <v>33</v>
      </c>
      <c r="N742" t="s">
        <v>4256</v>
      </c>
      <c r="O742" t="s">
        <v>26</v>
      </c>
      <c r="P742" s="1">
        <v>42096</v>
      </c>
      <c r="Q742" s="1">
        <v>43969</v>
      </c>
    </row>
    <row r="743" spans="1:17" x14ac:dyDescent="0.2">
      <c r="A743" t="s">
        <v>4257</v>
      </c>
      <c r="B743">
        <v>226119777</v>
      </c>
      <c r="C743" t="s">
        <v>4258</v>
      </c>
      <c r="D743" t="s">
        <v>4259</v>
      </c>
      <c r="E743" t="s">
        <v>4260</v>
      </c>
      <c r="F743" t="s">
        <v>4261</v>
      </c>
      <c r="G743" t="s">
        <v>4191</v>
      </c>
      <c r="H743" t="s">
        <v>4192</v>
      </c>
      <c r="I743" t="s">
        <v>289</v>
      </c>
      <c r="J743" t="s">
        <v>23</v>
      </c>
      <c r="L743" s="1">
        <v>43171</v>
      </c>
      <c r="M743" t="s">
        <v>33</v>
      </c>
      <c r="N743" t="s">
        <v>4262</v>
      </c>
      <c r="O743" t="s">
        <v>26</v>
      </c>
      <c r="P743" s="1">
        <v>42096</v>
      </c>
      <c r="Q743" s="1">
        <v>43969</v>
      </c>
    </row>
    <row r="744" spans="1:17" x14ac:dyDescent="0.2">
      <c r="A744" t="s">
        <v>4263</v>
      </c>
      <c r="B744">
        <v>225225948</v>
      </c>
      <c r="C744" t="s">
        <v>4264</v>
      </c>
      <c r="D744" t="s">
        <v>4265</v>
      </c>
      <c r="E744" t="s">
        <v>4266</v>
      </c>
      <c r="F744" t="s">
        <v>4267</v>
      </c>
      <c r="G744" t="s">
        <v>4191</v>
      </c>
      <c r="H744" t="s">
        <v>4192</v>
      </c>
      <c r="I744" t="s">
        <v>4193</v>
      </c>
      <c r="J744" t="s">
        <v>23</v>
      </c>
      <c r="L744" s="1">
        <v>43133</v>
      </c>
      <c r="M744" t="s">
        <v>33</v>
      </c>
      <c r="N744" t="s">
        <v>4268</v>
      </c>
      <c r="O744" t="s">
        <v>26</v>
      </c>
      <c r="P744" s="1">
        <v>42096</v>
      </c>
      <c r="Q744" s="1">
        <v>43969</v>
      </c>
    </row>
    <row r="745" spans="1:17" x14ac:dyDescent="0.2">
      <c r="A745" t="s">
        <v>4269</v>
      </c>
      <c r="B745">
        <v>227595572</v>
      </c>
      <c r="C745" t="s">
        <v>4270</v>
      </c>
      <c r="D745" t="s">
        <v>4271</v>
      </c>
      <c r="E745" t="s">
        <v>4272</v>
      </c>
      <c r="F745">
        <v>112212824.087666</v>
      </c>
      <c r="G745" t="s">
        <v>4191</v>
      </c>
      <c r="H745" t="s">
        <v>4192</v>
      </c>
      <c r="I745" t="s">
        <v>4193</v>
      </c>
      <c r="J745" t="s">
        <v>23</v>
      </c>
      <c r="L745" s="1">
        <v>43213</v>
      </c>
      <c r="M745" t="s">
        <v>33</v>
      </c>
      <c r="N745" t="s">
        <v>4273</v>
      </c>
      <c r="O745" t="s">
        <v>26</v>
      </c>
      <c r="P745" s="1">
        <v>42289</v>
      </c>
      <c r="Q745" s="1">
        <v>43969</v>
      </c>
    </row>
    <row r="746" spans="1:17" x14ac:dyDescent="0.2">
      <c r="A746" t="s">
        <v>4274</v>
      </c>
      <c r="B746">
        <v>230168256</v>
      </c>
      <c r="C746" t="s">
        <v>4275</v>
      </c>
      <c r="D746" t="s">
        <v>4276</v>
      </c>
      <c r="E746" t="s">
        <v>4277</v>
      </c>
      <c r="F746" t="s">
        <v>4278</v>
      </c>
      <c r="G746" t="s">
        <v>4191</v>
      </c>
      <c r="H746" t="s">
        <v>4192</v>
      </c>
      <c r="I746" t="s">
        <v>4193</v>
      </c>
      <c r="J746" t="s">
        <v>23</v>
      </c>
      <c r="L746" s="1">
        <v>43270</v>
      </c>
      <c r="M746" t="s">
        <v>33</v>
      </c>
      <c r="N746" t="s">
        <v>4279</v>
      </c>
      <c r="O746" t="s">
        <v>26</v>
      </c>
      <c r="P746" s="1">
        <v>43166</v>
      </c>
      <c r="Q746" s="1">
        <v>43969</v>
      </c>
    </row>
    <row r="747" spans="1:17" x14ac:dyDescent="0.2">
      <c r="A747" t="s">
        <v>4280</v>
      </c>
      <c r="B747">
        <v>225641747</v>
      </c>
      <c r="C747" t="s">
        <v>4281</v>
      </c>
      <c r="D747" t="s">
        <v>4282</v>
      </c>
      <c r="E747" t="s">
        <v>4283</v>
      </c>
      <c r="F747" t="s">
        <v>4284</v>
      </c>
      <c r="G747" t="s">
        <v>4191</v>
      </c>
      <c r="H747" t="s">
        <v>4192</v>
      </c>
      <c r="I747" t="s">
        <v>4193</v>
      </c>
      <c r="J747" t="s">
        <v>23</v>
      </c>
      <c r="L747" s="1">
        <v>43168</v>
      </c>
      <c r="M747" t="s">
        <v>24</v>
      </c>
      <c r="N747" t="s">
        <v>4285</v>
      </c>
      <c r="O747" t="s">
        <v>26</v>
      </c>
      <c r="P747" s="1">
        <v>43188</v>
      </c>
      <c r="Q747" s="1">
        <v>43969</v>
      </c>
    </row>
    <row r="748" spans="1:17" x14ac:dyDescent="0.2">
      <c r="A748" t="s">
        <v>4286</v>
      </c>
      <c r="B748">
        <v>225834456</v>
      </c>
      <c r="C748" t="s">
        <v>4287</v>
      </c>
      <c r="D748" t="s">
        <v>4288</v>
      </c>
      <c r="E748" t="s">
        <v>4289</v>
      </c>
      <c r="F748">
        <v>112481841</v>
      </c>
      <c r="G748" t="s">
        <v>4191</v>
      </c>
      <c r="H748" t="s">
        <v>4192</v>
      </c>
      <c r="I748" t="s">
        <v>4201</v>
      </c>
      <c r="J748" t="s">
        <v>23</v>
      </c>
      <c r="L748" s="1">
        <v>43179</v>
      </c>
      <c r="M748" t="s">
        <v>33</v>
      </c>
      <c r="N748" t="s">
        <v>4290</v>
      </c>
      <c r="O748" t="s">
        <v>26</v>
      </c>
      <c r="P748" s="1">
        <v>43195</v>
      </c>
      <c r="Q748" s="1">
        <v>43969</v>
      </c>
    </row>
    <row r="749" spans="1:17" x14ac:dyDescent="0.2">
      <c r="A749" t="s">
        <v>4291</v>
      </c>
      <c r="B749">
        <v>227630858</v>
      </c>
      <c r="C749" t="s">
        <v>4292</v>
      </c>
      <c r="D749" t="s">
        <v>4293</v>
      </c>
      <c r="E749" t="s">
        <v>4294</v>
      </c>
      <c r="F749" t="s">
        <v>4295</v>
      </c>
      <c r="G749" t="s">
        <v>4191</v>
      </c>
      <c r="H749" t="s">
        <v>4192</v>
      </c>
      <c r="I749" t="s">
        <v>4201</v>
      </c>
      <c r="J749" t="s">
        <v>23</v>
      </c>
      <c r="L749" s="1">
        <v>43202</v>
      </c>
      <c r="M749" t="s">
        <v>33</v>
      </c>
      <c r="N749" t="s">
        <v>4296</v>
      </c>
      <c r="O749" t="s">
        <v>92</v>
      </c>
      <c r="P749" s="1">
        <v>43273</v>
      </c>
      <c r="Q749" s="1">
        <v>43969</v>
      </c>
    </row>
    <row r="750" spans="1:17" x14ac:dyDescent="0.2">
      <c r="A750" t="s">
        <v>4297</v>
      </c>
      <c r="B750">
        <v>229790992</v>
      </c>
      <c r="C750" t="s">
        <v>4298</v>
      </c>
      <c r="D750" t="s">
        <v>4299</v>
      </c>
      <c r="E750" t="s">
        <v>4300</v>
      </c>
      <c r="F750">
        <v>114389322</v>
      </c>
      <c r="G750" t="s">
        <v>4191</v>
      </c>
      <c r="H750" t="s">
        <v>4192</v>
      </c>
      <c r="I750" t="s">
        <v>4193</v>
      </c>
      <c r="J750" t="s">
        <v>23</v>
      </c>
      <c r="L750" s="1">
        <v>43210</v>
      </c>
      <c r="M750" t="s">
        <v>33</v>
      </c>
      <c r="N750" t="s">
        <v>4301</v>
      </c>
      <c r="O750" t="s">
        <v>26</v>
      </c>
      <c r="P750" s="1">
        <v>43279</v>
      </c>
      <c r="Q750" s="1">
        <v>43969</v>
      </c>
    </row>
    <row r="751" spans="1:17" x14ac:dyDescent="0.2">
      <c r="A751" t="s">
        <v>4302</v>
      </c>
      <c r="B751">
        <v>231962274</v>
      </c>
      <c r="C751" t="s">
        <v>4303</v>
      </c>
      <c r="D751" t="s">
        <v>4299</v>
      </c>
      <c r="E751" t="s">
        <v>4300</v>
      </c>
      <c r="F751">
        <v>114389322</v>
      </c>
      <c r="G751" t="s">
        <v>4191</v>
      </c>
      <c r="H751" t="s">
        <v>4192</v>
      </c>
      <c r="I751" t="s">
        <v>4193</v>
      </c>
      <c r="J751" t="s">
        <v>23</v>
      </c>
      <c r="L751" s="1">
        <v>43209</v>
      </c>
      <c r="M751" t="s">
        <v>33</v>
      </c>
      <c r="N751" t="s">
        <v>4304</v>
      </c>
      <c r="O751" t="s">
        <v>26</v>
      </c>
      <c r="P751" s="1">
        <v>43364</v>
      </c>
      <c r="Q751" s="1">
        <v>43969</v>
      </c>
    </row>
    <row r="752" spans="1:17" x14ac:dyDescent="0.2">
      <c r="A752" t="s">
        <v>4305</v>
      </c>
      <c r="B752" t="s">
        <v>4306</v>
      </c>
      <c r="C752" t="s">
        <v>4307</v>
      </c>
      <c r="D752" t="s">
        <v>4308</v>
      </c>
      <c r="E752" t="s">
        <v>4309</v>
      </c>
      <c r="F752">
        <v>84000112.144421503</v>
      </c>
      <c r="G752" t="s">
        <v>4191</v>
      </c>
      <c r="H752" t="s">
        <v>4192</v>
      </c>
      <c r="I752" t="s">
        <v>4193</v>
      </c>
      <c r="J752" t="s">
        <v>23</v>
      </c>
      <c r="L752" s="1">
        <v>43353</v>
      </c>
      <c r="M752" t="s">
        <v>33</v>
      </c>
      <c r="N752" t="s">
        <v>4310</v>
      </c>
      <c r="O752" t="s">
        <v>26</v>
      </c>
      <c r="P752" s="1">
        <v>43375</v>
      </c>
      <c r="Q752" s="1">
        <v>43969</v>
      </c>
    </row>
    <row r="753" spans="1:17" x14ac:dyDescent="0.2">
      <c r="A753" t="s">
        <v>4311</v>
      </c>
      <c r="B753">
        <v>231702949</v>
      </c>
      <c r="C753" t="s">
        <v>4312</v>
      </c>
      <c r="D753" t="s">
        <v>4313</v>
      </c>
      <c r="E753" t="s">
        <v>4314</v>
      </c>
      <c r="F753">
        <v>94639264</v>
      </c>
      <c r="G753" t="s">
        <v>4191</v>
      </c>
      <c r="H753" t="s">
        <v>4192</v>
      </c>
      <c r="I753" t="s">
        <v>4193</v>
      </c>
      <c r="J753" t="s">
        <v>23</v>
      </c>
      <c r="L753" s="1">
        <v>43368</v>
      </c>
      <c r="M753" t="s">
        <v>33</v>
      </c>
      <c r="N753" t="s">
        <v>4315</v>
      </c>
      <c r="O753" t="s">
        <v>26</v>
      </c>
      <c r="P753" s="1">
        <v>43388</v>
      </c>
      <c r="Q753" s="1">
        <v>43969</v>
      </c>
    </row>
    <row r="754" spans="1:17" x14ac:dyDescent="0.2">
      <c r="A754" t="s">
        <v>4316</v>
      </c>
      <c r="B754">
        <v>232849951</v>
      </c>
      <c r="C754" t="s">
        <v>4317</v>
      </c>
      <c r="D754" t="s">
        <v>4318</v>
      </c>
      <c r="E754" t="s">
        <v>4319</v>
      </c>
      <c r="F754">
        <v>61423793.232850499</v>
      </c>
      <c r="G754" t="s">
        <v>4191</v>
      </c>
      <c r="H754" t="s">
        <v>4192</v>
      </c>
      <c r="I754" t="s">
        <v>4193</v>
      </c>
      <c r="J754" t="s">
        <v>23</v>
      </c>
      <c r="L754" s="1">
        <v>43293</v>
      </c>
      <c r="M754" t="s">
        <v>33</v>
      </c>
      <c r="N754" t="s">
        <v>4320</v>
      </c>
      <c r="O754" t="s">
        <v>92</v>
      </c>
      <c r="P754" s="1">
        <v>43418</v>
      </c>
      <c r="Q754" s="1">
        <v>43969</v>
      </c>
    </row>
    <row r="755" spans="1:17" x14ac:dyDescent="0.2">
      <c r="A755" t="s">
        <v>4321</v>
      </c>
      <c r="B755" t="s">
        <v>4322</v>
      </c>
      <c r="C755" t="s">
        <v>4323</v>
      </c>
      <c r="D755" t="s">
        <v>4324</v>
      </c>
      <c r="E755" t="s">
        <v>4325</v>
      </c>
      <c r="F755" t="s">
        <v>4326</v>
      </c>
      <c r="G755" t="s">
        <v>4191</v>
      </c>
      <c r="H755" t="s">
        <v>4192</v>
      </c>
      <c r="I755" t="s">
        <v>4327</v>
      </c>
      <c r="J755" t="s">
        <v>23</v>
      </c>
      <c r="L755" s="1">
        <v>43124</v>
      </c>
      <c r="M755" t="s">
        <v>33</v>
      </c>
      <c r="N755" t="s">
        <v>4328</v>
      </c>
      <c r="O755" t="s">
        <v>26</v>
      </c>
      <c r="P755" s="1">
        <v>43419</v>
      </c>
      <c r="Q755" s="1">
        <v>43969</v>
      </c>
    </row>
    <row r="756" spans="1:17" x14ac:dyDescent="0.2">
      <c r="A756" t="s">
        <v>4329</v>
      </c>
      <c r="B756">
        <v>234217499</v>
      </c>
      <c r="C756" t="s">
        <v>4330</v>
      </c>
      <c r="D756" t="s">
        <v>4331</v>
      </c>
      <c r="E756" t="s">
        <v>4332</v>
      </c>
      <c r="F756">
        <v>109223195.160441</v>
      </c>
      <c r="G756" t="s">
        <v>4191</v>
      </c>
      <c r="H756" t="s">
        <v>4192</v>
      </c>
      <c r="I756" t="s">
        <v>4193</v>
      </c>
      <c r="J756" t="s">
        <v>23</v>
      </c>
      <c r="L756" s="1">
        <v>43149</v>
      </c>
      <c r="M756" t="s">
        <v>33</v>
      </c>
      <c r="N756" t="s">
        <v>4333</v>
      </c>
      <c r="O756" t="s">
        <v>26</v>
      </c>
      <c r="P756" s="1">
        <v>43438</v>
      </c>
      <c r="Q756" s="1">
        <v>43969</v>
      </c>
    </row>
    <row r="757" spans="1:17" x14ac:dyDescent="0.2">
      <c r="A757" t="s">
        <v>4334</v>
      </c>
      <c r="B757">
        <v>230486312</v>
      </c>
      <c r="C757" t="s">
        <v>4335</v>
      </c>
      <c r="D757" t="s">
        <v>4336</v>
      </c>
      <c r="E757" t="s">
        <v>4337</v>
      </c>
      <c r="F757">
        <v>59750790</v>
      </c>
      <c r="G757" t="s">
        <v>270</v>
      </c>
      <c r="H757">
        <v>183316401</v>
      </c>
      <c r="I757" t="s">
        <v>435</v>
      </c>
      <c r="J757" t="s">
        <v>23</v>
      </c>
      <c r="L757" s="1">
        <v>43293</v>
      </c>
      <c r="M757" t="s">
        <v>33</v>
      </c>
      <c r="N757" t="s">
        <v>4338</v>
      </c>
      <c r="O757" t="s">
        <v>26</v>
      </c>
      <c r="P757" s="1">
        <v>43304</v>
      </c>
      <c r="Q757" s="1">
        <v>43971</v>
      </c>
    </row>
    <row r="758" spans="1:17" x14ac:dyDescent="0.2">
      <c r="A758" t="s">
        <v>4339</v>
      </c>
      <c r="B758">
        <v>230155154</v>
      </c>
      <c r="C758" t="s">
        <v>4340</v>
      </c>
      <c r="D758" t="s">
        <v>4341</v>
      </c>
      <c r="E758" t="s">
        <v>4342</v>
      </c>
      <c r="F758" t="s">
        <v>4343</v>
      </c>
      <c r="G758" t="s">
        <v>4191</v>
      </c>
      <c r="H758" t="s">
        <v>4192</v>
      </c>
      <c r="I758" t="s">
        <v>4193</v>
      </c>
      <c r="J758" t="s">
        <v>23</v>
      </c>
      <c r="L758" s="1">
        <v>43147</v>
      </c>
      <c r="M758" t="s">
        <v>33</v>
      </c>
      <c r="N758" t="s">
        <v>4344</v>
      </c>
      <c r="O758" t="s">
        <v>92</v>
      </c>
      <c r="P758" s="1">
        <v>43349</v>
      </c>
      <c r="Q758" s="1">
        <v>43969</v>
      </c>
    </row>
    <row r="759" spans="1:17" x14ac:dyDescent="0.2">
      <c r="A759" t="s">
        <v>4345</v>
      </c>
      <c r="B759">
        <v>234122862</v>
      </c>
      <c r="C759" t="s">
        <v>4346</v>
      </c>
      <c r="D759" t="s">
        <v>4347</v>
      </c>
      <c r="E759" t="s">
        <v>4348</v>
      </c>
      <c r="F759" t="s">
        <v>4349</v>
      </c>
      <c r="G759" t="s">
        <v>4191</v>
      </c>
      <c r="H759" t="s">
        <v>4192</v>
      </c>
      <c r="I759" t="s">
        <v>4193</v>
      </c>
      <c r="J759" t="s">
        <v>23</v>
      </c>
      <c r="L759" s="1">
        <v>43287</v>
      </c>
      <c r="M759" t="s">
        <v>33</v>
      </c>
      <c r="N759" t="s">
        <v>4350</v>
      </c>
      <c r="O759" t="s">
        <v>26</v>
      </c>
      <c r="P759" s="1">
        <v>43419</v>
      </c>
      <c r="Q759" s="1">
        <v>43969</v>
      </c>
    </row>
    <row r="760" spans="1:17" x14ac:dyDescent="0.2">
      <c r="A760" t="s">
        <v>4351</v>
      </c>
      <c r="B760">
        <v>131968726</v>
      </c>
      <c r="C760" t="s">
        <v>4352</v>
      </c>
      <c r="D760" t="s">
        <v>4353</v>
      </c>
      <c r="E760" t="s">
        <v>4354</v>
      </c>
      <c r="F760">
        <v>77430409</v>
      </c>
      <c r="G760" t="s">
        <v>4355</v>
      </c>
      <c r="H760">
        <v>185433669</v>
      </c>
      <c r="I760" t="s">
        <v>4356</v>
      </c>
      <c r="J760" t="s">
        <v>23</v>
      </c>
      <c r="L760" s="1">
        <v>43125</v>
      </c>
      <c r="M760" t="s">
        <v>24</v>
      </c>
      <c r="N760" t="s">
        <v>4357</v>
      </c>
      <c r="O760" t="s">
        <v>26</v>
      </c>
      <c r="P760" s="1">
        <v>43976</v>
      </c>
      <c r="Q760" s="1">
        <v>43976</v>
      </c>
    </row>
    <row r="761" spans="1:17" x14ac:dyDescent="0.2">
      <c r="A761" t="s">
        <v>4358</v>
      </c>
      <c r="B761">
        <v>226950085</v>
      </c>
      <c r="C761" t="s">
        <v>4359</v>
      </c>
      <c r="D761" t="s">
        <v>4360</v>
      </c>
      <c r="E761" t="s">
        <v>4361</v>
      </c>
      <c r="F761" t="s">
        <v>4362</v>
      </c>
      <c r="G761" t="s">
        <v>4355</v>
      </c>
      <c r="H761">
        <v>185433669</v>
      </c>
      <c r="I761" t="s">
        <v>4356</v>
      </c>
      <c r="J761" t="s">
        <v>23</v>
      </c>
      <c r="L761" s="1">
        <v>43174</v>
      </c>
      <c r="M761" t="s">
        <v>24</v>
      </c>
      <c r="N761" t="s">
        <v>4363</v>
      </c>
      <c r="O761" t="s">
        <v>26</v>
      </c>
      <c r="P761" s="1">
        <v>43976</v>
      </c>
      <c r="Q761" s="1">
        <v>43976</v>
      </c>
    </row>
    <row r="762" spans="1:17" x14ac:dyDescent="0.2">
      <c r="A762" t="s">
        <v>4364</v>
      </c>
      <c r="B762">
        <v>226993191</v>
      </c>
      <c r="C762" t="s">
        <v>4365</v>
      </c>
      <c r="D762" t="s">
        <v>4366</v>
      </c>
      <c r="E762" t="s">
        <v>4367</v>
      </c>
      <c r="F762">
        <v>103700927</v>
      </c>
      <c r="G762" t="s">
        <v>4355</v>
      </c>
      <c r="H762">
        <v>185433669</v>
      </c>
      <c r="I762" t="s">
        <v>416</v>
      </c>
      <c r="J762" t="s">
        <v>23</v>
      </c>
      <c r="L762" s="1">
        <v>43173</v>
      </c>
      <c r="M762" t="s">
        <v>24</v>
      </c>
      <c r="N762" t="s">
        <v>4368</v>
      </c>
      <c r="O762" t="s">
        <v>26</v>
      </c>
      <c r="P762" s="1">
        <v>43976</v>
      </c>
      <c r="Q762" s="1">
        <v>43976</v>
      </c>
    </row>
    <row r="763" spans="1:17" x14ac:dyDescent="0.2">
      <c r="A763" t="s">
        <v>4369</v>
      </c>
      <c r="B763">
        <v>228266254</v>
      </c>
      <c r="C763" t="s">
        <v>4370</v>
      </c>
      <c r="D763" t="s">
        <v>4371</v>
      </c>
      <c r="E763" t="s">
        <v>4372</v>
      </c>
      <c r="F763">
        <v>78233399</v>
      </c>
      <c r="G763" t="s">
        <v>4355</v>
      </c>
      <c r="H763">
        <v>185433669</v>
      </c>
      <c r="I763" t="s">
        <v>62</v>
      </c>
      <c r="J763" t="s">
        <v>23</v>
      </c>
      <c r="L763" s="1">
        <v>43196</v>
      </c>
      <c r="M763" t="s">
        <v>33</v>
      </c>
      <c r="N763" t="s">
        <v>4373</v>
      </c>
      <c r="O763" t="s">
        <v>26</v>
      </c>
      <c r="P763" s="1">
        <v>43976</v>
      </c>
      <c r="Q763" s="1">
        <v>43976</v>
      </c>
    </row>
    <row r="764" spans="1:17" x14ac:dyDescent="0.2">
      <c r="A764" t="s">
        <v>4374</v>
      </c>
      <c r="B764">
        <v>228276896</v>
      </c>
      <c r="C764" t="s">
        <v>4375</v>
      </c>
      <c r="D764" t="s">
        <v>4376</v>
      </c>
      <c r="E764" t="s">
        <v>4377</v>
      </c>
      <c r="F764">
        <v>150336071</v>
      </c>
      <c r="G764" t="s">
        <v>4355</v>
      </c>
      <c r="H764">
        <v>185433669</v>
      </c>
      <c r="I764" t="s">
        <v>62</v>
      </c>
      <c r="J764" t="s">
        <v>23</v>
      </c>
      <c r="L764" s="1">
        <v>43173</v>
      </c>
      <c r="M764" t="s">
        <v>33</v>
      </c>
      <c r="N764" t="s">
        <v>4378</v>
      </c>
      <c r="O764" t="s">
        <v>92</v>
      </c>
      <c r="P764" s="1">
        <v>43976</v>
      </c>
      <c r="Q764" s="1">
        <v>43976</v>
      </c>
    </row>
    <row r="765" spans="1:17" x14ac:dyDescent="0.2">
      <c r="A765" t="s">
        <v>4379</v>
      </c>
      <c r="B765">
        <v>228325269</v>
      </c>
      <c r="C765" t="s">
        <v>4380</v>
      </c>
      <c r="D765" t="s">
        <v>4381</v>
      </c>
      <c r="E765" t="s">
        <v>4382</v>
      </c>
      <c r="F765">
        <v>149621558.22834101</v>
      </c>
      <c r="G765" t="s">
        <v>4355</v>
      </c>
      <c r="H765">
        <v>185433669</v>
      </c>
      <c r="I765" t="s">
        <v>1734</v>
      </c>
      <c r="J765" t="s">
        <v>23</v>
      </c>
      <c r="L765" s="1">
        <v>43262</v>
      </c>
      <c r="M765" t="s">
        <v>24</v>
      </c>
      <c r="N765" t="s">
        <v>4383</v>
      </c>
      <c r="O765" t="s">
        <v>26</v>
      </c>
      <c r="P765" s="1">
        <v>43976</v>
      </c>
      <c r="Q765" s="1">
        <v>43976</v>
      </c>
    </row>
    <row r="766" spans="1:17" x14ac:dyDescent="0.2">
      <c r="A766" t="s">
        <v>4384</v>
      </c>
      <c r="B766">
        <v>230270972</v>
      </c>
      <c r="C766" t="s">
        <v>4385</v>
      </c>
      <c r="D766" t="s">
        <v>4386</v>
      </c>
      <c r="E766" t="s">
        <v>4387</v>
      </c>
      <c r="F766">
        <v>98809172</v>
      </c>
      <c r="G766" t="s">
        <v>4355</v>
      </c>
      <c r="H766">
        <v>185433669</v>
      </c>
      <c r="I766" t="s">
        <v>4356</v>
      </c>
      <c r="J766" t="s">
        <v>23</v>
      </c>
      <c r="L766" s="1">
        <v>43194</v>
      </c>
      <c r="M766" t="s">
        <v>24</v>
      </c>
      <c r="N766" t="s">
        <v>4388</v>
      </c>
      <c r="O766" t="s">
        <v>26</v>
      </c>
      <c r="P766" s="1">
        <v>43976</v>
      </c>
      <c r="Q766" s="1">
        <v>43976</v>
      </c>
    </row>
    <row r="767" spans="1:17" x14ac:dyDescent="0.2">
      <c r="A767" t="s">
        <v>4389</v>
      </c>
      <c r="B767">
        <v>230622275</v>
      </c>
      <c r="C767" t="s">
        <v>4390</v>
      </c>
      <c r="D767" t="s">
        <v>4391</v>
      </c>
      <c r="E767" t="s">
        <v>4392</v>
      </c>
      <c r="F767">
        <v>150496559.11955801</v>
      </c>
      <c r="G767" t="s">
        <v>4355</v>
      </c>
      <c r="H767">
        <v>185433669</v>
      </c>
      <c r="I767" t="s">
        <v>127</v>
      </c>
      <c r="J767" t="s">
        <v>23</v>
      </c>
      <c r="L767" s="1">
        <v>43279</v>
      </c>
      <c r="M767" t="s">
        <v>24</v>
      </c>
      <c r="N767" t="s">
        <v>4393</v>
      </c>
      <c r="O767" t="s">
        <v>26</v>
      </c>
      <c r="P767" s="1">
        <v>43976</v>
      </c>
      <c r="Q767" s="1">
        <v>43976</v>
      </c>
    </row>
    <row r="768" spans="1:17" x14ac:dyDescent="0.2">
      <c r="A768" t="s">
        <v>4394</v>
      </c>
      <c r="B768">
        <v>231962347</v>
      </c>
      <c r="C768" t="s">
        <v>4395</v>
      </c>
      <c r="D768" t="s">
        <v>4396</v>
      </c>
      <c r="E768" t="s">
        <v>4397</v>
      </c>
      <c r="F768">
        <v>112881912.031289</v>
      </c>
      <c r="G768" t="s">
        <v>4355</v>
      </c>
      <c r="H768">
        <v>185433669</v>
      </c>
      <c r="I768" t="s">
        <v>62</v>
      </c>
      <c r="J768" t="s">
        <v>23</v>
      </c>
      <c r="L768" s="1">
        <v>43252</v>
      </c>
      <c r="M768" t="s">
        <v>33</v>
      </c>
      <c r="N768" t="s">
        <v>4398</v>
      </c>
      <c r="O768" t="s">
        <v>26</v>
      </c>
      <c r="P768" s="1">
        <v>43976</v>
      </c>
      <c r="Q768" s="1">
        <v>43976</v>
      </c>
    </row>
    <row r="769" spans="1:17" x14ac:dyDescent="0.2">
      <c r="A769" t="s">
        <v>4399</v>
      </c>
      <c r="B769">
        <v>237695243</v>
      </c>
      <c r="C769" t="s">
        <v>4400</v>
      </c>
      <c r="D769" t="s">
        <v>4401</v>
      </c>
      <c r="E769" t="s">
        <v>4402</v>
      </c>
      <c r="F769">
        <v>74058169</v>
      </c>
      <c r="G769" t="s">
        <v>4355</v>
      </c>
      <c r="H769">
        <v>185433669</v>
      </c>
      <c r="I769" t="s">
        <v>1881</v>
      </c>
      <c r="J769" t="s">
        <v>23</v>
      </c>
      <c r="L769" s="1">
        <v>43370</v>
      </c>
      <c r="M769" t="s">
        <v>24</v>
      </c>
      <c r="N769" t="s">
        <v>4403</v>
      </c>
      <c r="O769" t="s">
        <v>92</v>
      </c>
      <c r="P769" s="1">
        <v>43976</v>
      </c>
      <c r="Q769" s="1">
        <v>43976</v>
      </c>
    </row>
    <row r="770" spans="1:17" x14ac:dyDescent="0.2">
      <c r="A770" t="s">
        <v>4404</v>
      </c>
      <c r="B770">
        <v>231745591</v>
      </c>
      <c r="C770" t="s">
        <v>4405</v>
      </c>
      <c r="D770" t="s">
        <v>4406</v>
      </c>
      <c r="E770" t="s">
        <v>4407</v>
      </c>
      <c r="F770">
        <v>60765313</v>
      </c>
      <c r="G770" t="s">
        <v>4355</v>
      </c>
      <c r="H770">
        <v>185433669</v>
      </c>
      <c r="I770" t="s">
        <v>62</v>
      </c>
      <c r="J770" t="s">
        <v>23</v>
      </c>
      <c r="L770" s="1">
        <v>43209</v>
      </c>
      <c r="M770" t="s">
        <v>24</v>
      </c>
      <c r="N770" t="s">
        <v>4408</v>
      </c>
      <c r="O770" t="s">
        <v>26</v>
      </c>
      <c r="P770" s="1">
        <v>43976</v>
      </c>
      <c r="Q770" s="1">
        <v>43976</v>
      </c>
    </row>
    <row r="771" spans="1:17" x14ac:dyDescent="0.2">
      <c r="A771" t="s">
        <v>4409</v>
      </c>
      <c r="B771">
        <v>244365431</v>
      </c>
      <c r="C771" t="s">
        <v>4410</v>
      </c>
      <c r="D771" t="s">
        <v>4411</v>
      </c>
      <c r="E771" t="s">
        <v>4412</v>
      </c>
      <c r="F771">
        <v>152923012</v>
      </c>
      <c r="G771" t="s">
        <v>4413</v>
      </c>
      <c r="H771">
        <v>184443237</v>
      </c>
      <c r="I771" t="s">
        <v>4414</v>
      </c>
      <c r="J771" t="s">
        <v>23</v>
      </c>
      <c r="L771" s="1">
        <v>43277</v>
      </c>
      <c r="M771" t="s">
        <v>33</v>
      </c>
      <c r="N771" t="s">
        <v>4415</v>
      </c>
      <c r="O771" t="s">
        <v>26</v>
      </c>
      <c r="P771" s="1">
        <v>43976</v>
      </c>
      <c r="Q771" s="1">
        <v>43976</v>
      </c>
    </row>
    <row r="772" spans="1:17" x14ac:dyDescent="0.2">
      <c r="A772" t="s">
        <v>4416</v>
      </c>
      <c r="B772">
        <v>226949443</v>
      </c>
      <c r="C772" t="s">
        <v>4417</v>
      </c>
      <c r="D772" t="s">
        <v>4418</v>
      </c>
      <c r="E772" t="s">
        <v>4419</v>
      </c>
      <c r="F772">
        <v>115662596.22695</v>
      </c>
      <c r="G772" t="s">
        <v>4420</v>
      </c>
      <c r="H772">
        <v>184668794</v>
      </c>
      <c r="I772" t="s">
        <v>4421</v>
      </c>
      <c r="J772" t="s">
        <v>23</v>
      </c>
      <c r="L772" s="1">
        <v>43133</v>
      </c>
      <c r="M772" t="s">
        <v>24</v>
      </c>
      <c r="N772" t="s">
        <v>4422</v>
      </c>
      <c r="O772" t="s">
        <v>26</v>
      </c>
      <c r="P772" s="1">
        <v>41941</v>
      </c>
      <c r="Q772" s="1">
        <v>43977</v>
      </c>
    </row>
    <row r="773" spans="1:17" x14ac:dyDescent="0.2">
      <c r="A773" t="s">
        <v>4423</v>
      </c>
      <c r="B773">
        <v>224760033</v>
      </c>
      <c r="C773" t="s">
        <v>4424</v>
      </c>
      <c r="D773" t="s">
        <v>4425</v>
      </c>
      <c r="E773" t="s">
        <v>4426</v>
      </c>
      <c r="F773">
        <v>144218976.22364101</v>
      </c>
      <c r="G773" t="s">
        <v>4420</v>
      </c>
      <c r="H773">
        <v>184668794</v>
      </c>
      <c r="I773" t="s">
        <v>4427</v>
      </c>
      <c r="J773" t="s">
        <v>23</v>
      </c>
      <c r="L773" s="1">
        <v>43130</v>
      </c>
      <c r="M773" t="s">
        <v>24</v>
      </c>
      <c r="N773" t="s">
        <v>4428</v>
      </c>
      <c r="O773" t="s">
        <v>26</v>
      </c>
      <c r="P773" s="1">
        <v>43172</v>
      </c>
      <c r="Q773" s="1">
        <v>43977</v>
      </c>
    </row>
    <row r="774" spans="1:17" x14ac:dyDescent="0.2">
      <c r="A774" t="s">
        <v>4429</v>
      </c>
      <c r="B774" t="s">
        <v>4430</v>
      </c>
      <c r="C774" t="s">
        <v>4431</v>
      </c>
      <c r="D774" t="s">
        <v>4432</v>
      </c>
      <c r="E774" t="s">
        <v>4433</v>
      </c>
      <c r="F774">
        <v>112594271.151913</v>
      </c>
      <c r="G774" t="s">
        <v>4420</v>
      </c>
      <c r="H774">
        <v>184668794</v>
      </c>
      <c r="I774" t="s">
        <v>4434</v>
      </c>
      <c r="J774" t="s">
        <v>23</v>
      </c>
      <c r="L774" s="1">
        <v>43146</v>
      </c>
      <c r="M774" t="s">
        <v>33</v>
      </c>
      <c r="N774" t="s">
        <v>4435</v>
      </c>
      <c r="O774" t="s">
        <v>92</v>
      </c>
      <c r="P774" s="1">
        <v>43243</v>
      </c>
      <c r="Q774" s="1">
        <v>43977</v>
      </c>
    </row>
    <row r="775" spans="1:17" x14ac:dyDescent="0.2">
      <c r="A775" t="s">
        <v>4436</v>
      </c>
      <c r="B775">
        <v>231841450</v>
      </c>
      <c r="C775" t="s">
        <v>4437</v>
      </c>
      <c r="D775" t="s">
        <v>4438</v>
      </c>
      <c r="E775" t="s">
        <v>4439</v>
      </c>
      <c r="F775">
        <v>98996096</v>
      </c>
      <c r="G775" t="s">
        <v>4420</v>
      </c>
      <c r="H775">
        <v>184668794</v>
      </c>
      <c r="I775" t="s">
        <v>4434</v>
      </c>
      <c r="J775" t="s">
        <v>23</v>
      </c>
      <c r="L775" s="1">
        <v>43276</v>
      </c>
      <c r="M775" t="s">
        <v>33</v>
      </c>
      <c r="N775" t="s">
        <v>4440</v>
      </c>
      <c r="O775" t="s">
        <v>92</v>
      </c>
      <c r="P775" s="1">
        <v>43300</v>
      </c>
      <c r="Q775" s="1">
        <v>43977</v>
      </c>
    </row>
    <row r="776" spans="1:17" x14ac:dyDescent="0.2">
      <c r="A776" t="s">
        <v>4441</v>
      </c>
      <c r="B776">
        <v>235842648</v>
      </c>
      <c r="C776" t="s">
        <v>4442</v>
      </c>
      <c r="D776" t="s">
        <v>4443</v>
      </c>
      <c r="E776" t="s">
        <v>4444</v>
      </c>
      <c r="F776" t="s">
        <v>4445</v>
      </c>
      <c r="G776" t="s">
        <v>4420</v>
      </c>
      <c r="H776">
        <v>184668794</v>
      </c>
      <c r="I776" t="s">
        <v>4446</v>
      </c>
      <c r="J776" t="s">
        <v>23</v>
      </c>
      <c r="L776" s="1">
        <v>43370</v>
      </c>
      <c r="M776" t="s">
        <v>33</v>
      </c>
      <c r="N776" t="s">
        <v>4447</v>
      </c>
      <c r="O776" t="s">
        <v>26</v>
      </c>
      <c r="P776" s="1">
        <v>43968</v>
      </c>
      <c r="Q776" s="1">
        <v>43977</v>
      </c>
    </row>
    <row r="777" spans="1:17" x14ac:dyDescent="0.2">
      <c r="A777" t="s">
        <v>4448</v>
      </c>
      <c r="B777">
        <v>226555976</v>
      </c>
      <c r="C777" t="s">
        <v>4449</v>
      </c>
      <c r="D777" t="s">
        <v>4450</v>
      </c>
      <c r="E777" t="s">
        <v>4451</v>
      </c>
      <c r="F777">
        <v>34243259.069772802</v>
      </c>
      <c r="G777" t="s">
        <v>4420</v>
      </c>
      <c r="H777">
        <v>184668794</v>
      </c>
      <c r="I777" t="s">
        <v>4421</v>
      </c>
      <c r="J777" t="s">
        <v>23</v>
      </c>
      <c r="L777" s="1">
        <v>43112</v>
      </c>
      <c r="M777" t="s">
        <v>24</v>
      </c>
      <c r="N777" t="s">
        <v>4452</v>
      </c>
      <c r="O777" t="s">
        <v>92</v>
      </c>
      <c r="P777" s="1">
        <v>43968</v>
      </c>
      <c r="Q777" s="1">
        <v>43977</v>
      </c>
    </row>
    <row r="778" spans="1:17" x14ac:dyDescent="0.2">
      <c r="A778" t="s">
        <v>4453</v>
      </c>
      <c r="B778">
        <v>228359066</v>
      </c>
      <c r="C778" t="s">
        <v>4454</v>
      </c>
      <c r="D778" t="s">
        <v>4455</v>
      </c>
      <c r="E778" t="s">
        <v>4456</v>
      </c>
      <c r="F778">
        <v>98211145</v>
      </c>
      <c r="G778" t="s">
        <v>4420</v>
      </c>
      <c r="H778">
        <v>184668794</v>
      </c>
      <c r="I778" t="s">
        <v>173</v>
      </c>
      <c r="J778" t="s">
        <v>23</v>
      </c>
      <c r="L778" s="1">
        <v>43111</v>
      </c>
      <c r="M778" t="s">
        <v>24</v>
      </c>
      <c r="N778" t="s">
        <v>4457</v>
      </c>
      <c r="O778" t="s">
        <v>26</v>
      </c>
      <c r="P778" s="1">
        <v>43968</v>
      </c>
      <c r="Q778" s="1">
        <v>43977</v>
      </c>
    </row>
    <row r="779" spans="1:17" x14ac:dyDescent="0.2">
      <c r="A779" t="s">
        <v>4458</v>
      </c>
      <c r="B779">
        <v>229818323</v>
      </c>
      <c r="C779" t="s">
        <v>4459</v>
      </c>
      <c r="D779" t="s">
        <v>4460</v>
      </c>
      <c r="E779" t="s">
        <v>4461</v>
      </c>
      <c r="F779">
        <v>149252870.11967501</v>
      </c>
      <c r="G779" t="s">
        <v>4420</v>
      </c>
      <c r="H779">
        <v>184668794</v>
      </c>
      <c r="I779" t="s">
        <v>4462</v>
      </c>
      <c r="J779" t="s">
        <v>23</v>
      </c>
      <c r="L779" s="1">
        <v>43158</v>
      </c>
      <c r="M779" t="s">
        <v>33</v>
      </c>
      <c r="N779" t="s">
        <v>4463</v>
      </c>
      <c r="O779" t="s">
        <v>26</v>
      </c>
      <c r="P779" s="1">
        <v>43968</v>
      </c>
      <c r="Q779" s="1">
        <v>43977</v>
      </c>
    </row>
    <row r="780" spans="1:17" x14ac:dyDescent="0.2">
      <c r="A780" t="s">
        <v>4464</v>
      </c>
      <c r="B780">
        <v>226542327</v>
      </c>
      <c r="C780" t="s">
        <v>4465</v>
      </c>
      <c r="D780" t="s">
        <v>4466</v>
      </c>
      <c r="E780" t="s">
        <v>4467</v>
      </c>
      <c r="F780" t="s">
        <v>4468</v>
      </c>
      <c r="G780" t="s">
        <v>4420</v>
      </c>
      <c r="H780">
        <v>184668794</v>
      </c>
      <c r="I780" t="s">
        <v>4421</v>
      </c>
      <c r="J780" t="s">
        <v>23</v>
      </c>
      <c r="L780" s="1">
        <v>43111</v>
      </c>
      <c r="M780" t="s">
        <v>24</v>
      </c>
      <c r="N780" t="s">
        <v>4469</v>
      </c>
      <c r="O780" t="s">
        <v>26</v>
      </c>
      <c r="P780" s="1">
        <v>43968</v>
      </c>
      <c r="Q780" s="1">
        <v>43977</v>
      </c>
    </row>
    <row r="781" spans="1:17" x14ac:dyDescent="0.2">
      <c r="A781" t="s">
        <v>4470</v>
      </c>
      <c r="B781">
        <v>229704816</v>
      </c>
      <c r="C781" t="s">
        <v>4471</v>
      </c>
      <c r="D781" t="s">
        <v>4472</v>
      </c>
      <c r="E781" t="s">
        <v>4473</v>
      </c>
      <c r="F781" t="s">
        <v>4474</v>
      </c>
      <c r="G781" t="s">
        <v>4420</v>
      </c>
      <c r="H781">
        <v>184668794</v>
      </c>
      <c r="I781" t="s">
        <v>4475</v>
      </c>
      <c r="J781" t="s">
        <v>23</v>
      </c>
      <c r="L781" s="1">
        <v>43119</v>
      </c>
      <c r="M781" t="s">
        <v>24</v>
      </c>
      <c r="N781" t="s">
        <v>4476</v>
      </c>
      <c r="O781" t="s">
        <v>26</v>
      </c>
      <c r="P781" s="1">
        <v>43968</v>
      </c>
      <c r="Q781" s="1">
        <v>43977</v>
      </c>
    </row>
    <row r="782" spans="1:17" x14ac:dyDescent="0.2">
      <c r="A782" t="s">
        <v>4477</v>
      </c>
      <c r="B782">
        <v>226558215</v>
      </c>
      <c r="C782" t="s">
        <v>4478</v>
      </c>
      <c r="D782" t="s">
        <v>4479</v>
      </c>
      <c r="E782" t="s">
        <v>4480</v>
      </c>
      <c r="F782">
        <v>130692239</v>
      </c>
      <c r="G782" t="s">
        <v>4420</v>
      </c>
      <c r="H782">
        <v>184668794</v>
      </c>
      <c r="I782" t="s">
        <v>4434</v>
      </c>
      <c r="J782" t="s">
        <v>23</v>
      </c>
      <c r="L782" s="1">
        <v>43124</v>
      </c>
      <c r="M782" t="s">
        <v>24</v>
      </c>
      <c r="N782" t="s">
        <v>4481</v>
      </c>
      <c r="O782" t="s">
        <v>26</v>
      </c>
      <c r="P782" s="1">
        <v>43968</v>
      </c>
      <c r="Q782" s="1">
        <v>43977</v>
      </c>
    </row>
    <row r="783" spans="1:17" x14ac:dyDescent="0.2">
      <c r="A783" t="s">
        <v>4482</v>
      </c>
      <c r="B783">
        <v>228903726</v>
      </c>
      <c r="C783" t="s">
        <v>4483</v>
      </c>
      <c r="D783" t="s">
        <v>4484</v>
      </c>
      <c r="E783" t="s">
        <v>4485</v>
      </c>
      <c r="F783">
        <v>61232971</v>
      </c>
      <c r="G783" t="s">
        <v>4420</v>
      </c>
      <c r="H783">
        <v>184668794</v>
      </c>
      <c r="I783" t="s">
        <v>173</v>
      </c>
      <c r="J783" t="s">
        <v>23</v>
      </c>
      <c r="L783" s="1">
        <v>43117</v>
      </c>
      <c r="M783" t="s">
        <v>24</v>
      </c>
      <c r="N783" t="s">
        <v>4486</v>
      </c>
      <c r="O783" t="s">
        <v>26</v>
      </c>
      <c r="P783" s="1">
        <v>43968</v>
      </c>
      <c r="Q783" s="1">
        <v>43977</v>
      </c>
    </row>
    <row r="784" spans="1:17" x14ac:dyDescent="0.2">
      <c r="A784" t="s">
        <v>4487</v>
      </c>
      <c r="B784">
        <v>226533603</v>
      </c>
      <c r="C784" t="s">
        <v>4488</v>
      </c>
      <c r="D784" t="s">
        <v>4489</v>
      </c>
      <c r="E784" t="s">
        <v>4490</v>
      </c>
      <c r="F784" t="s">
        <v>4491</v>
      </c>
      <c r="G784" t="s">
        <v>4420</v>
      </c>
      <c r="H784">
        <v>184668794</v>
      </c>
      <c r="I784" t="s">
        <v>4421</v>
      </c>
      <c r="J784" t="s">
        <v>23</v>
      </c>
      <c r="L784" s="1">
        <v>43126</v>
      </c>
      <c r="M784" t="s">
        <v>33</v>
      </c>
      <c r="N784" t="s">
        <v>4492</v>
      </c>
      <c r="O784" t="s">
        <v>26</v>
      </c>
      <c r="P784" s="1">
        <v>43968</v>
      </c>
      <c r="Q784" s="1">
        <v>43977</v>
      </c>
    </row>
    <row r="785" spans="1:17" x14ac:dyDescent="0.2">
      <c r="A785" t="s">
        <v>4493</v>
      </c>
      <c r="B785">
        <v>229660681</v>
      </c>
      <c r="C785" t="s">
        <v>4494</v>
      </c>
      <c r="D785" t="s">
        <v>4495</v>
      </c>
      <c r="E785" t="s">
        <v>4496</v>
      </c>
      <c r="F785">
        <v>83737839</v>
      </c>
      <c r="G785" t="s">
        <v>4420</v>
      </c>
      <c r="H785">
        <v>184668794</v>
      </c>
      <c r="I785" t="s">
        <v>4475</v>
      </c>
      <c r="J785" t="s">
        <v>23</v>
      </c>
      <c r="L785" s="1">
        <v>43130</v>
      </c>
      <c r="M785" t="s">
        <v>24</v>
      </c>
      <c r="N785" t="s">
        <v>4497</v>
      </c>
      <c r="O785" t="s">
        <v>26</v>
      </c>
      <c r="P785" s="1">
        <v>43968</v>
      </c>
      <c r="Q785" s="1">
        <v>43977</v>
      </c>
    </row>
    <row r="786" spans="1:17" x14ac:dyDescent="0.2">
      <c r="A786" t="s">
        <v>4498</v>
      </c>
      <c r="B786">
        <v>226551180</v>
      </c>
      <c r="C786" t="s">
        <v>4499</v>
      </c>
      <c r="D786" t="s">
        <v>4500</v>
      </c>
      <c r="E786" t="s">
        <v>4501</v>
      </c>
      <c r="F786">
        <v>70418217</v>
      </c>
      <c r="G786" t="s">
        <v>4420</v>
      </c>
      <c r="H786">
        <v>184668794</v>
      </c>
      <c r="I786" t="s">
        <v>4421</v>
      </c>
      <c r="J786" t="s">
        <v>23</v>
      </c>
      <c r="L786" s="1">
        <v>43126</v>
      </c>
      <c r="M786" t="s">
        <v>24</v>
      </c>
      <c r="N786" t="s">
        <v>4502</v>
      </c>
      <c r="O786" t="s">
        <v>26</v>
      </c>
      <c r="P786" s="1">
        <v>43968</v>
      </c>
      <c r="Q786" s="1">
        <v>43977</v>
      </c>
    </row>
    <row r="787" spans="1:17" x14ac:dyDescent="0.2">
      <c r="A787" t="s">
        <v>4503</v>
      </c>
      <c r="B787">
        <v>229084699</v>
      </c>
      <c r="C787" t="s">
        <v>4504</v>
      </c>
      <c r="D787" t="s">
        <v>4505</v>
      </c>
      <c r="E787" t="s">
        <v>4506</v>
      </c>
      <c r="F787">
        <v>130661813.104489</v>
      </c>
      <c r="G787" t="s">
        <v>4420</v>
      </c>
      <c r="H787">
        <v>184668794</v>
      </c>
      <c r="I787" t="s">
        <v>4475</v>
      </c>
      <c r="J787" t="s">
        <v>23</v>
      </c>
      <c r="L787" s="1">
        <v>43133</v>
      </c>
      <c r="M787" t="s">
        <v>33</v>
      </c>
      <c r="N787" t="s">
        <v>4507</v>
      </c>
      <c r="O787" t="s">
        <v>26</v>
      </c>
      <c r="P787" s="1">
        <v>43968</v>
      </c>
      <c r="Q787" s="1">
        <v>43977</v>
      </c>
    </row>
    <row r="788" spans="1:17" x14ac:dyDescent="0.2">
      <c r="A788" t="s">
        <v>4508</v>
      </c>
      <c r="B788">
        <v>229252842</v>
      </c>
      <c r="C788" t="s">
        <v>4509</v>
      </c>
      <c r="D788" t="s">
        <v>4510</v>
      </c>
      <c r="E788" t="s">
        <v>4511</v>
      </c>
      <c r="F788" t="s">
        <v>4512</v>
      </c>
      <c r="G788" t="s">
        <v>4420</v>
      </c>
      <c r="H788">
        <v>184668794</v>
      </c>
      <c r="I788" t="s">
        <v>4475</v>
      </c>
      <c r="J788" t="s">
        <v>23</v>
      </c>
      <c r="L788" s="1">
        <v>43152</v>
      </c>
      <c r="M788" t="s">
        <v>33</v>
      </c>
      <c r="N788" t="s">
        <v>4513</v>
      </c>
      <c r="O788" t="s">
        <v>26</v>
      </c>
      <c r="P788" s="1">
        <v>43968</v>
      </c>
      <c r="Q788" s="1">
        <v>43977</v>
      </c>
    </row>
    <row r="789" spans="1:17" x14ac:dyDescent="0.2">
      <c r="A789" t="s">
        <v>4514</v>
      </c>
      <c r="B789">
        <v>229784135</v>
      </c>
      <c r="C789" t="s">
        <v>4515</v>
      </c>
      <c r="D789" t="s">
        <v>4516</v>
      </c>
      <c r="E789" t="s">
        <v>4517</v>
      </c>
      <c r="F789">
        <v>69225664</v>
      </c>
      <c r="G789" t="s">
        <v>4420</v>
      </c>
      <c r="H789">
        <v>184668794</v>
      </c>
      <c r="I789" t="s">
        <v>173</v>
      </c>
      <c r="J789" t="s">
        <v>23</v>
      </c>
      <c r="L789" s="1">
        <v>43145</v>
      </c>
      <c r="M789" t="s">
        <v>33</v>
      </c>
      <c r="N789" t="s">
        <v>4518</v>
      </c>
      <c r="O789" t="s">
        <v>26</v>
      </c>
      <c r="P789" s="1">
        <v>43968</v>
      </c>
      <c r="Q789" s="1">
        <v>43977</v>
      </c>
    </row>
    <row r="790" spans="1:17" x14ac:dyDescent="0.2">
      <c r="A790" t="s">
        <v>4519</v>
      </c>
      <c r="B790">
        <v>229646360</v>
      </c>
      <c r="C790" t="s">
        <v>4520</v>
      </c>
      <c r="D790" t="s">
        <v>4521</v>
      </c>
      <c r="E790" t="s">
        <v>4522</v>
      </c>
      <c r="F790">
        <v>33275327</v>
      </c>
      <c r="G790" t="s">
        <v>4420</v>
      </c>
      <c r="H790">
        <v>184668794</v>
      </c>
      <c r="I790" t="s">
        <v>173</v>
      </c>
      <c r="J790" t="s">
        <v>23</v>
      </c>
      <c r="L790" s="1">
        <v>43147</v>
      </c>
      <c r="M790" t="s">
        <v>24</v>
      </c>
      <c r="N790" t="s">
        <v>4523</v>
      </c>
      <c r="O790" t="s">
        <v>26</v>
      </c>
      <c r="P790" s="1">
        <v>43968</v>
      </c>
      <c r="Q790" s="1">
        <v>43977</v>
      </c>
    </row>
    <row r="791" spans="1:17" x14ac:dyDescent="0.2">
      <c r="A791" t="s">
        <v>4524</v>
      </c>
      <c r="B791">
        <v>229005845</v>
      </c>
      <c r="C791" t="s">
        <v>4525</v>
      </c>
      <c r="D791" t="s">
        <v>4526</v>
      </c>
      <c r="E791" t="s">
        <v>4527</v>
      </c>
      <c r="F791" t="s">
        <v>4528</v>
      </c>
      <c r="G791" t="s">
        <v>4420</v>
      </c>
      <c r="H791">
        <v>184668794</v>
      </c>
      <c r="I791" t="s">
        <v>173</v>
      </c>
      <c r="J791" t="s">
        <v>23</v>
      </c>
      <c r="L791" s="1">
        <v>43131</v>
      </c>
      <c r="M791" t="s">
        <v>33</v>
      </c>
      <c r="N791" t="s">
        <v>4529</v>
      </c>
      <c r="O791" t="s">
        <v>26</v>
      </c>
      <c r="P791" s="1">
        <v>43968</v>
      </c>
      <c r="Q791" s="1">
        <v>43977</v>
      </c>
    </row>
    <row r="792" spans="1:17" x14ac:dyDescent="0.2">
      <c r="A792" t="s">
        <v>4530</v>
      </c>
      <c r="B792" t="s">
        <v>4531</v>
      </c>
      <c r="C792" t="s">
        <v>4532</v>
      </c>
      <c r="D792" t="s">
        <v>4533</v>
      </c>
      <c r="E792" t="s">
        <v>4534</v>
      </c>
      <c r="F792">
        <v>61232580.073736802</v>
      </c>
      <c r="G792" t="s">
        <v>4420</v>
      </c>
      <c r="H792">
        <v>184668794</v>
      </c>
      <c r="I792" t="s">
        <v>4535</v>
      </c>
      <c r="J792" t="s">
        <v>23</v>
      </c>
      <c r="L792" s="1">
        <v>43138</v>
      </c>
      <c r="M792" t="s">
        <v>24</v>
      </c>
      <c r="N792" t="s">
        <v>4536</v>
      </c>
      <c r="O792" t="s">
        <v>26</v>
      </c>
      <c r="P792" s="1">
        <v>43968</v>
      </c>
      <c r="Q792" s="1">
        <v>43977</v>
      </c>
    </row>
    <row r="793" spans="1:17" x14ac:dyDescent="0.2">
      <c r="A793" t="s">
        <v>4537</v>
      </c>
      <c r="B793">
        <v>229088678</v>
      </c>
      <c r="C793" t="s">
        <v>4538</v>
      </c>
      <c r="D793" t="s">
        <v>4539</v>
      </c>
      <c r="E793" t="s">
        <v>4540</v>
      </c>
      <c r="F793" t="s">
        <v>4541</v>
      </c>
      <c r="G793" t="s">
        <v>4420</v>
      </c>
      <c r="H793">
        <v>184668794</v>
      </c>
      <c r="I793" t="s">
        <v>4475</v>
      </c>
      <c r="J793" t="s">
        <v>23</v>
      </c>
      <c r="L793" s="1">
        <v>43136</v>
      </c>
      <c r="M793" t="s">
        <v>33</v>
      </c>
      <c r="N793" t="s">
        <v>4542</v>
      </c>
      <c r="O793" t="s">
        <v>26</v>
      </c>
      <c r="P793" s="1">
        <v>43968</v>
      </c>
      <c r="Q793" s="1">
        <v>43977</v>
      </c>
    </row>
    <row r="794" spans="1:17" x14ac:dyDescent="0.2">
      <c r="A794" t="s">
        <v>4543</v>
      </c>
      <c r="B794">
        <v>226925854</v>
      </c>
      <c r="C794" t="s">
        <v>4544</v>
      </c>
      <c r="D794" t="s">
        <v>4545</v>
      </c>
      <c r="E794" t="s">
        <v>4546</v>
      </c>
      <c r="F794">
        <v>88615103.096204594</v>
      </c>
      <c r="G794" t="s">
        <v>4420</v>
      </c>
      <c r="H794">
        <v>184668794</v>
      </c>
      <c r="I794" t="s">
        <v>4421</v>
      </c>
      <c r="J794" t="s">
        <v>23</v>
      </c>
      <c r="L794" s="1">
        <v>43139</v>
      </c>
      <c r="M794" t="s">
        <v>24</v>
      </c>
      <c r="N794" t="s">
        <v>4547</v>
      </c>
      <c r="O794" t="s">
        <v>26</v>
      </c>
      <c r="P794" s="1">
        <v>43968</v>
      </c>
      <c r="Q794" s="1">
        <v>43977</v>
      </c>
    </row>
    <row r="795" spans="1:17" x14ac:dyDescent="0.2">
      <c r="A795" t="s">
        <v>4548</v>
      </c>
      <c r="B795">
        <v>231381964</v>
      </c>
      <c r="C795" t="s">
        <v>4549</v>
      </c>
      <c r="D795" t="s">
        <v>4550</v>
      </c>
      <c r="E795" t="s">
        <v>4551</v>
      </c>
      <c r="F795">
        <v>69712379.059765607</v>
      </c>
      <c r="G795" t="s">
        <v>4420</v>
      </c>
      <c r="H795">
        <v>184668794</v>
      </c>
      <c r="I795" t="s">
        <v>4462</v>
      </c>
      <c r="J795" t="s">
        <v>23</v>
      </c>
      <c r="L795" s="1">
        <v>43147</v>
      </c>
      <c r="M795" t="s">
        <v>33</v>
      </c>
      <c r="N795" t="s">
        <v>4552</v>
      </c>
      <c r="O795" t="s">
        <v>92</v>
      </c>
      <c r="P795" s="1">
        <v>43968</v>
      </c>
      <c r="Q795" s="1">
        <v>43977</v>
      </c>
    </row>
    <row r="796" spans="1:17" x14ac:dyDescent="0.2">
      <c r="A796" t="s">
        <v>4553</v>
      </c>
      <c r="B796">
        <v>227793463</v>
      </c>
      <c r="C796" t="s">
        <v>4554</v>
      </c>
      <c r="D796" t="s">
        <v>4555</v>
      </c>
      <c r="E796" t="s">
        <v>4556</v>
      </c>
      <c r="F796" t="s">
        <v>4557</v>
      </c>
      <c r="G796" t="s">
        <v>4420</v>
      </c>
      <c r="H796">
        <v>184668794</v>
      </c>
      <c r="I796" t="s">
        <v>4421</v>
      </c>
      <c r="J796" t="s">
        <v>23</v>
      </c>
      <c r="L796" s="1">
        <v>43154</v>
      </c>
      <c r="M796" t="s">
        <v>33</v>
      </c>
      <c r="N796" t="s">
        <v>4558</v>
      </c>
      <c r="O796" t="s">
        <v>26</v>
      </c>
      <c r="P796" s="1">
        <v>43969</v>
      </c>
      <c r="Q796" s="1">
        <v>43977</v>
      </c>
    </row>
    <row r="797" spans="1:17" x14ac:dyDescent="0.2">
      <c r="A797" t="s">
        <v>4559</v>
      </c>
      <c r="B797">
        <v>229908608</v>
      </c>
      <c r="C797" t="s">
        <v>4560</v>
      </c>
      <c r="D797" t="s">
        <v>4561</v>
      </c>
      <c r="E797" t="s">
        <v>4562</v>
      </c>
      <c r="F797">
        <v>70519404.111392498</v>
      </c>
      <c r="G797" t="s">
        <v>4420</v>
      </c>
      <c r="H797">
        <v>184668794</v>
      </c>
      <c r="I797" t="s">
        <v>173</v>
      </c>
      <c r="J797" t="s">
        <v>23</v>
      </c>
      <c r="L797" s="1">
        <v>43165</v>
      </c>
      <c r="M797" t="s">
        <v>33</v>
      </c>
      <c r="N797" t="s">
        <v>4563</v>
      </c>
      <c r="O797" t="s">
        <v>26</v>
      </c>
      <c r="P797" s="1">
        <v>43969</v>
      </c>
      <c r="Q797" s="1">
        <v>43977</v>
      </c>
    </row>
    <row r="798" spans="1:17" x14ac:dyDescent="0.2">
      <c r="A798" t="s">
        <v>4564</v>
      </c>
      <c r="B798">
        <v>227450116</v>
      </c>
      <c r="C798" t="s">
        <v>4565</v>
      </c>
      <c r="D798" t="s">
        <v>4566</v>
      </c>
      <c r="E798" t="s">
        <v>4567</v>
      </c>
      <c r="F798">
        <v>90442725.078175396</v>
      </c>
      <c r="G798" t="s">
        <v>4420</v>
      </c>
      <c r="H798">
        <v>184668794</v>
      </c>
      <c r="I798" t="s">
        <v>4421</v>
      </c>
      <c r="J798" t="s">
        <v>23</v>
      </c>
      <c r="L798" s="1">
        <v>43164</v>
      </c>
      <c r="M798" t="s">
        <v>24</v>
      </c>
      <c r="N798" t="s">
        <v>4568</v>
      </c>
      <c r="O798" t="s">
        <v>26</v>
      </c>
      <c r="P798" s="1">
        <v>43969</v>
      </c>
      <c r="Q798" s="1">
        <v>43977</v>
      </c>
    </row>
    <row r="799" spans="1:17" x14ac:dyDescent="0.2">
      <c r="A799" t="s">
        <v>4569</v>
      </c>
      <c r="B799">
        <v>229910890</v>
      </c>
      <c r="C799" t="s">
        <v>4570</v>
      </c>
      <c r="D799" t="s">
        <v>4571</v>
      </c>
      <c r="E799" t="s">
        <v>4572</v>
      </c>
      <c r="F799">
        <v>159729459</v>
      </c>
      <c r="G799" t="s">
        <v>4420</v>
      </c>
      <c r="H799">
        <v>184668794</v>
      </c>
      <c r="I799" t="s">
        <v>4475</v>
      </c>
      <c r="J799" t="s">
        <v>23</v>
      </c>
      <c r="L799" s="1">
        <v>43174</v>
      </c>
      <c r="M799" t="s">
        <v>33</v>
      </c>
      <c r="N799" t="s">
        <v>4573</v>
      </c>
      <c r="O799" t="s">
        <v>26</v>
      </c>
      <c r="P799" s="1">
        <v>43969</v>
      </c>
      <c r="Q799" s="1">
        <v>43977</v>
      </c>
    </row>
    <row r="800" spans="1:17" x14ac:dyDescent="0.2">
      <c r="A800" t="s">
        <v>4574</v>
      </c>
      <c r="B800">
        <v>233538542</v>
      </c>
      <c r="C800" t="s">
        <v>4575</v>
      </c>
      <c r="D800" t="s">
        <v>4576</v>
      </c>
      <c r="E800" t="s">
        <v>4577</v>
      </c>
      <c r="F800" t="s">
        <v>4578</v>
      </c>
      <c r="G800" t="s">
        <v>4420</v>
      </c>
      <c r="H800">
        <v>184668794</v>
      </c>
      <c r="I800" t="s">
        <v>4462</v>
      </c>
      <c r="J800" t="s">
        <v>23</v>
      </c>
      <c r="L800" s="1">
        <v>43167</v>
      </c>
      <c r="M800" t="s">
        <v>33</v>
      </c>
      <c r="N800" t="s">
        <v>4579</v>
      </c>
      <c r="O800" t="s">
        <v>26</v>
      </c>
      <c r="P800" s="1">
        <v>43969</v>
      </c>
      <c r="Q800" s="1">
        <v>43977</v>
      </c>
    </row>
    <row r="801" spans="1:17" x14ac:dyDescent="0.2">
      <c r="A801" t="s">
        <v>4580</v>
      </c>
      <c r="B801">
        <v>229890148</v>
      </c>
      <c r="C801" t="s">
        <v>4581</v>
      </c>
      <c r="D801" t="s">
        <v>4582</v>
      </c>
      <c r="E801" t="s">
        <v>4583</v>
      </c>
      <c r="F801" t="s">
        <v>4584</v>
      </c>
      <c r="G801" t="s">
        <v>4420</v>
      </c>
      <c r="H801">
        <v>184668794</v>
      </c>
      <c r="I801" t="s">
        <v>173</v>
      </c>
      <c r="J801" t="s">
        <v>23</v>
      </c>
      <c r="L801" s="1">
        <v>43171</v>
      </c>
      <c r="M801" t="s">
        <v>33</v>
      </c>
      <c r="N801" t="s">
        <v>4585</v>
      </c>
      <c r="O801" t="s">
        <v>26</v>
      </c>
      <c r="P801" s="1">
        <v>43969</v>
      </c>
      <c r="Q801" s="1">
        <v>43977</v>
      </c>
    </row>
    <row r="802" spans="1:17" x14ac:dyDescent="0.2">
      <c r="A802" t="s">
        <v>4586</v>
      </c>
      <c r="B802">
        <v>229940463</v>
      </c>
      <c r="C802" t="s">
        <v>4587</v>
      </c>
      <c r="D802" t="s">
        <v>4588</v>
      </c>
      <c r="E802" t="s">
        <v>4589</v>
      </c>
      <c r="F802">
        <v>71213465</v>
      </c>
      <c r="G802" t="s">
        <v>4420</v>
      </c>
      <c r="H802">
        <v>184668794</v>
      </c>
      <c r="I802" t="s">
        <v>173</v>
      </c>
      <c r="J802" t="s">
        <v>23</v>
      </c>
      <c r="L802" s="1">
        <v>43173</v>
      </c>
      <c r="M802" t="s">
        <v>33</v>
      </c>
      <c r="N802" t="s">
        <v>4590</v>
      </c>
      <c r="O802" t="s">
        <v>26</v>
      </c>
      <c r="P802" s="1">
        <v>43969</v>
      </c>
      <c r="Q802" s="1">
        <v>43977</v>
      </c>
    </row>
    <row r="803" spans="1:17" x14ac:dyDescent="0.2">
      <c r="A803" t="s">
        <v>4591</v>
      </c>
      <c r="B803">
        <v>230103634</v>
      </c>
      <c r="C803" t="s">
        <v>4592</v>
      </c>
      <c r="D803" t="s">
        <v>4593</v>
      </c>
      <c r="E803" t="s">
        <v>4594</v>
      </c>
      <c r="F803">
        <v>191843504</v>
      </c>
      <c r="G803" t="s">
        <v>4420</v>
      </c>
      <c r="H803">
        <v>184668794</v>
      </c>
      <c r="I803" t="s">
        <v>4475</v>
      </c>
      <c r="J803" t="s">
        <v>23</v>
      </c>
      <c r="L803" s="1">
        <v>43194</v>
      </c>
      <c r="M803" t="s">
        <v>33</v>
      </c>
      <c r="N803" t="s">
        <v>4595</v>
      </c>
      <c r="O803" t="s">
        <v>26</v>
      </c>
      <c r="P803" s="1">
        <v>43969</v>
      </c>
      <c r="Q803" s="1">
        <v>43977</v>
      </c>
    </row>
    <row r="804" spans="1:17" x14ac:dyDescent="0.2">
      <c r="A804" t="s">
        <v>4596</v>
      </c>
      <c r="B804">
        <v>230371094</v>
      </c>
      <c r="C804" t="s">
        <v>4597</v>
      </c>
      <c r="D804" t="s">
        <v>4598</v>
      </c>
      <c r="E804" t="s">
        <v>4599</v>
      </c>
      <c r="F804">
        <v>50337386</v>
      </c>
      <c r="G804" t="s">
        <v>4420</v>
      </c>
      <c r="H804">
        <v>184668794</v>
      </c>
      <c r="I804" t="s">
        <v>173</v>
      </c>
      <c r="J804" t="s">
        <v>23</v>
      </c>
      <c r="L804" s="1">
        <v>43199</v>
      </c>
      <c r="M804" t="s">
        <v>33</v>
      </c>
      <c r="N804" t="s">
        <v>4600</v>
      </c>
      <c r="O804" t="s">
        <v>26</v>
      </c>
      <c r="P804" s="1">
        <v>43969</v>
      </c>
      <c r="Q804" s="1">
        <v>43977</v>
      </c>
    </row>
    <row r="805" spans="1:17" x14ac:dyDescent="0.2">
      <c r="A805" t="s">
        <v>4601</v>
      </c>
      <c r="B805">
        <v>230407102</v>
      </c>
      <c r="C805" t="s">
        <v>4602</v>
      </c>
      <c r="D805" t="s">
        <v>4603</v>
      </c>
      <c r="E805" t="s">
        <v>4604</v>
      </c>
      <c r="F805">
        <v>91664470</v>
      </c>
      <c r="G805" t="s">
        <v>4420</v>
      </c>
      <c r="H805">
        <v>184668794</v>
      </c>
      <c r="I805" t="s">
        <v>4475</v>
      </c>
      <c r="J805" t="s">
        <v>23</v>
      </c>
      <c r="L805" s="1">
        <v>43200</v>
      </c>
      <c r="M805" t="s">
        <v>33</v>
      </c>
      <c r="N805" t="s">
        <v>4605</v>
      </c>
      <c r="O805" t="s">
        <v>26</v>
      </c>
      <c r="P805" s="1">
        <v>43969</v>
      </c>
      <c r="Q805" s="1">
        <v>43977</v>
      </c>
    </row>
    <row r="806" spans="1:17" x14ac:dyDescent="0.2">
      <c r="A806" t="s">
        <v>4606</v>
      </c>
      <c r="B806" t="s">
        <v>4607</v>
      </c>
      <c r="C806" t="s">
        <v>4608</v>
      </c>
      <c r="D806" t="s">
        <v>4609</v>
      </c>
      <c r="E806" t="s">
        <v>4610</v>
      </c>
      <c r="F806">
        <v>86160990</v>
      </c>
      <c r="G806" t="s">
        <v>4420</v>
      </c>
      <c r="H806">
        <v>184668794</v>
      </c>
      <c r="I806" t="s">
        <v>4475</v>
      </c>
      <c r="J806" t="s">
        <v>23</v>
      </c>
      <c r="L806" s="1">
        <v>43210</v>
      </c>
      <c r="M806" t="s">
        <v>33</v>
      </c>
      <c r="N806" t="s">
        <v>4611</v>
      </c>
      <c r="O806" t="s">
        <v>26</v>
      </c>
      <c r="P806" s="1">
        <v>43969</v>
      </c>
      <c r="Q806" s="1">
        <v>43977</v>
      </c>
    </row>
    <row r="807" spans="1:17" x14ac:dyDescent="0.2">
      <c r="A807" t="s">
        <v>4612</v>
      </c>
      <c r="B807">
        <v>230484166</v>
      </c>
      <c r="C807" t="s">
        <v>4613</v>
      </c>
      <c r="D807" t="s">
        <v>4614</v>
      </c>
      <c r="E807" t="s">
        <v>4615</v>
      </c>
      <c r="F807">
        <v>87195305</v>
      </c>
      <c r="G807" t="s">
        <v>4420</v>
      </c>
      <c r="H807">
        <v>184668794</v>
      </c>
      <c r="I807" t="s">
        <v>4475</v>
      </c>
      <c r="J807" t="s">
        <v>23</v>
      </c>
      <c r="L807" s="1">
        <v>43214</v>
      </c>
      <c r="M807" t="s">
        <v>24</v>
      </c>
      <c r="N807" t="s">
        <v>4616</v>
      </c>
      <c r="O807" t="s">
        <v>26</v>
      </c>
      <c r="P807" s="1">
        <v>43969</v>
      </c>
      <c r="Q807" s="1">
        <v>43977</v>
      </c>
    </row>
    <row r="808" spans="1:17" x14ac:dyDescent="0.2">
      <c r="A808" t="s">
        <v>4617</v>
      </c>
      <c r="B808">
        <v>230524761</v>
      </c>
      <c r="C808" t="s">
        <v>4618</v>
      </c>
      <c r="D808" t="s">
        <v>4619</v>
      </c>
      <c r="E808" t="s">
        <v>4620</v>
      </c>
      <c r="F808">
        <v>32689896.069528501</v>
      </c>
      <c r="G808" t="s">
        <v>4420</v>
      </c>
      <c r="H808">
        <v>184668794</v>
      </c>
      <c r="I808" t="s">
        <v>4621</v>
      </c>
      <c r="J808" t="s">
        <v>23</v>
      </c>
      <c r="L808" s="1">
        <v>43220</v>
      </c>
      <c r="M808" t="s">
        <v>24</v>
      </c>
      <c r="N808" t="s">
        <v>4622</v>
      </c>
      <c r="O808" t="s">
        <v>26</v>
      </c>
      <c r="P808" s="1">
        <v>43969</v>
      </c>
      <c r="Q808" s="1">
        <v>43977</v>
      </c>
    </row>
    <row r="809" spans="1:17" x14ac:dyDescent="0.2">
      <c r="A809" t="s">
        <v>4623</v>
      </c>
      <c r="B809">
        <v>230629334</v>
      </c>
      <c r="C809" t="s">
        <v>4624</v>
      </c>
      <c r="D809" t="s">
        <v>4625</v>
      </c>
      <c r="E809" t="s">
        <v>4626</v>
      </c>
      <c r="F809" t="s">
        <v>4627</v>
      </c>
      <c r="G809" t="s">
        <v>4420</v>
      </c>
      <c r="H809">
        <v>184668794</v>
      </c>
      <c r="I809" t="s">
        <v>173</v>
      </c>
      <c r="J809" t="s">
        <v>23</v>
      </c>
      <c r="L809" s="1">
        <v>43249</v>
      </c>
      <c r="M809" t="s">
        <v>33</v>
      </c>
      <c r="N809" t="s">
        <v>4628</v>
      </c>
      <c r="O809" t="s">
        <v>26</v>
      </c>
      <c r="P809" s="1">
        <v>43969</v>
      </c>
      <c r="Q809" s="1">
        <v>43977</v>
      </c>
    </row>
    <row r="810" spans="1:17" x14ac:dyDescent="0.2">
      <c r="A810" t="s">
        <v>4629</v>
      </c>
      <c r="B810">
        <v>231600550</v>
      </c>
      <c r="C810" t="s">
        <v>4630</v>
      </c>
      <c r="D810" t="s">
        <v>4631</v>
      </c>
      <c r="E810" t="s">
        <v>4632</v>
      </c>
      <c r="F810" t="s">
        <v>4633</v>
      </c>
      <c r="G810" t="s">
        <v>4420</v>
      </c>
      <c r="H810">
        <v>184668794</v>
      </c>
      <c r="I810" t="s">
        <v>4475</v>
      </c>
      <c r="J810" t="s">
        <v>23</v>
      </c>
      <c r="L810" s="1">
        <v>43223</v>
      </c>
      <c r="M810" t="s">
        <v>24</v>
      </c>
      <c r="N810" t="s">
        <v>4634</v>
      </c>
      <c r="O810" t="s">
        <v>92</v>
      </c>
      <c r="P810" s="1">
        <v>43969</v>
      </c>
      <c r="Q810" s="1">
        <v>43977</v>
      </c>
    </row>
    <row r="811" spans="1:17" x14ac:dyDescent="0.2">
      <c r="A811" t="s">
        <v>4635</v>
      </c>
      <c r="B811">
        <v>229048978</v>
      </c>
      <c r="C811" t="s">
        <v>4636</v>
      </c>
      <c r="D811" t="s">
        <v>4637</v>
      </c>
      <c r="E811" t="s">
        <v>4638</v>
      </c>
      <c r="F811" t="s">
        <v>4639</v>
      </c>
      <c r="G811" t="s">
        <v>4420</v>
      </c>
      <c r="H811">
        <v>184668794</v>
      </c>
      <c r="I811" t="s">
        <v>4434</v>
      </c>
      <c r="J811" t="s">
        <v>23</v>
      </c>
      <c r="L811" s="1">
        <v>43178</v>
      </c>
      <c r="M811" t="s">
        <v>24</v>
      </c>
      <c r="N811" t="s">
        <v>4640</v>
      </c>
      <c r="O811" t="s">
        <v>26</v>
      </c>
      <c r="P811" s="1">
        <v>43969</v>
      </c>
      <c r="Q811" s="1">
        <v>43977</v>
      </c>
    </row>
    <row r="812" spans="1:17" x14ac:dyDescent="0.2">
      <c r="A812" t="s">
        <v>4641</v>
      </c>
      <c r="B812">
        <v>229608167</v>
      </c>
      <c r="C812" t="s">
        <v>4642</v>
      </c>
      <c r="D812" t="s">
        <v>4643</v>
      </c>
      <c r="E812" t="s">
        <v>4644</v>
      </c>
      <c r="F812">
        <v>32882807.2296082</v>
      </c>
      <c r="G812" t="s">
        <v>4420</v>
      </c>
      <c r="H812">
        <v>184668794</v>
      </c>
      <c r="I812" t="s">
        <v>4434</v>
      </c>
      <c r="J812" t="s">
        <v>23</v>
      </c>
      <c r="L812" s="1">
        <v>43237</v>
      </c>
      <c r="M812" t="s">
        <v>3413</v>
      </c>
      <c r="N812" t="s">
        <v>4645</v>
      </c>
      <c r="O812" t="s">
        <v>26</v>
      </c>
      <c r="P812" s="1">
        <v>43969</v>
      </c>
      <c r="Q812" s="1">
        <v>43977</v>
      </c>
    </row>
    <row r="813" spans="1:17" x14ac:dyDescent="0.2">
      <c r="A813" t="s">
        <v>4646</v>
      </c>
      <c r="B813">
        <v>230677967</v>
      </c>
      <c r="C813" t="s">
        <v>4647</v>
      </c>
      <c r="D813" t="s">
        <v>4648</v>
      </c>
      <c r="E813" t="s">
        <v>4649</v>
      </c>
      <c r="F813">
        <v>96268980</v>
      </c>
      <c r="G813" t="s">
        <v>4420</v>
      </c>
      <c r="H813">
        <v>184668794</v>
      </c>
      <c r="I813" t="s">
        <v>4475</v>
      </c>
      <c r="J813" t="s">
        <v>23</v>
      </c>
      <c r="L813" s="1">
        <v>43250</v>
      </c>
      <c r="M813" t="s">
        <v>24</v>
      </c>
      <c r="N813" t="s">
        <v>4650</v>
      </c>
      <c r="O813" t="s">
        <v>26</v>
      </c>
      <c r="P813" s="1">
        <v>43969</v>
      </c>
      <c r="Q813" s="1">
        <v>43977</v>
      </c>
    </row>
    <row r="814" spans="1:17" x14ac:dyDescent="0.2">
      <c r="A814" t="s">
        <v>4651</v>
      </c>
      <c r="B814">
        <v>230459242</v>
      </c>
      <c r="C814" t="s">
        <v>4652</v>
      </c>
      <c r="D814" t="s">
        <v>4653</v>
      </c>
      <c r="E814" t="s">
        <v>4654</v>
      </c>
      <c r="F814">
        <v>70678502.108961597</v>
      </c>
      <c r="G814" t="s">
        <v>4420</v>
      </c>
      <c r="H814">
        <v>184668794</v>
      </c>
      <c r="I814" t="s">
        <v>173</v>
      </c>
      <c r="J814" t="s">
        <v>23</v>
      </c>
      <c r="L814" s="1">
        <v>43203</v>
      </c>
      <c r="M814" t="s">
        <v>24</v>
      </c>
      <c r="N814" t="s">
        <v>4655</v>
      </c>
      <c r="O814" t="s">
        <v>26</v>
      </c>
      <c r="P814" s="1">
        <v>43969</v>
      </c>
      <c r="Q814" s="1">
        <v>43977</v>
      </c>
    </row>
    <row r="815" spans="1:17" x14ac:dyDescent="0.2">
      <c r="A815" t="s">
        <v>4656</v>
      </c>
      <c r="B815">
        <v>230567266</v>
      </c>
      <c r="C815" t="s">
        <v>4657</v>
      </c>
      <c r="D815" t="s">
        <v>4658</v>
      </c>
      <c r="E815" t="s">
        <v>4659</v>
      </c>
      <c r="F815">
        <v>69253099</v>
      </c>
      <c r="G815" t="s">
        <v>4420</v>
      </c>
      <c r="H815">
        <v>184668794</v>
      </c>
      <c r="I815" t="s">
        <v>4475</v>
      </c>
      <c r="J815" t="s">
        <v>23</v>
      </c>
      <c r="L815" s="1">
        <v>43223</v>
      </c>
      <c r="M815" t="s">
        <v>33</v>
      </c>
      <c r="N815" t="s">
        <v>4660</v>
      </c>
      <c r="O815" t="s">
        <v>26</v>
      </c>
      <c r="P815" s="1">
        <v>43969</v>
      </c>
      <c r="Q815" s="1">
        <v>43977</v>
      </c>
    </row>
    <row r="816" spans="1:17" x14ac:dyDescent="0.2">
      <c r="A816" t="s">
        <v>4661</v>
      </c>
      <c r="B816">
        <v>230980694</v>
      </c>
      <c r="C816" t="s">
        <v>4662</v>
      </c>
      <c r="D816" t="s">
        <v>4663</v>
      </c>
      <c r="E816" t="s">
        <v>4664</v>
      </c>
      <c r="F816">
        <v>59916257.114135802</v>
      </c>
      <c r="G816" t="s">
        <v>4420</v>
      </c>
      <c r="H816">
        <v>184668794</v>
      </c>
      <c r="I816" t="s">
        <v>4462</v>
      </c>
      <c r="J816" t="s">
        <v>23</v>
      </c>
      <c r="L816" s="1">
        <v>43271</v>
      </c>
      <c r="M816" t="s">
        <v>33</v>
      </c>
      <c r="N816" t="s">
        <v>4665</v>
      </c>
      <c r="O816" t="s">
        <v>26</v>
      </c>
      <c r="P816" s="1">
        <v>43969</v>
      </c>
      <c r="Q816" s="1">
        <v>43977</v>
      </c>
    </row>
    <row r="817" spans="1:17" x14ac:dyDescent="0.2">
      <c r="A817" t="s">
        <v>4666</v>
      </c>
      <c r="B817">
        <v>230238130</v>
      </c>
      <c r="C817" t="s">
        <v>4667</v>
      </c>
      <c r="D817" t="s">
        <v>4668</v>
      </c>
      <c r="E817" t="s">
        <v>4669</v>
      </c>
      <c r="F817" t="s">
        <v>4670</v>
      </c>
      <c r="G817" t="s">
        <v>4420</v>
      </c>
      <c r="H817">
        <v>184668794</v>
      </c>
      <c r="I817" t="s">
        <v>4434</v>
      </c>
      <c r="J817" t="s">
        <v>23</v>
      </c>
      <c r="L817" s="1">
        <v>43266</v>
      </c>
      <c r="M817" t="s">
        <v>24</v>
      </c>
      <c r="N817" t="s">
        <v>4671</v>
      </c>
      <c r="O817" t="s">
        <v>26</v>
      </c>
      <c r="P817" s="1">
        <v>43969</v>
      </c>
      <c r="Q817" s="1">
        <v>43977</v>
      </c>
    </row>
    <row r="818" spans="1:17" x14ac:dyDescent="0.2">
      <c r="A818" t="s">
        <v>4672</v>
      </c>
      <c r="B818">
        <v>231339585</v>
      </c>
      <c r="C818" t="s">
        <v>4673</v>
      </c>
      <c r="D818" t="s">
        <v>4674</v>
      </c>
      <c r="E818" t="s">
        <v>4675</v>
      </c>
      <c r="F818" t="s">
        <v>4676</v>
      </c>
      <c r="G818" t="s">
        <v>4420</v>
      </c>
      <c r="H818">
        <v>184668794</v>
      </c>
      <c r="I818" t="s">
        <v>173</v>
      </c>
      <c r="J818" t="s">
        <v>23</v>
      </c>
      <c r="L818" s="1">
        <v>43287</v>
      </c>
      <c r="M818" t="s">
        <v>33</v>
      </c>
      <c r="N818" t="s">
        <v>4677</v>
      </c>
      <c r="O818" t="s">
        <v>26</v>
      </c>
      <c r="P818" s="1">
        <v>43969</v>
      </c>
      <c r="Q818" s="1">
        <v>43977</v>
      </c>
    </row>
    <row r="819" spans="1:17" x14ac:dyDescent="0.2">
      <c r="A819" t="s">
        <v>4678</v>
      </c>
      <c r="B819">
        <v>241380804</v>
      </c>
      <c r="C819" t="s">
        <v>4679</v>
      </c>
      <c r="D819" t="s">
        <v>4680</v>
      </c>
      <c r="E819" t="s">
        <v>4681</v>
      </c>
      <c r="F819">
        <v>77606353.0595669</v>
      </c>
      <c r="G819" t="s">
        <v>4420</v>
      </c>
      <c r="H819">
        <v>184668794</v>
      </c>
      <c r="I819" t="s">
        <v>4682</v>
      </c>
      <c r="J819" t="s">
        <v>23</v>
      </c>
      <c r="L819" s="1">
        <v>43276</v>
      </c>
      <c r="M819" t="s">
        <v>33</v>
      </c>
      <c r="N819" t="s">
        <v>4683</v>
      </c>
      <c r="O819" t="s">
        <v>26</v>
      </c>
      <c r="P819" s="1">
        <v>43969</v>
      </c>
      <c r="Q819" s="1">
        <v>43977</v>
      </c>
    </row>
    <row r="820" spans="1:17" x14ac:dyDescent="0.2">
      <c r="A820" t="s">
        <v>4684</v>
      </c>
      <c r="B820">
        <v>231810733</v>
      </c>
      <c r="C820" t="s">
        <v>4685</v>
      </c>
      <c r="D820" t="s">
        <v>4686</v>
      </c>
      <c r="E820" t="s">
        <v>4687</v>
      </c>
      <c r="F820" t="s">
        <v>4688</v>
      </c>
      <c r="G820" t="s">
        <v>4420</v>
      </c>
      <c r="H820">
        <v>184668794</v>
      </c>
      <c r="I820" t="s">
        <v>4475</v>
      </c>
      <c r="J820" t="s">
        <v>23</v>
      </c>
      <c r="L820" s="1">
        <v>43290</v>
      </c>
      <c r="M820" t="s">
        <v>33</v>
      </c>
      <c r="N820" t="s">
        <v>4689</v>
      </c>
      <c r="O820" t="s">
        <v>26</v>
      </c>
      <c r="P820" s="1">
        <v>43969</v>
      </c>
      <c r="Q820" s="1">
        <v>43977</v>
      </c>
    </row>
    <row r="821" spans="1:17" x14ac:dyDescent="0.2">
      <c r="A821" t="s">
        <v>4690</v>
      </c>
      <c r="B821">
        <v>231804237</v>
      </c>
      <c r="C821" t="s">
        <v>4691</v>
      </c>
      <c r="D821" t="s">
        <v>4692</v>
      </c>
      <c r="E821" t="s">
        <v>4693</v>
      </c>
      <c r="F821" t="s">
        <v>4694</v>
      </c>
      <c r="G821" t="s">
        <v>4420</v>
      </c>
      <c r="H821">
        <v>184668794</v>
      </c>
      <c r="I821" t="s">
        <v>173</v>
      </c>
      <c r="J821" t="s">
        <v>23</v>
      </c>
      <c r="L821" s="1">
        <v>43290</v>
      </c>
      <c r="M821" t="s">
        <v>33</v>
      </c>
      <c r="N821" t="s">
        <v>4695</v>
      </c>
      <c r="O821" t="s">
        <v>26</v>
      </c>
      <c r="P821" s="1">
        <v>43969</v>
      </c>
      <c r="Q821" s="1">
        <v>43977</v>
      </c>
    </row>
    <row r="822" spans="1:17" x14ac:dyDescent="0.2">
      <c r="A822" t="s">
        <v>4696</v>
      </c>
      <c r="B822">
        <v>231129599</v>
      </c>
      <c r="C822" t="s">
        <v>4697</v>
      </c>
      <c r="D822" t="s">
        <v>4698</v>
      </c>
      <c r="E822" t="s">
        <v>4699</v>
      </c>
      <c r="F822">
        <v>103605207</v>
      </c>
      <c r="G822" t="s">
        <v>4420</v>
      </c>
      <c r="H822">
        <v>184668794</v>
      </c>
      <c r="I822" t="s">
        <v>4475</v>
      </c>
      <c r="J822" t="s">
        <v>23</v>
      </c>
      <c r="L822" s="1">
        <v>43283</v>
      </c>
      <c r="M822" t="s">
        <v>33</v>
      </c>
      <c r="N822" t="s">
        <v>4700</v>
      </c>
      <c r="O822" t="s">
        <v>26</v>
      </c>
      <c r="P822" s="1">
        <v>43969</v>
      </c>
      <c r="Q822" s="1">
        <v>43977</v>
      </c>
    </row>
    <row r="823" spans="1:17" x14ac:dyDescent="0.2">
      <c r="A823" t="s">
        <v>4701</v>
      </c>
      <c r="B823">
        <v>231727720</v>
      </c>
      <c r="C823" t="s">
        <v>4702</v>
      </c>
      <c r="D823" t="s">
        <v>4703</v>
      </c>
      <c r="E823" t="s">
        <v>4704</v>
      </c>
      <c r="F823">
        <v>92216625.081611395</v>
      </c>
      <c r="G823" t="s">
        <v>4420</v>
      </c>
      <c r="H823">
        <v>184668794</v>
      </c>
      <c r="I823" t="s">
        <v>4475</v>
      </c>
      <c r="J823" t="s">
        <v>23</v>
      </c>
      <c r="L823" s="1">
        <v>43293</v>
      </c>
      <c r="M823" t="s">
        <v>33</v>
      </c>
      <c r="N823" t="s">
        <v>4705</v>
      </c>
      <c r="O823" t="s">
        <v>92</v>
      </c>
      <c r="P823" s="1">
        <v>43969</v>
      </c>
      <c r="Q823" s="1">
        <v>43977</v>
      </c>
    </row>
    <row r="824" spans="1:17" x14ac:dyDescent="0.2">
      <c r="A824" t="s">
        <v>4706</v>
      </c>
      <c r="B824">
        <v>231642288</v>
      </c>
      <c r="C824" t="s">
        <v>4707</v>
      </c>
      <c r="D824" t="s">
        <v>4708</v>
      </c>
      <c r="E824" t="s">
        <v>4709</v>
      </c>
      <c r="F824">
        <v>119441985</v>
      </c>
      <c r="G824" t="s">
        <v>4420</v>
      </c>
      <c r="H824">
        <v>184668794</v>
      </c>
      <c r="I824" t="s">
        <v>4462</v>
      </c>
      <c r="J824" t="s">
        <v>23</v>
      </c>
      <c r="L824" s="1">
        <v>43297</v>
      </c>
      <c r="M824" t="s">
        <v>33</v>
      </c>
      <c r="N824" t="s">
        <v>4710</v>
      </c>
      <c r="O824" t="s">
        <v>26</v>
      </c>
      <c r="P824" s="1">
        <v>43969</v>
      </c>
      <c r="Q824" s="1">
        <v>43977</v>
      </c>
    </row>
    <row r="825" spans="1:17" x14ac:dyDescent="0.2">
      <c r="A825" t="s">
        <v>4711</v>
      </c>
      <c r="B825">
        <v>230898963</v>
      </c>
      <c r="C825" t="s">
        <v>4712</v>
      </c>
      <c r="D825" t="s">
        <v>4713</v>
      </c>
      <c r="E825" t="s">
        <v>4714</v>
      </c>
      <c r="F825">
        <v>88657582.089282602</v>
      </c>
      <c r="G825" t="s">
        <v>4420</v>
      </c>
      <c r="H825">
        <v>184668794</v>
      </c>
      <c r="I825" t="s">
        <v>4421</v>
      </c>
      <c r="J825" t="s">
        <v>23</v>
      </c>
      <c r="L825" s="1">
        <v>43298</v>
      </c>
      <c r="M825" t="s">
        <v>33</v>
      </c>
      <c r="N825" t="s">
        <v>4715</v>
      </c>
      <c r="O825" t="s">
        <v>26</v>
      </c>
      <c r="P825" s="1">
        <v>43969</v>
      </c>
      <c r="Q825" s="1">
        <v>43977</v>
      </c>
    </row>
    <row r="826" spans="1:17" x14ac:dyDescent="0.2">
      <c r="A826" t="s">
        <v>4716</v>
      </c>
      <c r="B826">
        <v>232685495</v>
      </c>
      <c r="C826" t="s">
        <v>4717</v>
      </c>
      <c r="D826" t="s">
        <v>4718</v>
      </c>
      <c r="E826" t="s">
        <v>4719</v>
      </c>
      <c r="F826">
        <v>67703437.077792704</v>
      </c>
      <c r="G826" t="s">
        <v>4420</v>
      </c>
      <c r="H826">
        <v>184668794</v>
      </c>
      <c r="I826" t="s">
        <v>4462</v>
      </c>
      <c r="J826" t="s">
        <v>23</v>
      </c>
      <c r="L826" s="1">
        <v>43350</v>
      </c>
      <c r="M826" t="s">
        <v>24</v>
      </c>
      <c r="N826" t="s">
        <v>4720</v>
      </c>
      <c r="O826" t="s">
        <v>26</v>
      </c>
      <c r="P826" s="1">
        <v>43969</v>
      </c>
      <c r="Q826" s="1">
        <v>43977</v>
      </c>
    </row>
    <row r="827" spans="1:17" x14ac:dyDescent="0.2">
      <c r="A827" t="s">
        <v>4721</v>
      </c>
      <c r="B827">
        <v>231566018</v>
      </c>
      <c r="C827" t="s">
        <v>4722</v>
      </c>
      <c r="D827" t="s">
        <v>4723</v>
      </c>
      <c r="E827" t="s">
        <v>4724</v>
      </c>
      <c r="F827" t="s">
        <v>4725</v>
      </c>
      <c r="G827" t="s">
        <v>4420</v>
      </c>
      <c r="H827">
        <v>184668794</v>
      </c>
      <c r="I827" t="s">
        <v>4421</v>
      </c>
      <c r="J827" t="s">
        <v>23</v>
      </c>
      <c r="L827" s="1">
        <v>43357</v>
      </c>
      <c r="M827" t="s">
        <v>24</v>
      </c>
      <c r="N827" t="s">
        <v>4726</v>
      </c>
      <c r="O827" t="s">
        <v>92</v>
      </c>
      <c r="P827" s="1">
        <v>43969</v>
      </c>
      <c r="Q827" s="1">
        <v>43977</v>
      </c>
    </row>
    <row r="828" spans="1:17" x14ac:dyDescent="0.2">
      <c r="A828" t="s">
        <v>4727</v>
      </c>
      <c r="B828">
        <v>233319948</v>
      </c>
      <c r="C828" t="s">
        <v>4728</v>
      </c>
      <c r="D828" t="s">
        <v>4729</v>
      </c>
      <c r="E828" t="s">
        <v>4730</v>
      </c>
      <c r="F828">
        <v>71543015.070519403</v>
      </c>
      <c r="G828" t="s">
        <v>4420</v>
      </c>
      <c r="H828">
        <v>184668794</v>
      </c>
      <c r="I828" t="s">
        <v>173</v>
      </c>
      <c r="J828" t="s">
        <v>23</v>
      </c>
      <c r="L828" s="1">
        <v>43368</v>
      </c>
      <c r="M828" t="s">
        <v>24</v>
      </c>
      <c r="N828" t="s">
        <v>4731</v>
      </c>
      <c r="O828" t="s">
        <v>26</v>
      </c>
      <c r="P828" s="1">
        <v>43969</v>
      </c>
      <c r="Q828" s="1">
        <v>43977</v>
      </c>
    </row>
    <row r="829" spans="1:17" x14ac:dyDescent="0.2">
      <c r="A829" t="s">
        <v>4732</v>
      </c>
      <c r="B829">
        <v>230769381</v>
      </c>
      <c r="C829" t="s">
        <v>4733</v>
      </c>
      <c r="D829" t="s">
        <v>4734</v>
      </c>
      <c r="E829" t="s">
        <v>4735</v>
      </c>
      <c r="F829">
        <v>123967678.071086</v>
      </c>
      <c r="G829" t="s">
        <v>4420</v>
      </c>
      <c r="H829">
        <v>184668794</v>
      </c>
      <c r="I829" t="s">
        <v>4421</v>
      </c>
      <c r="J829" t="s">
        <v>23</v>
      </c>
      <c r="L829" s="1">
        <v>43300</v>
      </c>
      <c r="M829" t="s">
        <v>33</v>
      </c>
      <c r="N829" t="s">
        <v>4736</v>
      </c>
      <c r="O829" t="s">
        <v>26</v>
      </c>
      <c r="P829" s="1">
        <v>43969</v>
      </c>
      <c r="Q829" s="1">
        <v>43977</v>
      </c>
    </row>
    <row r="830" spans="1:17" x14ac:dyDescent="0.2">
      <c r="A830" t="s">
        <v>4737</v>
      </c>
      <c r="B830">
        <v>231480857</v>
      </c>
      <c r="C830" t="s">
        <v>4738</v>
      </c>
      <c r="D830" t="s">
        <v>4739</v>
      </c>
      <c r="E830" t="s">
        <v>4740</v>
      </c>
      <c r="F830" t="s">
        <v>4741</v>
      </c>
      <c r="G830" t="s">
        <v>4420</v>
      </c>
      <c r="H830">
        <v>184668794</v>
      </c>
      <c r="I830" t="s">
        <v>4434</v>
      </c>
      <c r="J830" t="s">
        <v>23</v>
      </c>
      <c r="L830" s="1">
        <v>43350</v>
      </c>
      <c r="M830" t="s">
        <v>24</v>
      </c>
      <c r="N830" t="s">
        <v>4742</v>
      </c>
      <c r="O830" t="s">
        <v>26</v>
      </c>
      <c r="P830" s="1">
        <v>43969</v>
      </c>
      <c r="Q830" s="1">
        <v>43977</v>
      </c>
    </row>
    <row r="831" spans="1:17" x14ac:dyDescent="0.2">
      <c r="A831" t="s">
        <v>4743</v>
      </c>
      <c r="B831">
        <v>233046909</v>
      </c>
      <c r="C831" t="s">
        <v>4744</v>
      </c>
      <c r="D831" t="s">
        <v>4745</v>
      </c>
      <c r="E831" t="s">
        <v>4746</v>
      </c>
      <c r="F831">
        <v>77787080.166496798</v>
      </c>
      <c r="G831" t="s">
        <v>4420</v>
      </c>
      <c r="H831">
        <v>184668794</v>
      </c>
      <c r="I831" t="s">
        <v>4462</v>
      </c>
      <c r="J831" t="s">
        <v>23</v>
      </c>
      <c r="L831" s="1">
        <v>43361</v>
      </c>
      <c r="M831" t="s">
        <v>24</v>
      </c>
      <c r="N831" t="s">
        <v>4747</v>
      </c>
      <c r="O831" t="s">
        <v>26</v>
      </c>
      <c r="P831" s="1">
        <v>43969</v>
      </c>
      <c r="Q831" s="1">
        <v>43977</v>
      </c>
    </row>
    <row r="832" spans="1:17" x14ac:dyDescent="0.2">
      <c r="A832" t="s">
        <v>4748</v>
      </c>
      <c r="B832">
        <v>232879702</v>
      </c>
      <c r="C832" t="s">
        <v>4749</v>
      </c>
      <c r="D832" t="s">
        <v>4750</v>
      </c>
      <c r="E832" t="s">
        <v>4751</v>
      </c>
      <c r="F832">
        <v>99427524.031074405</v>
      </c>
      <c r="G832" t="s">
        <v>4420</v>
      </c>
      <c r="H832">
        <v>184668794</v>
      </c>
      <c r="I832" t="s">
        <v>4621</v>
      </c>
      <c r="J832" t="s">
        <v>23</v>
      </c>
      <c r="L832" s="1">
        <v>43354</v>
      </c>
      <c r="M832" t="s">
        <v>24</v>
      </c>
      <c r="N832" t="s">
        <v>4752</v>
      </c>
      <c r="O832" t="s">
        <v>26</v>
      </c>
      <c r="P832" s="1">
        <v>43969</v>
      </c>
      <c r="Q832" s="1">
        <v>43977</v>
      </c>
    </row>
    <row r="833" spans="1:17" x14ac:dyDescent="0.2">
      <c r="A833" t="s">
        <v>4753</v>
      </c>
      <c r="B833">
        <v>233223231</v>
      </c>
      <c r="C833" t="s">
        <v>4754</v>
      </c>
      <c r="D833" t="s">
        <v>4755</v>
      </c>
      <c r="E833" t="s">
        <v>4756</v>
      </c>
      <c r="F833">
        <v>99058391.035323396</v>
      </c>
      <c r="G833" t="s">
        <v>4420</v>
      </c>
      <c r="H833">
        <v>184668794</v>
      </c>
      <c r="I833" t="s">
        <v>4475</v>
      </c>
      <c r="J833" t="s">
        <v>23</v>
      </c>
      <c r="L833" s="1">
        <v>43370</v>
      </c>
      <c r="M833" t="s">
        <v>33</v>
      </c>
      <c r="N833" t="s">
        <v>4757</v>
      </c>
      <c r="O833" t="s">
        <v>26</v>
      </c>
      <c r="P833" s="1">
        <v>43969</v>
      </c>
      <c r="Q833" s="1">
        <v>43977</v>
      </c>
    </row>
    <row r="834" spans="1:17" x14ac:dyDescent="0.2">
      <c r="A834" t="s">
        <v>4758</v>
      </c>
      <c r="B834">
        <v>233906134</v>
      </c>
      <c r="C834" t="s">
        <v>4759</v>
      </c>
      <c r="D834" t="s">
        <v>4760</v>
      </c>
      <c r="E834" t="s">
        <v>4761</v>
      </c>
      <c r="F834">
        <v>91646960</v>
      </c>
      <c r="G834" t="s">
        <v>4420</v>
      </c>
      <c r="H834">
        <v>184668794</v>
      </c>
      <c r="I834" t="s">
        <v>4475</v>
      </c>
      <c r="J834" t="s">
        <v>23</v>
      </c>
      <c r="L834" s="1">
        <v>43370</v>
      </c>
      <c r="M834" t="s">
        <v>24</v>
      </c>
      <c r="N834" t="s">
        <v>4762</v>
      </c>
      <c r="O834" t="s">
        <v>26</v>
      </c>
      <c r="P834" s="1">
        <v>43969</v>
      </c>
      <c r="Q834" s="1">
        <v>43977</v>
      </c>
    </row>
    <row r="835" spans="1:17" x14ac:dyDescent="0.2">
      <c r="A835" t="s">
        <v>4763</v>
      </c>
      <c r="B835" t="s">
        <v>4764</v>
      </c>
      <c r="C835" t="s">
        <v>4765</v>
      </c>
      <c r="D835" t="s">
        <v>4766</v>
      </c>
      <c r="E835" t="s">
        <v>4767</v>
      </c>
      <c r="F835">
        <v>68749287</v>
      </c>
      <c r="G835" t="s">
        <v>4420</v>
      </c>
      <c r="H835">
        <v>184668794</v>
      </c>
      <c r="I835" t="s">
        <v>4475</v>
      </c>
      <c r="J835" t="s">
        <v>23</v>
      </c>
      <c r="L835" s="1">
        <v>43371</v>
      </c>
      <c r="M835" t="s">
        <v>24</v>
      </c>
      <c r="N835" t="s">
        <v>4768</v>
      </c>
      <c r="O835" t="s">
        <v>26</v>
      </c>
      <c r="P835" s="1">
        <v>43969</v>
      </c>
      <c r="Q835" s="1">
        <v>43977</v>
      </c>
    </row>
    <row r="836" spans="1:17" x14ac:dyDescent="0.2">
      <c r="A836" t="s">
        <v>4769</v>
      </c>
      <c r="B836">
        <v>231570643</v>
      </c>
      <c r="C836" t="s">
        <v>4770</v>
      </c>
      <c r="D836" t="s">
        <v>4771</v>
      </c>
      <c r="E836" t="s">
        <v>4772</v>
      </c>
      <c r="F836">
        <v>78041953</v>
      </c>
      <c r="G836" t="s">
        <v>4420</v>
      </c>
      <c r="H836">
        <v>184668794</v>
      </c>
      <c r="I836" t="s">
        <v>4434</v>
      </c>
      <c r="J836" t="s">
        <v>23</v>
      </c>
      <c r="L836" s="1">
        <v>43369</v>
      </c>
      <c r="M836" t="s">
        <v>33</v>
      </c>
      <c r="N836" t="s">
        <v>4773</v>
      </c>
      <c r="O836" t="s">
        <v>26</v>
      </c>
      <c r="P836" s="1">
        <v>43969</v>
      </c>
      <c r="Q836" s="1">
        <v>43977</v>
      </c>
    </row>
    <row r="837" spans="1:17" x14ac:dyDescent="0.2">
      <c r="A837" t="s">
        <v>4774</v>
      </c>
      <c r="B837">
        <v>231125291</v>
      </c>
      <c r="C837" t="s">
        <v>4775</v>
      </c>
      <c r="D837" t="s">
        <v>4776</v>
      </c>
      <c r="E837" t="s">
        <v>4777</v>
      </c>
      <c r="F837">
        <v>69732469</v>
      </c>
      <c r="G837" t="s">
        <v>4420</v>
      </c>
      <c r="H837">
        <v>184668794</v>
      </c>
      <c r="I837" t="s">
        <v>4434</v>
      </c>
      <c r="J837" t="s">
        <v>23</v>
      </c>
      <c r="L837" s="1">
        <v>43367</v>
      </c>
      <c r="M837" t="s">
        <v>33</v>
      </c>
      <c r="N837" t="s">
        <v>4778</v>
      </c>
      <c r="O837" t="s">
        <v>26</v>
      </c>
      <c r="P837" s="1">
        <v>43969</v>
      </c>
      <c r="Q837" s="1">
        <v>43977</v>
      </c>
    </row>
    <row r="838" spans="1:17" x14ac:dyDescent="0.2">
      <c r="A838" t="s">
        <v>4779</v>
      </c>
      <c r="B838">
        <v>233023569</v>
      </c>
      <c r="C838" t="s">
        <v>4780</v>
      </c>
      <c r="D838" t="s">
        <v>4781</v>
      </c>
      <c r="E838" t="s">
        <v>4782</v>
      </c>
      <c r="F838" t="s">
        <v>4783</v>
      </c>
      <c r="G838" t="s">
        <v>4420</v>
      </c>
      <c r="H838">
        <v>184668794</v>
      </c>
      <c r="I838" t="s">
        <v>4621</v>
      </c>
      <c r="J838" t="s">
        <v>23</v>
      </c>
      <c r="L838" s="1">
        <v>43367</v>
      </c>
      <c r="M838" t="s">
        <v>24</v>
      </c>
      <c r="N838" t="s">
        <v>4784</v>
      </c>
      <c r="O838" t="s">
        <v>26</v>
      </c>
      <c r="P838" s="1">
        <v>43969</v>
      </c>
      <c r="Q838" s="1">
        <v>43977</v>
      </c>
    </row>
    <row r="839" spans="1:17" x14ac:dyDescent="0.2">
      <c r="A839" t="s">
        <v>4785</v>
      </c>
      <c r="B839">
        <v>233564810</v>
      </c>
      <c r="C839" t="s">
        <v>4786</v>
      </c>
      <c r="D839" t="s">
        <v>4658</v>
      </c>
      <c r="E839" t="s">
        <v>4659</v>
      </c>
      <c r="F839">
        <v>69253099</v>
      </c>
      <c r="G839" t="s">
        <v>4420</v>
      </c>
      <c r="H839">
        <v>184668794</v>
      </c>
      <c r="I839" t="s">
        <v>4475</v>
      </c>
      <c r="J839" t="s">
        <v>23</v>
      </c>
      <c r="L839" s="1">
        <v>43371</v>
      </c>
      <c r="M839" t="s">
        <v>33</v>
      </c>
      <c r="N839" t="s">
        <v>4787</v>
      </c>
      <c r="O839" t="s">
        <v>26</v>
      </c>
      <c r="P839" s="1">
        <v>43969</v>
      </c>
      <c r="Q839" s="1">
        <v>43977</v>
      </c>
    </row>
    <row r="840" spans="1:17" x14ac:dyDescent="0.2">
      <c r="A840" t="s">
        <v>4788</v>
      </c>
      <c r="B840">
        <v>233176128</v>
      </c>
      <c r="C840" t="s">
        <v>4789</v>
      </c>
      <c r="D840" t="s">
        <v>4790</v>
      </c>
      <c r="E840" t="s">
        <v>4791</v>
      </c>
      <c r="F840">
        <v>71049231.097700194</v>
      </c>
      <c r="G840" t="s">
        <v>4420</v>
      </c>
      <c r="H840">
        <v>184668794</v>
      </c>
      <c r="I840" t="s">
        <v>4475</v>
      </c>
      <c r="J840" t="s">
        <v>23</v>
      </c>
      <c r="L840" s="1">
        <v>43363</v>
      </c>
      <c r="M840" t="s">
        <v>33</v>
      </c>
      <c r="N840" t="s">
        <v>4792</v>
      </c>
      <c r="O840" t="s">
        <v>26</v>
      </c>
      <c r="P840" s="1">
        <v>43969</v>
      </c>
      <c r="Q840" s="1">
        <v>43977</v>
      </c>
    </row>
    <row r="841" spans="1:17" x14ac:dyDescent="0.2">
      <c r="A841" t="s">
        <v>4793</v>
      </c>
      <c r="B841" t="s">
        <v>4794</v>
      </c>
      <c r="C841" t="s">
        <v>4795</v>
      </c>
      <c r="D841" t="s">
        <v>4796</v>
      </c>
      <c r="E841" t="s">
        <v>4797</v>
      </c>
      <c r="F841">
        <v>131897209</v>
      </c>
      <c r="G841" t="s">
        <v>4798</v>
      </c>
      <c r="H841">
        <v>184668794</v>
      </c>
      <c r="I841" t="s">
        <v>4421</v>
      </c>
      <c r="J841" t="s">
        <v>23</v>
      </c>
      <c r="L841" s="1">
        <v>43138</v>
      </c>
      <c r="M841" t="s">
        <v>24</v>
      </c>
      <c r="N841" t="s">
        <v>4799</v>
      </c>
      <c r="O841" t="s">
        <v>26</v>
      </c>
      <c r="P841" s="1">
        <v>43979</v>
      </c>
      <c r="Q841" s="1">
        <v>43977</v>
      </c>
    </row>
    <row r="842" spans="1:17" x14ac:dyDescent="0.2">
      <c r="A842" t="s">
        <v>4800</v>
      </c>
      <c r="B842" t="s">
        <v>4801</v>
      </c>
      <c r="C842" t="s">
        <v>4802</v>
      </c>
      <c r="D842" t="s">
        <v>4803</v>
      </c>
      <c r="E842" t="s">
        <v>4804</v>
      </c>
      <c r="F842" t="s">
        <v>4805</v>
      </c>
      <c r="G842" t="s">
        <v>4420</v>
      </c>
      <c r="H842">
        <v>184668794</v>
      </c>
      <c r="I842" t="s">
        <v>173</v>
      </c>
      <c r="J842" t="s">
        <v>23</v>
      </c>
      <c r="L842" s="1">
        <v>43214</v>
      </c>
      <c r="M842" t="s">
        <v>24</v>
      </c>
      <c r="N842" t="s">
        <v>4806</v>
      </c>
      <c r="O842" t="s">
        <v>26</v>
      </c>
      <c r="P842" s="1">
        <v>43979</v>
      </c>
      <c r="Q842" s="1">
        <v>43977</v>
      </c>
    </row>
    <row r="843" spans="1:17" x14ac:dyDescent="0.2">
      <c r="A843" t="s">
        <v>4807</v>
      </c>
      <c r="B843">
        <v>230604668</v>
      </c>
      <c r="C843" t="s">
        <v>4808</v>
      </c>
      <c r="D843" t="s">
        <v>4495</v>
      </c>
      <c r="E843" t="s">
        <v>4496</v>
      </c>
      <c r="F843">
        <v>83737839</v>
      </c>
      <c r="G843" t="s">
        <v>4420</v>
      </c>
      <c r="H843">
        <v>184668794</v>
      </c>
      <c r="I843" t="s">
        <v>4475</v>
      </c>
      <c r="J843" t="s">
        <v>23</v>
      </c>
      <c r="L843" s="1">
        <v>43238</v>
      </c>
      <c r="M843" t="s">
        <v>33</v>
      </c>
      <c r="N843" t="s">
        <v>4809</v>
      </c>
      <c r="O843" t="s">
        <v>26</v>
      </c>
      <c r="P843" s="1">
        <v>43979</v>
      </c>
      <c r="Q843" s="1">
        <v>43977</v>
      </c>
    </row>
    <row r="844" spans="1:17" x14ac:dyDescent="0.2">
      <c r="A844" t="s">
        <v>4810</v>
      </c>
      <c r="B844">
        <v>229780989</v>
      </c>
      <c r="C844" t="s">
        <v>4811</v>
      </c>
      <c r="D844" t="s">
        <v>4812</v>
      </c>
      <c r="E844" t="s">
        <v>4813</v>
      </c>
      <c r="F844">
        <v>131198076</v>
      </c>
      <c r="G844" t="s">
        <v>4420</v>
      </c>
      <c r="H844">
        <v>184668794</v>
      </c>
      <c r="I844" t="s">
        <v>4814</v>
      </c>
      <c r="J844" t="s">
        <v>23</v>
      </c>
      <c r="L844" s="1">
        <v>43158</v>
      </c>
      <c r="M844" t="s">
        <v>24</v>
      </c>
      <c r="N844" t="s">
        <v>4815</v>
      </c>
      <c r="O844" t="s">
        <v>26</v>
      </c>
      <c r="P844" s="1">
        <v>43979</v>
      </c>
      <c r="Q844" s="1">
        <v>43977</v>
      </c>
    </row>
    <row r="845" spans="1:17" x14ac:dyDescent="0.2">
      <c r="A845" t="s">
        <v>4816</v>
      </c>
      <c r="B845">
        <v>229618804</v>
      </c>
      <c r="C845" t="s">
        <v>4817</v>
      </c>
      <c r="D845" t="s">
        <v>4818</v>
      </c>
      <c r="E845" t="s">
        <v>4819</v>
      </c>
      <c r="F845" t="s">
        <v>4820</v>
      </c>
      <c r="G845" t="s">
        <v>1443</v>
      </c>
      <c r="H845">
        <v>26404079</v>
      </c>
      <c r="I845" t="s">
        <v>692</v>
      </c>
      <c r="J845" t="s">
        <v>23</v>
      </c>
      <c r="L845" s="1">
        <v>43287</v>
      </c>
      <c r="M845" t="s">
        <v>24</v>
      </c>
      <c r="N845" t="s">
        <v>4821</v>
      </c>
      <c r="O845" t="s">
        <v>26</v>
      </c>
      <c r="P845" s="1">
        <v>42074</v>
      </c>
      <c r="Q845" s="1">
        <v>43846</v>
      </c>
    </row>
    <row r="846" spans="1:17" x14ac:dyDescent="0.2">
      <c r="A846" t="s">
        <v>4822</v>
      </c>
      <c r="B846">
        <v>227100352</v>
      </c>
      <c r="C846" t="s">
        <v>4823</v>
      </c>
      <c r="D846" t="s">
        <v>4824</v>
      </c>
      <c r="E846" t="s">
        <v>4825</v>
      </c>
      <c r="F846">
        <v>106992503</v>
      </c>
      <c r="G846" t="s">
        <v>4420</v>
      </c>
      <c r="H846">
        <v>184668794</v>
      </c>
      <c r="I846" t="s">
        <v>4535</v>
      </c>
      <c r="J846" t="s">
        <v>23</v>
      </c>
      <c r="L846" s="1">
        <v>43147</v>
      </c>
      <c r="M846" t="s">
        <v>33</v>
      </c>
      <c r="N846" t="s">
        <v>4826</v>
      </c>
      <c r="O846" t="s">
        <v>92</v>
      </c>
      <c r="P846" s="1">
        <v>43968</v>
      </c>
      <c r="Q846" s="1">
        <v>43977</v>
      </c>
    </row>
    <row r="847" spans="1:17" x14ac:dyDescent="0.2">
      <c r="A847" t="s">
        <v>4827</v>
      </c>
      <c r="B847">
        <v>229865879</v>
      </c>
      <c r="C847" t="s">
        <v>4828</v>
      </c>
      <c r="D847" t="s">
        <v>4829</v>
      </c>
      <c r="E847" t="s">
        <v>4830</v>
      </c>
      <c r="F847" t="s">
        <v>4831</v>
      </c>
      <c r="G847" t="s">
        <v>4420</v>
      </c>
      <c r="H847">
        <v>184668794</v>
      </c>
      <c r="I847" t="s">
        <v>4475</v>
      </c>
      <c r="J847" t="s">
        <v>23</v>
      </c>
      <c r="L847" s="1">
        <v>43161</v>
      </c>
      <c r="M847" t="s">
        <v>33</v>
      </c>
      <c r="N847" t="s">
        <v>4832</v>
      </c>
      <c r="O847" t="s">
        <v>26</v>
      </c>
      <c r="P847" s="1">
        <v>43969</v>
      </c>
      <c r="Q847" s="1">
        <v>43977</v>
      </c>
    </row>
    <row r="848" spans="1:17" x14ac:dyDescent="0.2">
      <c r="A848" t="s">
        <v>4833</v>
      </c>
      <c r="B848">
        <v>230238653</v>
      </c>
      <c r="C848" t="s">
        <v>4834</v>
      </c>
      <c r="D848" t="s">
        <v>4658</v>
      </c>
      <c r="E848" t="s">
        <v>4659</v>
      </c>
      <c r="F848">
        <v>69253099</v>
      </c>
      <c r="G848" t="s">
        <v>4420</v>
      </c>
      <c r="H848">
        <v>184668794</v>
      </c>
      <c r="I848" t="s">
        <v>4475</v>
      </c>
      <c r="J848" t="s">
        <v>23</v>
      </c>
      <c r="L848" s="1">
        <v>43195</v>
      </c>
      <c r="M848" t="s">
        <v>33</v>
      </c>
      <c r="N848" t="s">
        <v>4835</v>
      </c>
      <c r="O848" t="s">
        <v>26</v>
      </c>
      <c r="P848" s="1">
        <v>43969</v>
      </c>
      <c r="Q848" s="1">
        <v>43977</v>
      </c>
    </row>
    <row r="849" spans="1:17" x14ac:dyDescent="0.2">
      <c r="A849" t="s">
        <v>4836</v>
      </c>
      <c r="B849">
        <v>230896715</v>
      </c>
      <c r="C849" t="s">
        <v>4837</v>
      </c>
      <c r="D849" t="s">
        <v>4658</v>
      </c>
      <c r="E849" t="s">
        <v>4659</v>
      </c>
      <c r="F849">
        <v>69253099</v>
      </c>
      <c r="G849" t="s">
        <v>4420</v>
      </c>
      <c r="H849">
        <v>184668794</v>
      </c>
      <c r="I849" t="s">
        <v>4475</v>
      </c>
      <c r="J849" t="s">
        <v>23</v>
      </c>
      <c r="L849" s="1">
        <v>43259</v>
      </c>
      <c r="M849" t="s">
        <v>33</v>
      </c>
      <c r="N849" t="s">
        <v>4838</v>
      </c>
      <c r="O849" t="s">
        <v>26</v>
      </c>
      <c r="P849" s="1">
        <v>43969</v>
      </c>
      <c r="Q849" s="1">
        <v>43977</v>
      </c>
    </row>
    <row r="850" spans="1:17" x14ac:dyDescent="0.2">
      <c r="A850" t="s">
        <v>4839</v>
      </c>
      <c r="B850">
        <v>233481028</v>
      </c>
      <c r="C850" t="s">
        <v>4840</v>
      </c>
      <c r="D850" t="s">
        <v>4841</v>
      </c>
      <c r="E850" t="s">
        <v>4842</v>
      </c>
      <c r="F850">
        <v>174572212</v>
      </c>
      <c r="G850" t="s">
        <v>4420</v>
      </c>
      <c r="H850">
        <v>184668794</v>
      </c>
      <c r="I850" t="s">
        <v>4814</v>
      </c>
      <c r="J850" t="s">
        <v>23</v>
      </c>
      <c r="L850" s="1">
        <v>43369</v>
      </c>
      <c r="M850" t="s">
        <v>33</v>
      </c>
      <c r="N850" t="s">
        <v>4843</v>
      </c>
      <c r="O850" t="s">
        <v>26</v>
      </c>
      <c r="P850" s="1">
        <v>43969</v>
      </c>
      <c r="Q850" s="1">
        <v>43977</v>
      </c>
    </row>
    <row r="851" spans="1:17" x14ac:dyDescent="0.2">
      <c r="A851" t="s">
        <v>4844</v>
      </c>
      <c r="B851">
        <v>225833298</v>
      </c>
      <c r="C851" t="s">
        <v>4845</v>
      </c>
      <c r="D851" t="s">
        <v>4846</v>
      </c>
      <c r="E851" t="s">
        <v>4847</v>
      </c>
      <c r="F851">
        <v>76908631.160468996</v>
      </c>
      <c r="G851" t="s">
        <v>2930</v>
      </c>
      <c r="H851">
        <v>188120777</v>
      </c>
      <c r="I851" t="s">
        <v>2211</v>
      </c>
      <c r="J851" t="s">
        <v>23</v>
      </c>
      <c r="L851" s="1">
        <v>43171</v>
      </c>
      <c r="M851" t="s">
        <v>1091</v>
      </c>
      <c r="N851" t="s">
        <v>4848</v>
      </c>
      <c r="O851" t="s">
        <v>26</v>
      </c>
      <c r="P851" s="1">
        <v>43863</v>
      </c>
      <c r="Q851" s="1">
        <v>43863</v>
      </c>
    </row>
    <row r="852" spans="1:17" x14ac:dyDescent="0.2">
      <c r="A852" t="s">
        <v>4849</v>
      </c>
      <c r="B852">
        <v>228962692</v>
      </c>
      <c r="C852" t="s">
        <v>4850</v>
      </c>
      <c r="D852" t="s">
        <v>4851</v>
      </c>
      <c r="E852" t="s">
        <v>4852</v>
      </c>
      <c r="F852" t="s">
        <v>4853</v>
      </c>
      <c r="G852" t="s">
        <v>204</v>
      </c>
      <c r="H852">
        <v>26388820</v>
      </c>
      <c r="I852" t="s">
        <v>3293</v>
      </c>
      <c r="J852" t="s">
        <v>23</v>
      </c>
      <c r="L852" s="1">
        <v>43242</v>
      </c>
      <c r="M852" t="s">
        <v>24</v>
      </c>
      <c r="N852" t="s">
        <v>4854</v>
      </c>
      <c r="O852" t="s">
        <v>26</v>
      </c>
      <c r="P852" s="1">
        <v>42333</v>
      </c>
      <c r="Q852" s="1">
        <v>43984</v>
      </c>
    </row>
    <row r="853" spans="1:17" x14ac:dyDescent="0.2">
      <c r="A853" t="s">
        <v>4855</v>
      </c>
      <c r="B853">
        <v>227215222</v>
      </c>
      <c r="C853" t="s">
        <v>4856</v>
      </c>
      <c r="D853" t="s">
        <v>4857</v>
      </c>
      <c r="E853" t="s">
        <v>4858</v>
      </c>
      <c r="F853">
        <v>61555789</v>
      </c>
      <c r="G853" t="s">
        <v>3972</v>
      </c>
      <c r="H853" t="s">
        <v>3973</v>
      </c>
      <c r="I853" t="s">
        <v>4859</v>
      </c>
      <c r="J853" t="s">
        <v>23</v>
      </c>
      <c r="L853" s="1">
        <v>43167</v>
      </c>
      <c r="M853" t="s">
        <v>24</v>
      </c>
      <c r="N853" t="s">
        <v>4860</v>
      </c>
      <c r="O853" t="s">
        <v>26</v>
      </c>
      <c r="P853" s="1">
        <v>42825</v>
      </c>
      <c r="Q853" s="1">
        <v>43864</v>
      </c>
    </row>
    <row r="854" spans="1:17" x14ac:dyDescent="0.2">
      <c r="A854" t="s">
        <v>4861</v>
      </c>
      <c r="B854">
        <v>243275269</v>
      </c>
      <c r="C854" t="s">
        <v>4862</v>
      </c>
      <c r="D854" t="s">
        <v>4863</v>
      </c>
      <c r="E854" t="s">
        <v>4864</v>
      </c>
      <c r="F854">
        <v>172190398</v>
      </c>
      <c r="G854" t="s">
        <v>21</v>
      </c>
      <c r="H854">
        <v>26570564</v>
      </c>
      <c r="I854" t="s">
        <v>4865</v>
      </c>
      <c r="J854" t="s">
        <v>23</v>
      </c>
      <c r="L854" s="1">
        <v>43245</v>
      </c>
      <c r="M854" t="s">
        <v>24</v>
      </c>
      <c r="N854" t="s">
        <v>4866</v>
      </c>
      <c r="O854" t="s">
        <v>26</v>
      </c>
      <c r="P854" s="1">
        <v>43927</v>
      </c>
      <c r="Q854" s="1">
        <v>43988</v>
      </c>
    </row>
    <row r="855" spans="1:17" x14ac:dyDescent="0.2">
      <c r="A855" t="s">
        <v>4867</v>
      </c>
      <c r="B855">
        <v>244880034</v>
      </c>
      <c r="C855" t="s">
        <v>4868</v>
      </c>
      <c r="D855" t="s">
        <v>4869</v>
      </c>
      <c r="E855" t="s">
        <v>4870</v>
      </c>
      <c r="F855">
        <v>79872735</v>
      </c>
      <c r="G855" t="s">
        <v>119</v>
      </c>
      <c r="H855">
        <v>190915757</v>
      </c>
      <c r="I855" t="s">
        <v>4871</v>
      </c>
      <c r="J855" t="s">
        <v>23</v>
      </c>
      <c r="L855" s="1">
        <v>43245</v>
      </c>
      <c r="M855" t="s">
        <v>33</v>
      </c>
      <c r="N855" t="s">
        <v>4872</v>
      </c>
      <c r="O855" t="s">
        <v>26</v>
      </c>
      <c r="P855" s="1">
        <v>43990</v>
      </c>
      <c r="Q855" s="1">
        <v>43990</v>
      </c>
    </row>
    <row r="856" spans="1:17" x14ac:dyDescent="0.2">
      <c r="A856" t="s">
        <v>4873</v>
      </c>
      <c r="B856">
        <v>244889597</v>
      </c>
      <c r="C856" t="s">
        <v>4874</v>
      </c>
      <c r="D856" t="s">
        <v>4875</v>
      </c>
      <c r="E856" t="s">
        <v>4876</v>
      </c>
      <c r="F856">
        <v>70373973</v>
      </c>
      <c r="G856" t="s">
        <v>119</v>
      </c>
      <c r="H856">
        <v>190915757</v>
      </c>
      <c r="I856" t="s">
        <v>289</v>
      </c>
      <c r="J856" t="s">
        <v>23</v>
      </c>
      <c r="L856" s="1">
        <v>43195</v>
      </c>
      <c r="M856" t="s">
        <v>33</v>
      </c>
      <c r="N856" t="s">
        <v>4877</v>
      </c>
      <c r="O856" t="s">
        <v>92</v>
      </c>
      <c r="P856" s="1">
        <v>43990</v>
      </c>
      <c r="Q856" s="1">
        <v>43990</v>
      </c>
    </row>
    <row r="857" spans="1:17" x14ac:dyDescent="0.2">
      <c r="A857" t="s">
        <v>4878</v>
      </c>
      <c r="B857">
        <v>233515747</v>
      </c>
      <c r="C857" t="s">
        <v>4879</v>
      </c>
      <c r="D857" t="s">
        <v>4880</v>
      </c>
      <c r="E857" t="s">
        <v>4881</v>
      </c>
      <c r="F857">
        <v>184547245</v>
      </c>
      <c r="G857" t="s">
        <v>119</v>
      </c>
      <c r="H857">
        <v>190915757</v>
      </c>
      <c r="I857" t="s">
        <v>4882</v>
      </c>
      <c r="J857" t="s">
        <v>23</v>
      </c>
      <c r="L857" s="1">
        <v>43272</v>
      </c>
      <c r="M857" t="s">
        <v>33</v>
      </c>
      <c r="N857" t="s">
        <v>4883</v>
      </c>
      <c r="O857" t="s">
        <v>26</v>
      </c>
      <c r="P857" s="1">
        <v>43490</v>
      </c>
      <c r="Q857" s="1">
        <v>43721</v>
      </c>
    </row>
    <row r="858" spans="1:17" x14ac:dyDescent="0.2">
      <c r="A858" t="s">
        <v>4884</v>
      </c>
      <c r="B858">
        <v>228956552</v>
      </c>
      <c r="C858" t="s">
        <v>4885</v>
      </c>
      <c r="D858" t="s">
        <v>4886</v>
      </c>
      <c r="E858" t="s">
        <v>4887</v>
      </c>
      <c r="F858">
        <v>140389903.061131</v>
      </c>
      <c r="G858" t="s">
        <v>4420</v>
      </c>
      <c r="H858">
        <v>184668794</v>
      </c>
      <c r="I858" t="s">
        <v>4814</v>
      </c>
      <c r="J858" t="s">
        <v>23</v>
      </c>
      <c r="L858" s="1">
        <v>43118</v>
      </c>
      <c r="M858" t="s">
        <v>24</v>
      </c>
      <c r="N858" t="s">
        <v>4888</v>
      </c>
      <c r="O858" t="s">
        <v>26</v>
      </c>
      <c r="P858" s="1">
        <v>43968</v>
      </c>
      <c r="Q858" s="1">
        <v>43977</v>
      </c>
    </row>
    <row r="859" spans="1:17" x14ac:dyDescent="0.2">
      <c r="A859" t="s">
        <v>4889</v>
      </c>
      <c r="B859" t="s">
        <v>4890</v>
      </c>
      <c r="C859" t="s">
        <v>4891</v>
      </c>
      <c r="D859" t="s">
        <v>4892</v>
      </c>
      <c r="E859" t="s">
        <v>4893</v>
      </c>
      <c r="F859">
        <v>77004035</v>
      </c>
      <c r="G859" t="s">
        <v>119</v>
      </c>
      <c r="H859">
        <v>190915757</v>
      </c>
      <c r="I859" t="s">
        <v>1881</v>
      </c>
      <c r="J859" t="s">
        <v>23</v>
      </c>
      <c r="L859" s="1">
        <v>43178</v>
      </c>
      <c r="M859" t="s">
        <v>24</v>
      </c>
      <c r="N859" t="s">
        <v>4894</v>
      </c>
      <c r="O859" t="s">
        <v>26</v>
      </c>
      <c r="P859" s="1">
        <v>43991</v>
      </c>
      <c r="Q859" s="1">
        <v>43991</v>
      </c>
    </row>
    <row r="860" spans="1:17" x14ac:dyDescent="0.2">
      <c r="A860" t="s">
        <v>4895</v>
      </c>
      <c r="B860">
        <v>225894831</v>
      </c>
      <c r="C860" t="s">
        <v>4896</v>
      </c>
      <c r="D860" t="s">
        <v>4897</v>
      </c>
      <c r="E860" t="s">
        <v>4898</v>
      </c>
      <c r="F860" t="s">
        <v>4899</v>
      </c>
      <c r="G860" t="s">
        <v>2930</v>
      </c>
      <c r="H860">
        <v>188120777</v>
      </c>
      <c r="I860" t="s">
        <v>173</v>
      </c>
      <c r="J860" t="s">
        <v>23</v>
      </c>
      <c r="L860" s="1">
        <v>43139</v>
      </c>
      <c r="M860" t="s">
        <v>33</v>
      </c>
      <c r="N860" t="s">
        <v>4900</v>
      </c>
      <c r="O860" t="s">
        <v>26</v>
      </c>
      <c r="P860" s="1">
        <v>43863</v>
      </c>
      <c r="Q860" s="1">
        <v>43992</v>
      </c>
    </row>
    <row r="861" spans="1:17" x14ac:dyDescent="0.2">
      <c r="A861" t="s">
        <v>4901</v>
      </c>
      <c r="B861">
        <v>226991830</v>
      </c>
      <c r="C861" t="s">
        <v>4902</v>
      </c>
      <c r="D861" t="s">
        <v>4903</v>
      </c>
      <c r="E861" t="s">
        <v>4904</v>
      </c>
      <c r="F861">
        <v>33890439</v>
      </c>
      <c r="G861" t="s">
        <v>2930</v>
      </c>
      <c r="H861">
        <v>188120777</v>
      </c>
      <c r="I861" t="s">
        <v>173</v>
      </c>
      <c r="J861" t="s">
        <v>23</v>
      </c>
      <c r="L861" s="1">
        <v>43129</v>
      </c>
      <c r="M861" t="s">
        <v>24</v>
      </c>
      <c r="N861" t="s">
        <v>4905</v>
      </c>
      <c r="O861" t="s">
        <v>26</v>
      </c>
      <c r="P861" s="1">
        <v>43863</v>
      </c>
      <c r="Q861" s="1">
        <v>43992</v>
      </c>
    </row>
    <row r="862" spans="1:17" x14ac:dyDescent="0.2">
      <c r="A862" t="s">
        <v>4906</v>
      </c>
      <c r="B862">
        <v>232450943</v>
      </c>
      <c r="C862" t="s">
        <v>4907</v>
      </c>
      <c r="D862" t="s">
        <v>4908</v>
      </c>
      <c r="E862" t="s">
        <v>4909</v>
      </c>
      <c r="F862">
        <v>70832781.104510993</v>
      </c>
      <c r="G862" t="s">
        <v>2930</v>
      </c>
      <c r="H862">
        <v>188120777</v>
      </c>
      <c r="I862" t="s">
        <v>173</v>
      </c>
      <c r="J862" t="s">
        <v>23</v>
      </c>
      <c r="L862" s="1">
        <v>43280</v>
      </c>
      <c r="M862" t="s">
        <v>33</v>
      </c>
      <c r="N862" t="s">
        <v>4910</v>
      </c>
      <c r="O862" t="s">
        <v>26</v>
      </c>
      <c r="P862" s="1">
        <v>43863</v>
      </c>
      <c r="Q862" s="1">
        <v>43992</v>
      </c>
    </row>
    <row r="863" spans="1:17" x14ac:dyDescent="0.2">
      <c r="A863" t="s">
        <v>4911</v>
      </c>
      <c r="B863">
        <v>227814258</v>
      </c>
      <c r="C863" t="s">
        <v>4912</v>
      </c>
      <c r="D863" t="s">
        <v>4913</v>
      </c>
      <c r="E863" t="s">
        <v>4914</v>
      </c>
      <c r="F863" t="s">
        <v>4915</v>
      </c>
      <c r="G863" t="s">
        <v>2930</v>
      </c>
      <c r="H863">
        <v>188120777</v>
      </c>
      <c r="I863" t="s">
        <v>120</v>
      </c>
      <c r="J863" t="s">
        <v>23</v>
      </c>
      <c r="L863" s="1">
        <v>43172</v>
      </c>
      <c r="M863" t="s">
        <v>33</v>
      </c>
      <c r="N863" t="s">
        <v>4916</v>
      </c>
      <c r="O863" t="s">
        <v>26</v>
      </c>
      <c r="P863" s="1">
        <v>43863</v>
      </c>
      <c r="Q863" s="1">
        <v>43992</v>
      </c>
    </row>
    <row r="864" spans="1:17" x14ac:dyDescent="0.2">
      <c r="A864" t="s">
        <v>4917</v>
      </c>
      <c r="B864">
        <v>235926043</v>
      </c>
      <c r="C864" t="s">
        <v>4918</v>
      </c>
      <c r="D864" t="s">
        <v>4919</v>
      </c>
      <c r="E864" t="s">
        <v>4920</v>
      </c>
      <c r="F864">
        <v>76319008.1887943</v>
      </c>
      <c r="G864" t="s">
        <v>2930</v>
      </c>
      <c r="H864">
        <v>188120777</v>
      </c>
      <c r="I864" t="s">
        <v>173</v>
      </c>
      <c r="J864" t="s">
        <v>23</v>
      </c>
      <c r="L864" s="1">
        <v>43112</v>
      </c>
      <c r="M864" t="s">
        <v>33</v>
      </c>
      <c r="N864" t="s">
        <v>4921</v>
      </c>
      <c r="O864" t="s">
        <v>26</v>
      </c>
      <c r="P864" s="1">
        <v>43863</v>
      </c>
      <c r="Q864" s="1">
        <v>43992</v>
      </c>
    </row>
    <row r="865" spans="1:17" x14ac:dyDescent="0.2">
      <c r="A865" t="s">
        <v>4922</v>
      </c>
      <c r="B865">
        <v>228233135</v>
      </c>
      <c r="C865" t="s">
        <v>4923</v>
      </c>
      <c r="D865" t="s">
        <v>4924</v>
      </c>
      <c r="E865" t="s">
        <v>4925</v>
      </c>
      <c r="F865">
        <v>70832781</v>
      </c>
      <c r="G865" t="s">
        <v>2930</v>
      </c>
      <c r="H865">
        <v>188120777</v>
      </c>
      <c r="I865" t="s">
        <v>173</v>
      </c>
      <c r="J865" t="s">
        <v>23</v>
      </c>
      <c r="L865" s="1">
        <v>43270</v>
      </c>
      <c r="M865" t="s">
        <v>33</v>
      </c>
      <c r="N865" t="s">
        <v>4926</v>
      </c>
      <c r="O865" t="s">
        <v>26</v>
      </c>
      <c r="P865" s="1">
        <v>43863</v>
      </c>
      <c r="Q865" s="1">
        <v>43992</v>
      </c>
    </row>
    <row r="866" spans="1:17" x14ac:dyDescent="0.2">
      <c r="A866" t="s">
        <v>4927</v>
      </c>
      <c r="B866">
        <v>224816233</v>
      </c>
      <c r="C866" t="s">
        <v>4928</v>
      </c>
      <c r="D866" t="s">
        <v>4929</v>
      </c>
      <c r="E866" t="s">
        <v>4930</v>
      </c>
      <c r="F866">
        <v>81673795</v>
      </c>
      <c r="G866" t="s">
        <v>2930</v>
      </c>
      <c r="H866">
        <v>188120777</v>
      </c>
      <c r="I866" t="s">
        <v>173</v>
      </c>
      <c r="J866" t="s">
        <v>23</v>
      </c>
      <c r="L866" s="1">
        <v>43133</v>
      </c>
      <c r="M866" t="s">
        <v>33</v>
      </c>
      <c r="N866" t="s">
        <v>4931</v>
      </c>
      <c r="O866" t="s">
        <v>26</v>
      </c>
      <c r="P866" s="1">
        <v>43863</v>
      </c>
      <c r="Q866" s="1">
        <v>43992</v>
      </c>
    </row>
    <row r="867" spans="1:17" x14ac:dyDescent="0.2">
      <c r="A867" t="s">
        <v>4932</v>
      </c>
      <c r="B867">
        <v>230407838</v>
      </c>
      <c r="C867" t="s">
        <v>4933</v>
      </c>
      <c r="D867" t="s">
        <v>4934</v>
      </c>
      <c r="E867" t="s">
        <v>4935</v>
      </c>
      <c r="F867">
        <v>79127991</v>
      </c>
      <c r="G867" t="s">
        <v>446</v>
      </c>
      <c r="H867">
        <v>26403021</v>
      </c>
      <c r="I867" t="s">
        <v>4936</v>
      </c>
      <c r="J867" t="s">
        <v>23</v>
      </c>
      <c r="L867" s="1">
        <v>43252</v>
      </c>
      <c r="M867" t="s">
        <v>33</v>
      </c>
      <c r="N867" t="s">
        <v>4937</v>
      </c>
      <c r="O867" t="s">
        <v>26</v>
      </c>
      <c r="P867" s="1">
        <v>42002</v>
      </c>
      <c r="Q867" s="1">
        <v>43987</v>
      </c>
    </row>
    <row r="868" spans="1:17" x14ac:dyDescent="0.2">
      <c r="A868" t="s">
        <v>4938</v>
      </c>
      <c r="B868">
        <v>225369796</v>
      </c>
      <c r="C868" t="s">
        <v>4939</v>
      </c>
      <c r="D868" t="s">
        <v>4940</v>
      </c>
      <c r="E868" t="s">
        <v>4941</v>
      </c>
      <c r="F868" t="s">
        <v>4942</v>
      </c>
      <c r="G868" t="s">
        <v>4420</v>
      </c>
      <c r="H868">
        <v>184668794</v>
      </c>
      <c r="I868" t="s">
        <v>4535</v>
      </c>
      <c r="J868" t="s">
        <v>23</v>
      </c>
      <c r="L868" s="1">
        <v>43126</v>
      </c>
      <c r="M868" t="s">
        <v>33</v>
      </c>
      <c r="N868" t="s">
        <v>4943</v>
      </c>
      <c r="O868" t="s">
        <v>26</v>
      </c>
      <c r="P868" s="1">
        <v>43968</v>
      </c>
      <c r="Q868" s="1">
        <v>43977</v>
      </c>
    </row>
    <row r="869" spans="1:17" x14ac:dyDescent="0.2">
      <c r="A869" t="s">
        <v>4944</v>
      </c>
      <c r="B869">
        <v>244867852</v>
      </c>
      <c r="C869" t="s">
        <v>4945</v>
      </c>
      <c r="D869" t="s">
        <v>4946</v>
      </c>
      <c r="E869" t="s">
        <v>4947</v>
      </c>
      <c r="F869" t="s">
        <v>4948</v>
      </c>
      <c r="G869" t="s">
        <v>4413</v>
      </c>
      <c r="H869">
        <v>184443237</v>
      </c>
      <c r="I869" t="s">
        <v>4949</v>
      </c>
      <c r="J869" t="s">
        <v>23</v>
      </c>
      <c r="L869" s="1">
        <v>43353</v>
      </c>
      <c r="M869" t="s">
        <v>24</v>
      </c>
      <c r="N869" t="s">
        <v>4950</v>
      </c>
      <c r="O869" t="s">
        <v>26</v>
      </c>
      <c r="P869" s="1">
        <v>43990</v>
      </c>
      <c r="Q869" s="1">
        <v>43990</v>
      </c>
    </row>
    <row r="870" spans="1:17" x14ac:dyDescent="0.2">
      <c r="A870" t="s">
        <v>4951</v>
      </c>
      <c r="B870">
        <v>244907730</v>
      </c>
      <c r="C870" t="s">
        <v>4952</v>
      </c>
      <c r="D870" t="s">
        <v>4953</v>
      </c>
      <c r="E870" t="s">
        <v>4954</v>
      </c>
      <c r="F870">
        <v>87683393</v>
      </c>
      <c r="G870" t="s">
        <v>119</v>
      </c>
      <c r="H870">
        <v>190915757</v>
      </c>
      <c r="I870" t="s">
        <v>838</v>
      </c>
      <c r="J870" t="s">
        <v>23</v>
      </c>
      <c r="L870" s="1">
        <v>43342</v>
      </c>
      <c r="M870" t="s">
        <v>33</v>
      </c>
      <c r="N870" t="s">
        <v>4955</v>
      </c>
      <c r="O870" t="s">
        <v>92</v>
      </c>
      <c r="P870" s="1">
        <v>43720</v>
      </c>
      <c r="Q870" s="1">
        <v>43991</v>
      </c>
    </row>
    <row r="871" spans="1:17" x14ac:dyDescent="0.2">
      <c r="A871" t="s">
        <v>4956</v>
      </c>
      <c r="B871" t="s">
        <v>4957</v>
      </c>
      <c r="C871" t="s">
        <v>4958</v>
      </c>
      <c r="D871" t="s">
        <v>4959</v>
      </c>
      <c r="E871" t="s">
        <v>4960</v>
      </c>
      <c r="F871" t="s">
        <v>4961</v>
      </c>
      <c r="G871" t="s">
        <v>179</v>
      </c>
      <c r="H871">
        <v>202743233</v>
      </c>
      <c r="I871" t="s">
        <v>352</v>
      </c>
      <c r="J871" t="s">
        <v>23</v>
      </c>
      <c r="L871" s="1">
        <v>43276</v>
      </c>
      <c r="M871" t="s">
        <v>33</v>
      </c>
      <c r="N871" t="s">
        <v>4962</v>
      </c>
      <c r="O871" t="s">
        <v>26</v>
      </c>
      <c r="P871" s="1">
        <v>43571</v>
      </c>
      <c r="Q871" s="1">
        <v>43997</v>
      </c>
    </row>
    <row r="872" spans="1:17" x14ac:dyDescent="0.2">
      <c r="A872" t="s">
        <v>4963</v>
      </c>
      <c r="B872">
        <v>245023267</v>
      </c>
      <c r="C872" t="s">
        <v>4964</v>
      </c>
      <c r="D872" t="s">
        <v>4965</v>
      </c>
      <c r="E872" t="s">
        <v>4966</v>
      </c>
      <c r="F872">
        <v>57383766</v>
      </c>
      <c r="G872" t="s">
        <v>119</v>
      </c>
      <c r="H872">
        <v>190915757</v>
      </c>
      <c r="I872" t="s">
        <v>838</v>
      </c>
      <c r="J872" t="s">
        <v>23</v>
      </c>
      <c r="L872" s="1">
        <v>43277</v>
      </c>
      <c r="M872" t="s">
        <v>489</v>
      </c>
      <c r="N872" t="s">
        <v>4967</v>
      </c>
      <c r="O872" t="s">
        <v>26</v>
      </c>
      <c r="P872" s="1">
        <v>43998</v>
      </c>
      <c r="Q872" s="1">
        <v>43998</v>
      </c>
    </row>
    <row r="873" spans="1:17" x14ac:dyDescent="0.2">
      <c r="A873" t="s">
        <v>4968</v>
      </c>
      <c r="B873">
        <v>245025650</v>
      </c>
      <c r="C873" t="s">
        <v>4969</v>
      </c>
      <c r="D873" t="s">
        <v>4970</v>
      </c>
      <c r="E873" t="s">
        <v>4971</v>
      </c>
      <c r="F873">
        <v>81894627</v>
      </c>
      <c r="G873" t="s">
        <v>119</v>
      </c>
      <c r="H873">
        <v>190915757</v>
      </c>
      <c r="I873" t="s">
        <v>2271</v>
      </c>
      <c r="J873" t="s">
        <v>23</v>
      </c>
      <c r="L873" s="1">
        <v>43146</v>
      </c>
      <c r="M873" t="s">
        <v>24</v>
      </c>
      <c r="N873" t="s">
        <v>4972</v>
      </c>
      <c r="O873" t="s">
        <v>26</v>
      </c>
      <c r="P873" s="1">
        <v>43998</v>
      </c>
      <c r="Q873" s="1">
        <v>43998</v>
      </c>
    </row>
    <row r="874" spans="1:17" x14ac:dyDescent="0.2">
      <c r="A874" t="s">
        <v>4973</v>
      </c>
      <c r="B874">
        <v>235944289</v>
      </c>
      <c r="C874" t="s">
        <v>4974</v>
      </c>
      <c r="D874" t="s">
        <v>1715</v>
      </c>
      <c r="E874" t="s">
        <v>1716</v>
      </c>
      <c r="F874">
        <v>165475889.178895</v>
      </c>
      <c r="G874" t="s">
        <v>270</v>
      </c>
      <c r="H874">
        <v>183316401</v>
      </c>
      <c r="I874" t="s">
        <v>295</v>
      </c>
      <c r="J874" t="s">
        <v>23</v>
      </c>
      <c r="L874" s="1">
        <v>43154</v>
      </c>
      <c r="M874" t="s">
        <v>33</v>
      </c>
      <c r="N874" t="s">
        <v>4975</v>
      </c>
      <c r="O874" t="s">
        <v>26</v>
      </c>
      <c r="P874" s="1">
        <v>43236</v>
      </c>
      <c r="Q874" s="1">
        <v>44000</v>
      </c>
    </row>
    <row r="875" spans="1:17" x14ac:dyDescent="0.2">
      <c r="A875" t="s">
        <v>4976</v>
      </c>
      <c r="B875">
        <v>225846500</v>
      </c>
      <c r="C875" t="s">
        <v>4977</v>
      </c>
      <c r="D875" t="s">
        <v>4978</v>
      </c>
      <c r="E875" t="s">
        <v>4979</v>
      </c>
      <c r="F875">
        <v>188590854</v>
      </c>
      <c r="G875" t="s">
        <v>2930</v>
      </c>
      <c r="H875">
        <v>188120777</v>
      </c>
      <c r="I875" t="s">
        <v>3046</v>
      </c>
      <c r="J875" t="s">
        <v>23</v>
      </c>
      <c r="L875" s="1">
        <v>43140</v>
      </c>
      <c r="M875" t="s">
        <v>33</v>
      </c>
      <c r="N875" t="s">
        <v>4980</v>
      </c>
      <c r="O875" t="s">
        <v>26</v>
      </c>
      <c r="P875" s="1">
        <v>43863</v>
      </c>
      <c r="Q875" s="1">
        <v>43863</v>
      </c>
    </row>
    <row r="876" spans="1:17" x14ac:dyDescent="0.2">
      <c r="A876" t="s">
        <v>4981</v>
      </c>
      <c r="B876" t="s">
        <v>4982</v>
      </c>
      <c r="C876" t="s">
        <v>4983</v>
      </c>
      <c r="D876" t="s">
        <v>4984</v>
      </c>
      <c r="E876" t="s">
        <v>4985</v>
      </c>
      <c r="F876">
        <v>77647904</v>
      </c>
      <c r="G876" t="s">
        <v>3972</v>
      </c>
      <c r="H876" t="s">
        <v>3973</v>
      </c>
      <c r="I876" t="s">
        <v>4986</v>
      </c>
      <c r="J876" t="s">
        <v>23</v>
      </c>
      <c r="L876" s="1">
        <v>43137</v>
      </c>
      <c r="M876" t="s">
        <v>24</v>
      </c>
      <c r="N876" t="s">
        <v>4987</v>
      </c>
      <c r="O876" t="s">
        <v>92</v>
      </c>
      <c r="P876" s="1">
        <v>43859</v>
      </c>
      <c r="Q876" s="1">
        <v>43987</v>
      </c>
    </row>
    <row r="877" spans="1:17" x14ac:dyDescent="0.2">
      <c r="A877" t="s">
        <v>4988</v>
      </c>
      <c r="B877">
        <v>227800168</v>
      </c>
      <c r="C877" t="s">
        <v>4989</v>
      </c>
      <c r="D877" t="s">
        <v>4990</v>
      </c>
      <c r="E877" t="s">
        <v>4991</v>
      </c>
      <c r="F877" t="s">
        <v>4992</v>
      </c>
      <c r="G877" t="s">
        <v>4413</v>
      </c>
      <c r="H877">
        <v>184443237</v>
      </c>
      <c r="I877" t="s">
        <v>4993</v>
      </c>
      <c r="J877" t="s">
        <v>23</v>
      </c>
      <c r="L877" s="1">
        <v>43229</v>
      </c>
      <c r="M877" t="s">
        <v>24</v>
      </c>
      <c r="N877" t="s">
        <v>4994</v>
      </c>
      <c r="O877" t="s">
        <v>26</v>
      </c>
      <c r="P877" s="1">
        <v>43991</v>
      </c>
      <c r="Q877" s="1">
        <v>43991</v>
      </c>
    </row>
    <row r="878" spans="1:17" x14ac:dyDescent="0.2">
      <c r="A878" t="s">
        <v>4995</v>
      </c>
      <c r="B878">
        <v>244952388</v>
      </c>
      <c r="C878" t="s">
        <v>4996</v>
      </c>
      <c r="D878" t="s">
        <v>4997</v>
      </c>
      <c r="E878" t="s">
        <v>4998</v>
      </c>
      <c r="F878">
        <v>57384258</v>
      </c>
      <c r="G878" t="s">
        <v>119</v>
      </c>
      <c r="H878">
        <v>190915757</v>
      </c>
      <c r="I878" t="s">
        <v>276</v>
      </c>
      <c r="J878" t="s">
        <v>23</v>
      </c>
      <c r="L878" s="1">
        <v>43300</v>
      </c>
      <c r="M878" t="s">
        <v>24</v>
      </c>
      <c r="N878" t="s">
        <v>4999</v>
      </c>
      <c r="O878" t="s">
        <v>26</v>
      </c>
      <c r="P878" s="1">
        <v>43720</v>
      </c>
      <c r="Q878" s="1">
        <v>43993</v>
      </c>
    </row>
    <row r="879" spans="1:17" x14ac:dyDescent="0.2">
      <c r="A879" t="s">
        <v>5000</v>
      </c>
      <c r="B879">
        <v>244165203</v>
      </c>
      <c r="C879" t="s">
        <v>5001</v>
      </c>
      <c r="D879" t="s">
        <v>5002</v>
      </c>
      <c r="E879" t="s">
        <v>5003</v>
      </c>
      <c r="F879">
        <v>184507316.111963</v>
      </c>
      <c r="G879" t="s">
        <v>2458</v>
      </c>
      <c r="H879">
        <v>221333754</v>
      </c>
      <c r="I879" t="s">
        <v>470</v>
      </c>
      <c r="J879" t="s">
        <v>23</v>
      </c>
      <c r="L879" s="1">
        <v>43371</v>
      </c>
      <c r="M879" t="s">
        <v>24</v>
      </c>
      <c r="N879" t="s">
        <v>5004</v>
      </c>
      <c r="O879" t="s">
        <v>26</v>
      </c>
      <c r="P879" s="1">
        <v>43798</v>
      </c>
      <c r="Q879" s="1">
        <v>43993</v>
      </c>
    </row>
    <row r="880" spans="1:17" x14ac:dyDescent="0.2">
      <c r="A880" t="s">
        <v>5005</v>
      </c>
      <c r="B880">
        <v>245136207</v>
      </c>
      <c r="C880" t="s">
        <v>5006</v>
      </c>
      <c r="D880" t="s">
        <v>4875</v>
      </c>
      <c r="E880" t="s">
        <v>4876</v>
      </c>
      <c r="F880">
        <v>70373973</v>
      </c>
      <c r="G880" t="s">
        <v>119</v>
      </c>
      <c r="H880">
        <v>190915757</v>
      </c>
      <c r="I880" t="s">
        <v>4427</v>
      </c>
      <c r="J880" t="s">
        <v>23</v>
      </c>
      <c r="L880" s="1">
        <v>43193</v>
      </c>
      <c r="M880" t="s">
        <v>33</v>
      </c>
      <c r="N880" t="s">
        <v>5007</v>
      </c>
      <c r="O880" t="s">
        <v>26</v>
      </c>
      <c r="P880" s="1">
        <v>44004</v>
      </c>
      <c r="Q880" s="1">
        <v>44004</v>
      </c>
    </row>
    <row r="881" spans="1:17" x14ac:dyDescent="0.2">
      <c r="A881" t="s">
        <v>5008</v>
      </c>
      <c r="B881">
        <v>243468563</v>
      </c>
      <c r="C881" t="s">
        <v>5009</v>
      </c>
      <c r="D881" t="s">
        <v>5010</v>
      </c>
      <c r="E881" t="s">
        <v>5011</v>
      </c>
      <c r="F881" t="s">
        <v>5012</v>
      </c>
      <c r="G881" t="s">
        <v>133</v>
      </c>
      <c r="H881">
        <v>26404435</v>
      </c>
      <c r="I881" t="s">
        <v>5013</v>
      </c>
      <c r="J881" t="s">
        <v>23</v>
      </c>
      <c r="L881" s="1">
        <v>43285</v>
      </c>
      <c r="M881" t="s">
        <v>33</v>
      </c>
      <c r="N881" t="s">
        <v>5014</v>
      </c>
      <c r="O881" t="s">
        <v>26</v>
      </c>
      <c r="P881" s="1">
        <v>41935</v>
      </c>
      <c r="Q881" s="1">
        <v>44000</v>
      </c>
    </row>
    <row r="882" spans="1:17" x14ac:dyDescent="0.2">
      <c r="A882" t="s">
        <v>5015</v>
      </c>
      <c r="B882">
        <v>245170022</v>
      </c>
      <c r="C882" t="s">
        <v>5016</v>
      </c>
      <c r="D882" t="s">
        <v>5017</v>
      </c>
      <c r="E882" t="s">
        <v>5018</v>
      </c>
      <c r="F882">
        <v>33630925.073942699</v>
      </c>
      <c r="G882" t="s">
        <v>1443</v>
      </c>
      <c r="H882">
        <v>26404079</v>
      </c>
      <c r="I882" t="s">
        <v>1455</v>
      </c>
      <c r="J882" t="s">
        <v>23</v>
      </c>
      <c r="L882" s="1">
        <v>43179</v>
      </c>
      <c r="M882" t="s">
        <v>33</v>
      </c>
      <c r="N882" t="s">
        <v>5019</v>
      </c>
      <c r="O882" t="s">
        <v>92</v>
      </c>
      <c r="P882" s="1">
        <v>42073</v>
      </c>
      <c r="Q882" s="1">
        <v>44006</v>
      </c>
    </row>
    <row r="883" spans="1:17" x14ac:dyDescent="0.2">
      <c r="A883" t="s">
        <v>5020</v>
      </c>
      <c r="B883">
        <v>227526732</v>
      </c>
      <c r="C883" t="s">
        <v>5021</v>
      </c>
      <c r="D883" t="s">
        <v>5022</v>
      </c>
      <c r="E883" t="s">
        <v>5023</v>
      </c>
      <c r="F883">
        <v>32311222</v>
      </c>
      <c r="G883" t="s">
        <v>4355</v>
      </c>
      <c r="H883">
        <v>185433669</v>
      </c>
      <c r="I883" t="s">
        <v>4356</v>
      </c>
      <c r="J883" t="s">
        <v>23</v>
      </c>
      <c r="L883" s="1">
        <v>43203</v>
      </c>
      <c r="M883" t="s">
        <v>24</v>
      </c>
      <c r="N883" t="s">
        <v>5024</v>
      </c>
      <c r="O883" t="s">
        <v>26</v>
      </c>
      <c r="P883" s="1">
        <v>43976</v>
      </c>
      <c r="Q883" s="1">
        <v>43976</v>
      </c>
    </row>
    <row r="884" spans="1:17" x14ac:dyDescent="0.2">
      <c r="A884" t="s">
        <v>5025</v>
      </c>
      <c r="B884">
        <v>244200769</v>
      </c>
      <c r="C884" t="s">
        <v>5026</v>
      </c>
      <c r="D884" t="s">
        <v>5027</v>
      </c>
      <c r="E884" t="s">
        <v>5028</v>
      </c>
      <c r="F884" t="s">
        <v>5029</v>
      </c>
      <c r="G884" t="s">
        <v>1443</v>
      </c>
      <c r="H884">
        <v>26404079</v>
      </c>
      <c r="I884" t="s">
        <v>331</v>
      </c>
      <c r="J884" t="s">
        <v>23</v>
      </c>
      <c r="L884" s="1">
        <v>43131</v>
      </c>
      <c r="M884" t="s">
        <v>33</v>
      </c>
      <c r="N884" t="s">
        <v>5030</v>
      </c>
      <c r="O884" t="s">
        <v>26</v>
      </c>
      <c r="P884" s="1">
        <v>44004</v>
      </c>
      <c r="Q884" s="1">
        <v>44006</v>
      </c>
    </row>
    <row r="885" spans="1:17" x14ac:dyDescent="0.2">
      <c r="A885" t="s">
        <v>5031</v>
      </c>
      <c r="B885">
        <v>233113789</v>
      </c>
      <c r="C885" t="s">
        <v>5032</v>
      </c>
      <c r="D885" t="s">
        <v>5033</v>
      </c>
      <c r="E885" t="s">
        <v>5034</v>
      </c>
      <c r="F885">
        <v>184740347.15239301</v>
      </c>
      <c r="G885" t="s">
        <v>112</v>
      </c>
      <c r="H885">
        <v>50228064</v>
      </c>
      <c r="I885" t="s">
        <v>62</v>
      </c>
      <c r="J885" t="s">
        <v>23</v>
      </c>
      <c r="L885" s="1">
        <v>43357</v>
      </c>
      <c r="M885" t="s">
        <v>33</v>
      </c>
      <c r="N885" t="s">
        <v>5035</v>
      </c>
      <c r="O885" t="s">
        <v>26</v>
      </c>
      <c r="P885" s="1">
        <v>42381</v>
      </c>
      <c r="Q885" s="1">
        <v>43493</v>
      </c>
    </row>
    <row r="886" spans="1:17" x14ac:dyDescent="0.2">
      <c r="A886" t="s">
        <v>5036</v>
      </c>
      <c r="B886">
        <v>244835845</v>
      </c>
      <c r="C886" t="s">
        <v>5037</v>
      </c>
      <c r="D886" t="s">
        <v>5038</v>
      </c>
      <c r="E886" t="s">
        <v>5039</v>
      </c>
      <c r="F886">
        <v>84751142.171467707</v>
      </c>
      <c r="G886" t="s">
        <v>1443</v>
      </c>
      <c r="H886">
        <v>26404079</v>
      </c>
      <c r="I886" t="s">
        <v>331</v>
      </c>
      <c r="J886" t="s">
        <v>23</v>
      </c>
      <c r="L886" s="1">
        <v>43297</v>
      </c>
      <c r="M886" t="s">
        <v>24</v>
      </c>
      <c r="N886" t="s">
        <v>5040</v>
      </c>
      <c r="O886" t="s">
        <v>26</v>
      </c>
      <c r="P886" s="1">
        <v>44006</v>
      </c>
      <c r="Q886" s="1">
        <v>44007</v>
      </c>
    </row>
    <row r="887" spans="1:17" x14ac:dyDescent="0.2">
      <c r="A887" t="s">
        <v>5041</v>
      </c>
      <c r="B887">
        <v>241305861</v>
      </c>
      <c r="C887" t="s">
        <v>5042</v>
      </c>
      <c r="D887" t="s">
        <v>5043</v>
      </c>
      <c r="E887" t="s">
        <v>5044</v>
      </c>
      <c r="F887">
        <v>94305072.0997715</v>
      </c>
      <c r="G887" t="s">
        <v>1221</v>
      </c>
      <c r="H887">
        <v>26403714</v>
      </c>
      <c r="I887" t="s">
        <v>1722</v>
      </c>
      <c r="J887" t="s">
        <v>23</v>
      </c>
      <c r="L887" s="1">
        <v>43175</v>
      </c>
      <c r="M887" t="s">
        <v>33</v>
      </c>
      <c r="N887" t="s">
        <v>5045</v>
      </c>
      <c r="O887" t="s">
        <v>92</v>
      </c>
      <c r="P887" s="1">
        <v>41934</v>
      </c>
      <c r="Q887" s="1">
        <v>43803</v>
      </c>
    </row>
    <row r="888" spans="1:17" x14ac:dyDescent="0.2">
      <c r="A888" t="s">
        <v>5046</v>
      </c>
      <c r="B888">
        <v>228223822</v>
      </c>
      <c r="C888" t="s">
        <v>5047</v>
      </c>
      <c r="D888" t="s">
        <v>5048</v>
      </c>
      <c r="E888" t="s">
        <v>5049</v>
      </c>
      <c r="F888">
        <v>110028171.15211099</v>
      </c>
      <c r="G888" t="s">
        <v>61</v>
      </c>
      <c r="H888">
        <v>175206562</v>
      </c>
      <c r="I888" t="s">
        <v>62</v>
      </c>
      <c r="J888" t="s">
        <v>23</v>
      </c>
      <c r="L888" s="1">
        <v>43293</v>
      </c>
      <c r="M888" t="s">
        <v>33</v>
      </c>
      <c r="N888" t="s">
        <v>5050</v>
      </c>
      <c r="O888" t="s">
        <v>26</v>
      </c>
      <c r="P888" s="1">
        <v>43237</v>
      </c>
      <c r="Q888" s="1">
        <v>44011</v>
      </c>
    </row>
    <row r="889" spans="1:17" x14ac:dyDescent="0.2">
      <c r="A889" t="s">
        <v>5051</v>
      </c>
      <c r="B889">
        <v>245185062</v>
      </c>
      <c r="C889" t="s">
        <v>5052</v>
      </c>
      <c r="D889" t="s">
        <v>5053</v>
      </c>
      <c r="E889" t="s">
        <v>5054</v>
      </c>
      <c r="F889">
        <v>33782296</v>
      </c>
      <c r="G889" t="s">
        <v>119</v>
      </c>
      <c r="H889">
        <v>190915757</v>
      </c>
      <c r="I889" t="s">
        <v>289</v>
      </c>
      <c r="J889" t="s">
        <v>23</v>
      </c>
      <c r="L889" s="1">
        <v>43285</v>
      </c>
      <c r="M889" t="s">
        <v>33</v>
      </c>
      <c r="N889" t="s">
        <v>5055</v>
      </c>
      <c r="O889" t="s">
        <v>26</v>
      </c>
      <c r="P889" s="1">
        <v>44006</v>
      </c>
      <c r="Q889" s="1">
        <v>44006</v>
      </c>
    </row>
    <row r="890" spans="1:17" x14ac:dyDescent="0.2">
      <c r="A890" t="s">
        <v>5056</v>
      </c>
      <c r="B890">
        <v>242402828</v>
      </c>
      <c r="C890" t="s">
        <v>5057</v>
      </c>
      <c r="D890" t="s">
        <v>5058</v>
      </c>
      <c r="E890" t="s">
        <v>5059</v>
      </c>
      <c r="F890">
        <v>110344081</v>
      </c>
      <c r="G890" t="s">
        <v>2458</v>
      </c>
      <c r="H890">
        <v>221333754</v>
      </c>
      <c r="I890" t="s">
        <v>692</v>
      </c>
      <c r="J890" t="s">
        <v>23</v>
      </c>
      <c r="L890" s="1">
        <v>43280</v>
      </c>
      <c r="M890" t="s">
        <v>33</v>
      </c>
      <c r="N890" t="s">
        <v>5060</v>
      </c>
      <c r="O890" t="s">
        <v>26</v>
      </c>
      <c r="P890" s="1">
        <v>43781</v>
      </c>
      <c r="Q890" s="1">
        <v>43875</v>
      </c>
    </row>
    <row r="891" spans="1:17" x14ac:dyDescent="0.2">
      <c r="A891" t="s">
        <v>5061</v>
      </c>
      <c r="B891">
        <v>242192084</v>
      </c>
      <c r="C891" t="s">
        <v>5062</v>
      </c>
      <c r="D891" t="s">
        <v>5063</v>
      </c>
      <c r="E891" t="s">
        <v>5064</v>
      </c>
      <c r="F891" t="s">
        <v>5065</v>
      </c>
      <c r="G891" t="s">
        <v>2176</v>
      </c>
      <c r="H891">
        <v>35022116</v>
      </c>
      <c r="I891" t="s">
        <v>3774</v>
      </c>
      <c r="J891" t="s">
        <v>23</v>
      </c>
      <c r="L891" s="1">
        <v>43265</v>
      </c>
      <c r="M891" t="s">
        <v>33</v>
      </c>
      <c r="N891" t="s">
        <v>5066</v>
      </c>
      <c r="O891" t="s">
        <v>26</v>
      </c>
      <c r="P891" s="1">
        <v>43865</v>
      </c>
      <c r="Q891" s="1">
        <v>43873</v>
      </c>
    </row>
    <row r="892" spans="1:17" x14ac:dyDescent="0.2">
      <c r="A892" t="s">
        <v>5067</v>
      </c>
      <c r="B892">
        <v>243072864</v>
      </c>
      <c r="C892" t="s">
        <v>5068</v>
      </c>
      <c r="D892" t="s">
        <v>2549</v>
      </c>
      <c r="E892" t="s">
        <v>2550</v>
      </c>
      <c r="F892">
        <v>181751569</v>
      </c>
      <c r="G892" t="s">
        <v>669</v>
      </c>
      <c r="H892" t="s">
        <v>670</v>
      </c>
      <c r="I892" t="s">
        <v>403</v>
      </c>
      <c r="J892" t="s">
        <v>23</v>
      </c>
      <c r="L892" s="1">
        <v>43278</v>
      </c>
      <c r="M892" t="s">
        <v>33</v>
      </c>
      <c r="N892" t="s">
        <v>5069</v>
      </c>
      <c r="O892" t="s">
        <v>26</v>
      </c>
      <c r="P892" s="1">
        <v>44015</v>
      </c>
      <c r="Q892" s="1">
        <v>44020</v>
      </c>
    </row>
    <row r="893" spans="1:17" x14ac:dyDescent="0.2">
      <c r="A893" t="s">
        <v>5070</v>
      </c>
      <c r="B893">
        <v>243367198</v>
      </c>
      <c r="C893" t="s">
        <v>5071</v>
      </c>
      <c r="D893" t="s">
        <v>5072</v>
      </c>
      <c r="E893" t="s">
        <v>5073</v>
      </c>
      <c r="F893">
        <v>66922836</v>
      </c>
      <c r="G893" t="s">
        <v>669</v>
      </c>
      <c r="H893" t="s">
        <v>670</v>
      </c>
      <c r="I893" t="s">
        <v>844</v>
      </c>
      <c r="J893" t="s">
        <v>23</v>
      </c>
      <c r="L893" s="1">
        <v>43250</v>
      </c>
      <c r="M893" t="s">
        <v>24</v>
      </c>
      <c r="N893" t="s">
        <v>5074</v>
      </c>
      <c r="O893" t="s">
        <v>26</v>
      </c>
      <c r="P893" s="1">
        <v>44020</v>
      </c>
      <c r="Q893" s="1">
        <v>44021</v>
      </c>
    </row>
    <row r="894" spans="1:17" x14ac:dyDescent="0.2">
      <c r="A894" t="s">
        <v>5075</v>
      </c>
      <c r="B894">
        <v>232728208</v>
      </c>
      <c r="C894" t="s">
        <v>5076</v>
      </c>
      <c r="D894" t="s">
        <v>5077</v>
      </c>
      <c r="E894" t="s">
        <v>5078</v>
      </c>
      <c r="F894">
        <v>33643296.131444201</v>
      </c>
      <c r="G894" t="s">
        <v>89</v>
      </c>
      <c r="H894">
        <v>190906332</v>
      </c>
      <c r="I894" t="s">
        <v>173</v>
      </c>
      <c r="J894" t="s">
        <v>23</v>
      </c>
      <c r="L894" s="1">
        <v>43291</v>
      </c>
      <c r="M894" t="s">
        <v>33</v>
      </c>
      <c r="N894" t="s">
        <v>5079</v>
      </c>
      <c r="O894" t="s">
        <v>26</v>
      </c>
      <c r="P894" s="1">
        <v>42023</v>
      </c>
      <c r="Q894" s="1">
        <v>43447</v>
      </c>
    </row>
    <row r="895" spans="1:17" x14ac:dyDescent="0.2">
      <c r="A895" t="s">
        <v>5080</v>
      </c>
      <c r="B895">
        <v>224957511</v>
      </c>
      <c r="C895" t="s">
        <v>5081</v>
      </c>
      <c r="D895" t="s">
        <v>5082</v>
      </c>
      <c r="E895" t="s">
        <v>5083</v>
      </c>
      <c r="F895">
        <v>77493451.081358299</v>
      </c>
      <c r="G895" t="s">
        <v>61</v>
      </c>
      <c r="H895">
        <v>175206562</v>
      </c>
      <c r="I895" t="s">
        <v>638</v>
      </c>
      <c r="J895" t="s">
        <v>23</v>
      </c>
      <c r="L895" s="1">
        <v>43130</v>
      </c>
      <c r="M895" t="s">
        <v>24</v>
      </c>
      <c r="N895" t="s">
        <v>5084</v>
      </c>
      <c r="O895" t="s">
        <v>26</v>
      </c>
      <c r="P895" s="1">
        <v>42012</v>
      </c>
      <c r="Q895" s="1">
        <v>44035</v>
      </c>
    </row>
    <row r="896" spans="1:17" x14ac:dyDescent="0.2">
      <c r="A896" t="s">
        <v>5085</v>
      </c>
      <c r="B896">
        <v>235811807</v>
      </c>
      <c r="C896" t="s">
        <v>5086</v>
      </c>
      <c r="D896" t="s">
        <v>5087</v>
      </c>
      <c r="E896" t="s">
        <v>5088</v>
      </c>
      <c r="F896" t="s">
        <v>5089</v>
      </c>
      <c r="G896" t="s">
        <v>4420</v>
      </c>
      <c r="H896">
        <v>184668794</v>
      </c>
      <c r="I896" t="s">
        <v>5090</v>
      </c>
      <c r="J896" t="s">
        <v>23</v>
      </c>
      <c r="L896" s="1">
        <v>43168</v>
      </c>
      <c r="M896" t="s">
        <v>33</v>
      </c>
      <c r="N896" t="s">
        <v>5091</v>
      </c>
      <c r="O896" t="s">
        <v>26</v>
      </c>
      <c r="P896" s="1">
        <v>43968</v>
      </c>
      <c r="Q896" s="1">
        <v>44035</v>
      </c>
    </row>
    <row r="897" spans="1:17" x14ac:dyDescent="0.2">
      <c r="A897" t="s">
        <v>5092</v>
      </c>
      <c r="B897">
        <v>235832758</v>
      </c>
      <c r="C897" t="s">
        <v>5093</v>
      </c>
      <c r="D897" t="s">
        <v>5094</v>
      </c>
      <c r="E897" t="s">
        <v>5095</v>
      </c>
      <c r="F897" t="s">
        <v>5096</v>
      </c>
      <c r="G897" t="s">
        <v>4420</v>
      </c>
      <c r="H897">
        <v>184668794</v>
      </c>
      <c r="I897" t="s">
        <v>344</v>
      </c>
      <c r="J897" t="s">
        <v>23</v>
      </c>
      <c r="L897" s="1">
        <v>43202</v>
      </c>
      <c r="M897" t="s">
        <v>33</v>
      </c>
      <c r="N897" t="s">
        <v>5097</v>
      </c>
      <c r="O897" t="s">
        <v>26</v>
      </c>
      <c r="P897" s="1">
        <v>43969</v>
      </c>
      <c r="Q897" s="1">
        <v>44035</v>
      </c>
    </row>
    <row r="898" spans="1:17" x14ac:dyDescent="0.2">
      <c r="A898" t="s">
        <v>5098</v>
      </c>
      <c r="B898">
        <v>230521800</v>
      </c>
      <c r="C898" t="s">
        <v>5099</v>
      </c>
      <c r="D898" t="s">
        <v>5100</v>
      </c>
      <c r="E898" t="s">
        <v>5101</v>
      </c>
      <c r="F898" t="s">
        <v>5102</v>
      </c>
      <c r="G898" t="s">
        <v>4191</v>
      </c>
      <c r="H898" t="s">
        <v>4192</v>
      </c>
      <c r="I898" t="s">
        <v>5103</v>
      </c>
      <c r="J898" t="s">
        <v>23</v>
      </c>
      <c r="L898" s="1">
        <v>43132</v>
      </c>
      <c r="M898" t="s">
        <v>33</v>
      </c>
      <c r="N898" t="s">
        <v>5104</v>
      </c>
      <c r="O898" t="s">
        <v>26</v>
      </c>
      <c r="P898" s="1">
        <v>42096</v>
      </c>
      <c r="Q898" s="1">
        <v>43969</v>
      </c>
    </row>
    <row r="899" spans="1:17" x14ac:dyDescent="0.2">
      <c r="A899" t="s">
        <v>5105</v>
      </c>
      <c r="B899">
        <v>229710972</v>
      </c>
      <c r="C899" t="s">
        <v>5106</v>
      </c>
      <c r="D899" t="s">
        <v>5107</v>
      </c>
      <c r="E899" t="s">
        <v>5108</v>
      </c>
      <c r="F899">
        <v>82050767.060362905</v>
      </c>
      <c r="G899" t="s">
        <v>4420</v>
      </c>
      <c r="H899">
        <v>184668794</v>
      </c>
      <c r="I899" t="s">
        <v>4434</v>
      </c>
      <c r="J899" t="s">
        <v>23</v>
      </c>
      <c r="L899" s="1">
        <v>43250</v>
      </c>
      <c r="M899" t="s">
        <v>33</v>
      </c>
      <c r="N899" t="s">
        <v>5109</v>
      </c>
      <c r="O899" t="s">
        <v>26</v>
      </c>
      <c r="P899" s="1">
        <v>43969</v>
      </c>
      <c r="Q899" s="1">
        <v>44035</v>
      </c>
    </row>
    <row r="900" spans="1:17" x14ac:dyDescent="0.2">
      <c r="A900" t="s">
        <v>5110</v>
      </c>
      <c r="B900">
        <v>234315997</v>
      </c>
      <c r="C900" t="s">
        <v>5111</v>
      </c>
      <c r="D900" t="s">
        <v>5112</v>
      </c>
      <c r="E900" t="s">
        <v>5113</v>
      </c>
      <c r="F900">
        <v>60914009</v>
      </c>
      <c r="G900" t="s">
        <v>119</v>
      </c>
      <c r="H900">
        <v>190915757</v>
      </c>
      <c r="I900" t="s">
        <v>5114</v>
      </c>
      <c r="J900" t="s">
        <v>23</v>
      </c>
      <c r="L900" s="1">
        <v>43276</v>
      </c>
      <c r="M900" t="s">
        <v>33</v>
      </c>
      <c r="N900" t="s">
        <v>5115</v>
      </c>
      <c r="O900" t="s">
        <v>26</v>
      </c>
      <c r="P900" s="1">
        <v>43535</v>
      </c>
      <c r="Q900" s="1">
        <v>44055</v>
      </c>
    </row>
    <row r="901" spans="1:17" x14ac:dyDescent="0.2">
      <c r="A901" t="s">
        <v>5116</v>
      </c>
      <c r="B901">
        <v>228458331</v>
      </c>
      <c r="C901" t="s">
        <v>5117</v>
      </c>
      <c r="D901" t="s">
        <v>5118</v>
      </c>
      <c r="E901" t="s">
        <v>5119</v>
      </c>
      <c r="F901">
        <v>75978385</v>
      </c>
      <c r="G901" t="s">
        <v>69</v>
      </c>
      <c r="H901">
        <v>131056549</v>
      </c>
      <c r="I901" t="s">
        <v>324</v>
      </c>
      <c r="J901" t="s">
        <v>23</v>
      </c>
      <c r="L901" s="1">
        <v>43188</v>
      </c>
      <c r="M901" t="s">
        <v>24</v>
      </c>
      <c r="N901" t="s">
        <v>5120</v>
      </c>
      <c r="O901" t="s">
        <v>26</v>
      </c>
      <c r="P901" s="1">
        <v>41941</v>
      </c>
      <c r="Q901" s="1">
        <v>43284</v>
      </c>
    </row>
    <row r="902" spans="1:17" x14ac:dyDescent="0.2">
      <c r="A902" t="s">
        <v>5121</v>
      </c>
      <c r="B902">
        <v>226271706</v>
      </c>
      <c r="C902" t="s">
        <v>5122</v>
      </c>
      <c r="D902" t="s">
        <v>5123</v>
      </c>
      <c r="E902" t="s">
        <v>5124</v>
      </c>
      <c r="F902">
        <v>69057893.2285088</v>
      </c>
      <c r="G902" t="s">
        <v>783</v>
      </c>
      <c r="H902">
        <v>26388766</v>
      </c>
      <c r="I902" t="s">
        <v>289</v>
      </c>
      <c r="J902" t="s">
        <v>23</v>
      </c>
      <c r="L902" s="1">
        <v>43144</v>
      </c>
      <c r="M902" t="s">
        <v>24</v>
      </c>
      <c r="N902" t="s">
        <v>5125</v>
      </c>
      <c r="O902" t="s">
        <v>26</v>
      </c>
      <c r="P902" s="1">
        <v>43286</v>
      </c>
      <c r="Q902" s="1">
        <v>43399</v>
      </c>
    </row>
    <row r="903" spans="1:17" x14ac:dyDescent="0.2">
      <c r="A903" t="s">
        <v>5126</v>
      </c>
      <c r="B903">
        <v>234852682</v>
      </c>
      <c r="C903" t="s">
        <v>5127</v>
      </c>
      <c r="D903" t="s">
        <v>5128</v>
      </c>
      <c r="E903" t="s">
        <v>5129</v>
      </c>
      <c r="F903" t="s">
        <v>5130</v>
      </c>
      <c r="G903" t="s">
        <v>783</v>
      </c>
      <c r="H903">
        <v>26388766</v>
      </c>
      <c r="I903" t="s">
        <v>3818</v>
      </c>
      <c r="J903" t="s">
        <v>23</v>
      </c>
      <c r="L903" s="1">
        <v>43294</v>
      </c>
      <c r="M903" t="s">
        <v>24</v>
      </c>
      <c r="N903" t="s">
        <v>5131</v>
      </c>
      <c r="O903" t="s">
        <v>26</v>
      </c>
      <c r="P903" s="1">
        <v>43553</v>
      </c>
      <c r="Q903" s="1">
        <v>43599</v>
      </c>
    </row>
    <row r="904" spans="1:17" x14ac:dyDescent="0.2">
      <c r="A904" t="s">
        <v>5132</v>
      </c>
      <c r="B904">
        <v>237253453</v>
      </c>
      <c r="C904" t="s">
        <v>5133</v>
      </c>
      <c r="D904" t="s">
        <v>5134</v>
      </c>
      <c r="E904" t="s">
        <v>5135</v>
      </c>
      <c r="F904">
        <v>82101469.070840493</v>
      </c>
      <c r="G904" t="s">
        <v>783</v>
      </c>
      <c r="H904">
        <v>26388766</v>
      </c>
      <c r="I904" t="s">
        <v>5136</v>
      </c>
      <c r="J904" t="s">
        <v>23</v>
      </c>
      <c r="L904" s="1">
        <v>43178</v>
      </c>
      <c r="M904" t="s">
        <v>33</v>
      </c>
      <c r="N904" t="s">
        <v>5137</v>
      </c>
      <c r="O904" t="s">
        <v>26</v>
      </c>
      <c r="P904" s="1">
        <v>43670</v>
      </c>
      <c r="Q904" s="1">
        <v>43670</v>
      </c>
    </row>
    <row r="905" spans="1:17" x14ac:dyDescent="0.2">
      <c r="A905" t="s">
        <v>5138</v>
      </c>
      <c r="B905">
        <v>244915741</v>
      </c>
      <c r="C905" t="s">
        <v>5139</v>
      </c>
      <c r="D905" t="s">
        <v>5140</v>
      </c>
      <c r="E905" t="s">
        <v>5141</v>
      </c>
      <c r="F905">
        <v>73966282</v>
      </c>
      <c r="G905" t="s">
        <v>2458</v>
      </c>
      <c r="H905">
        <v>221333754</v>
      </c>
      <c r="I905" t="s">
        <v>358</v>
      </c>
      <c r="J905" t="s">
        <v>23</v>
      </c>
      <c r="L905" s="1">
        <v>43278</v>
      </c>
      <c r="M905" t="s">
        <v>24</v>
      </c>
      <c r="N905" t="s">
        <v>5142</v>
      </c>
      <c r="O905" t="s">
        <v>26</v>
      </c>
      <c r="P905" s="1">
        <v>43805</v>
      </c>
      <c r="Q905" s="1">
        <v>44063</v>
      </c>
    </row>
    <row r="906" spans="1:17" x14ac:dyDescent="0.2">
      <c r="A906" t="s">
        <v>5143</v>
      </c>
      <c r="B906">
        <v>224858491</v>
      </c>
      <c r="C906" t="s">
        <v>5144</v>
      </c>
      <c r="D906" t="s">
        <v>5145</v>
      </c>
      <c r="E906" t="s">
        <v>5146</v>
      </c>
      <c r="F906">
        <v>59297905</v>
      </c>
      <c r="G906" t="s">
        <v>2930</v>
      </c>
      <c r="H906">
        <v>188120777</v>
      </c>
      <c r="I906" t="s">
        <v>312</v>
      </c>
      <c r="J906" t="s">
        <v>23</v>
      </c>
      <c r="L906" s="1">
        <v>43139</v>
      </c>
      <c r="M906" t="s">
        <v>33</v>
      </c>
      <c r="N906" t="s">
        <v>5147</v>
      </c>
      <c r="O906" t="s">
        <v>26</v>
      </c>
      <c r="P906" s="1">
        <v>43863</v>
      </c>
      <c r="Q906" s="1">
        <v>43865</v>
      </c>
    </row>
    <row r="907" spans="1:17" x14ac:dyDescent="0.2">
      <c r="A907" t="s">
        <v>5148</v>
      </c>
      <c r="B907">
        <v>240981146</v>
      </c>
      <c r="C907" t="s">
        <v>5149</v>
      </c>
      <c r="D907" t="s">
        <v>5150</v>
      </c>
      <c r="E907" t="s">
        <v>5151</v>
      </c>
      <c r="F907">
        <v>91501474.074488193</v>
      </c>
      <c r="G907" t="s">
        <v>4420</v>
      </c>
      <c r="H907">
        <v>184668794</v>
      </c>
      <c r="I907" t="s">
        <v>4475</v>
      </c>
      <c r="J907" t="s">
        <v>23</v>
      </c>
      <c r="L907" s="1">
        <v>43188</v>
      </c>
      <c r="M907" t="s">
        <v>24</v>
      </c>
      <c r="N907" t="s">
        <v>5152</v>
      </c>
      <c r="O907" t="s">
        <v>26</v>
      </c>
      <c r="P907" s="1">
        <v>43969</v>
      </c>
      <c r="Q907" s="1">
        <v>43977</v>
      </c>
    </row>
    <row r="908" spans="1:17" x14ac:dyDescent="0.2">
      <c r="A908" t="s">
        <v>5153</v>
      </c>
      <c r="B908">
        <v>244940509</v>
      </c>
      <c r="C908" t="s">
        <v>5154</v>
      </c>
      <c r="D908" t="s">
        <v>5155</v>
      </c>
      <c r="E908" t="s">
        <v>5156</v>
      </c>
      <c r="F908">
        <v>140420177</v>
      </c>
      <c r="G908" t="s">
        <v>119</v>
      </c>
      <c r="H908">
        <v>190915757</v>
      </c>
      <c r="I908" t="s">
        <v>556</v>
      </c>
      <c r="J908" t="s">
        <v>23</v>
      </c>
      <c r="L908" s="1">
        <v>43284</v>
      </c>
      <c r="M908" t="s">
        <v>33</v>
      </c>
      <c r="N908" t="s">
        <v>5157</v>
      </c>
      <c r="O908" t="s">
        <v>26</v>
      </c>
      <c r="P908" s="1">
        <v>43993</v>
      </c>
      <c r="Q908" s="1">
        <v>43993</v>
      </c>
    </row>
    <row r="909" spans="1:17" x14ac:dyDescent="0.2">
      <c r="A909" t="s">
        <v>5158</v>
      </c>
      <c r="B909" t="s">
        <v>5159</v>
      </c>
      <c r="C909" t="s">
        <v>5160</v>
      </c>
      <c r="D909" t="s">
        <v>5161</v>
      </c>
      <c r="E909" t="s">
        <v>5162</v>
      </c>
      <c r="F909">
        <v>77860004</v>
      </c>
      <c r="G909" t="s">
        <v>119</v>
      </c>
      <c r="H909">
        <v>190915757</v>
      </c>
      <c r="I909" t="s">
        <v>289</v>
      </c>
      <c r="J909" t="s">
        <v>23</v>
      </c>
      <c r="L909" s="1">
        <v>43265</v>
      </c>
      <c r="M909" t="s">
        <v>33</v>
      </c>
      <c r="N909" t="s">
        <v>5163</v>
      </c>
      <c r="O909" t="s">
        <v>26</v>
      </c>
      <c r="P909" s="1">
        <v>44000</v>
      </c>
      <c r="Q909" s="1">
        <v>44000</v>
      </c>
    </row>
    <row r="910" spans="1:17" x14ac:dyDescent="0.2">
      <c r="A910" t="s">
        <v>5164</v>
      </c>
      <c r="B910">
        <v>232371741</v>
      </c>
      <c r="C910" t="s">
        <v>5165</v>
      </c>
      <c r="D910" t="s">
        <v>5166</v>
      </c>
      <c r="E910" t="s">
        <v>5167</v>
      </c>
      <c r="F910" t="s">
        <v>5168</v>
      </c>
      <c r="G910" t="s">
        <v>172</v>
      </c>
      <c r="H910">
        <v>200716271</v>
      </c>
      <c r="I910" t="s">
        <v>5169</v>
      </c>
      <c r="J910" t="s">
        <v>23</v>
      </c>
      <c r="L910" s="1">
        <v>43140</v>
      </c>
      <c r="M910" t="s">
        <v>24</v>
      </c>
      <c r="N910" t="s">
        <v>5170</v>
      </c>
      <c r="O910" t="s">
        <v>26</v>
      </c>
      <c r="P910" s="1">
        <v>43243</v>
      </c>
      <c r="Q910" s="1">
        <v>43979</v>
      </c>
    </row>
    <row r="911" spans="1:17" x14ac:dyDescent="0.2">
      <c r="A911" t="s">
        <v>5171</v>
      </c>
      <c r="B911">
        <v>248350978</v>
      </c>
      <c r="C911" t="s">
        <v>5172</v>
      </c>
      <c r="D911" t="s">
        <v>5173</v>
      </c>
      <c r="E911" t="s">
        <v>5174</v>
      </c>
      <c r="F911">
        <v>89428617.199738503</v>
      </c>
      <c r="G911" t="s">
        <v>2458</v>
      </c>
      <c r="H911">
        <v>221333754</v>
      </c>
      <c r="I911" t="s">
        <v>358</v>
      </c>
      <c r="J911" t="s">
        <v>23</v>
      </c>
      <c r="L911" s="1">
        <v>43208</v>
      </c>
      <c r="M911" t="s">
        <v>24</v>
      </c>
      <c r="N911" t="s">
        <v>5175</v>
      </c>
      <c r="O911" t="s">
        <v>26</v>
      </c>
      <c r="P911" s="1">
        <v>43753</v>
      </c>
      <c r="Q911" s="1">
        <v>44069</v>
      </c>
    </row>
    <row r="912" spans="1:17" x14ac:dyDescent="0.2">
      <c r="A912" t="s">
        <v>5176</v>
      </c>
      <c r="B912" t="s">
        <v>5177</v>
      </c>
      <c r="C912" t="s">
        <v>5178</v>
      </c>
      <c r="D912" t="s">
        <v>5179</v>
      </c>
      <c r="E912" t="s">
        <v>5180</v>
      </c>
      <c r="F912">
        <v>156543338</v>
      </c>
      <c r="G912" t="s">
        <v>2930</v>
      </c>
      <c r="H912">
        <v>188120777</v>
      </c>
      <c r="I912" t="s">
        <v>173</v>
      </c>
      <c r="J912" t="s">
        <v>23</v>
      </c>
      <c r="L912" s="1">
        <v>43355</v>
      </c>
      <c r="M912" t="s">
        <v>24</v>
      </c>
      <c r="N912" t="s">
        <v>5181</v>
      </c>
      <c r="O912" t="s">
        <v>26</v>
      </c>
      <c r="P912" s="1">
        <v>43864</v>
      </c>
      <c r="Q912" s="1">
        <v>44070</v>
      </c>
    </row>
    <row r="913" spans="1:17" x14ac:dyDescent="0.2">
      <c r="A913" t="s">
        <v>5182</v>
      </c>
      <c r="B913">
        <v>248241761</v>
      </c>
      <c r="C913" t="s">
        <v>5183</v>
      </c>
      <c r="D913" t="s">
        <v>5184</v>
      </c>
      <c r="E913" t="s">
        <v>5185</v>
      </c>
      <c r="F913">
        <v>126827354</v>
      </c>
      <c r="G913" t="s">
        <v>2458</v>
      </c>
      <c r="H913">
        <v>221333754</v>
      </c>
      <c r="I913" t="s">
        <v>2880</v>
      </c>
      <c r="J913" t="s">
        <v>23</v>
      </c>
      <c r="L913" s="1">
        <v>43185</v>
      </c>
      <c r="M913" t="s">
        <v>24</v>
      </c>
      <c r="N913" t="s">
        <v>5186</v>
      </c>
      <c r="O913" t="s">
        <v>26</v>
      </c>
      <c r="P913" s="1">
        <v>43817</v>
      </c>
      <c r="Q913" s="1">
        <v>44071</v>
      </c>
    </row>
    <row r="914" spans="1:17" x14ac:dyDescent="0.2">
      <c r="A914" t="s">
        <v>5187</v>
      </c>
      <c r="B914">
        <v>248631136</v>
      </c>
      <c r="C914" t="s">
        <v>5188</v>
      </c>
      <c r="D914" t="s">
        <v>5189</v>
      </c>
      <c r="E914" t="s">
        <v>5190</v>
      </c>
      <c r="F914">
        <v>184945364</v>
      </c>
      <c r="G914" t="s">
        <v>2458</v>
      </c>
      <c r="H914">
        <v>221333754</v>
      </c>
      <c r="I914" t="s">
        <v>331</v>
      </c>
      <c r="J914" t="s">
        <v>23</v>
      </c>
      <c r="L914" s="1">
        <v>43357</v>
      </c>
      <c r="M914" t="s">
        <v>33</v>
      </c>
      <c r="N914" t="s">
        <v>5191</v>
      </c>
      <c r="O914" t="s">
        <v>26</v>
      </c>
      <c r="P914" s="1">
        <v>43833</v>
      </c>
      <c r="Q914" s="1">
        <v>44071</v>
      </c>
    </row>
    <row r="915" spans="1:17" x14ac:dyDescent="0.2">
      <c r="A915" t="s">
        <v>5192</v>
      </c>
      <c r="B915">
        <v>235029459</v>
      </c>
      <c r="C915" t="s">
        <v>5193</v>
      </c>
      <c r="D915" t="s">
        <v>5194</v>
      </c>
      <c r="E915" t="s">
        <v>5195</v>
      </c>
      <c r="F915">
        <v>80182909</v>
      </c>
      <c r="G915" t="s">
        <v>5196</v>
      </c>
      <c r="H915">
        <v>157040569</v>
      </c>
      <c r="I915" t="s">
        <v>5197</v>
      </c>
      <c r="J915" t="s">
        <v>23</v>
      </c>
      <c r="L915" s="1">
        <v>43371</v>
      </c>
      <c r="M915" t="s">
        <v>33</v>
      </c>
      <c r="N915" t="s">
        <v>5198</v>
      </c>
      <c r="O915" t="s">
        <v>26</v>
      </c>
      <c r="P915" s="1">
        <v>41347</v>
      </c>
      <c r="Q915" s="1">
        <v>44070</v>
      </c>
    </row>
    <row r="916" spans="1:17" x14ac:dyDescent="0.2">
      <c r="A916" t="s">
        <v>5199</v>
      </c>
      <c r="B916">
        <v>229969860</v>
      </c>
      <c r="C916" t="s">
        <v>5200</v>
      </c>
      <c r="D916" t="s">
        <v>5201</v>
      </c>
      <c r="E916" t="s">
        <v>5202</v>
      </c>
      <c r="F916">
        <v>95793534.124679998</v>
      </c>
      <c r="G916" t="s">
        <v>5196</v>
      </c>
      <c r="H916">
        <v>157040569</v>
      </c>
      <c r="I916" t="s">
        <v>470</v>
      </c>
      <c r="J916" t="s">
        <v>23</v>
      </c>
      <c r="L916" s="1">
        <v>43271</v>
      </c>
      <c r="M916" t="s">
        <v>33</v>
      </c>
      <c r="N916" t="s">
        <v>5203</v>
      </c>
      <c r="O916" t="s">
        <v>26</v>
      </c>
      <c r="P916" s="1">
        <v>42166</v>
      </c>
      <c r="Q916" s="1">
        <v>44070</v>
      </c>
    </row>
    <row r="917" spans="1:17" x14ac:dyDescent="0.2">
      <c r="A917" t="s">
        <v>5204</v>
      </c>
      <c r="B917">
        <v>230570143</v>
      </c>
      <c r="C917" t="s">
        <v>5205</v>
      </c>
      <c r="D917" t="s">
        <v>5206</v>
      </c>
      <c r="E917" t="s">
        <v>5207</v>
      </c>
      <c r="F917">
        <v>148756107.14987701</v>
      </c>
      <c r="G917" t="s">
        <v>5196</v>
      </c>
      <c r="H917">
        <v>157040569</v>
      </c>
      <c r="I917" t="s">
        <v>470</v>
      </c>
      <c r="J917" t="s">
        <v>23</v>
      </c>
      <c r="L917" s="1">
        <v>43262</v>
      </c>
      <c r="M917" t="s">
        <v>33</v>
      </c>
      <c r="N917" t="s">
        <v>5208</v>
      </c>
      <c r="O917" t="s">
        <v>26</v>
      </c>
      <c r="P917" s="1">
        <v>42171</v>
      </c>
      <c r="Q917" s="1">
        <v>44070</v>
      </c>
    </row>
    <row r="918" spans="1:17" x14ac:dyDescent="0.2">
      <c r="A918" t="s">
        <v>5209</v>
      </c>
      <c r="B918">
        <v>227486552</v>
      </c>
      <c r="C918" t="s">
        <v>5210</v>
      </c>
      <c r="D918" t="s">
        <v>5211</v>
      </c>
      <c r="E918" t="s">
        <v>5212</v>
      </c>
      <c r="F918" t="s">
        <v>5213</v>
      </c>
      <c r="G918" t="s">
        <v>5196</v>
      </c>
      <c r="H918">
        <v>157040569</v>
      </c>
      <c r="I918" t="s">
        <v>5214</v>
      </c>
      <c r="J918" t="s">
        <v>23</v>
      </c>
      <c r="L918" s="1">
        <v>43130</v>
      </c>
      <c r="M918" t="s">
        <v>24</v>
      </c>
      <c r="N918" t="s">
        <v>5215</v>
      </c>
      <c r="O918" t="s">
        <v>92</v>
      </c>
      <c r="P918" s="1">
        <v>42174</v>
      </c>
      <c r="Q918" s="1">
        <v>44070</v>
      </c>
    </row>
    <row r="919" spans="1:17" x14ac:dyDescent="0.2">
      <c r="A919" t="s">
        <v>5216</v>
      </c>
      <c r="B919">
        <v>242888364</v>
      </c>
      <c r="C919" t="s">
        <v>5217</v>
      </c>
      <c r="D919" t="s">
        <v>5218</v>
      </c>
      <c r="E919" t="s">
        <v>5219</v>
      </c>
      <c r="F919">
        <v>113279175.136655</v>
      </c>
      <c r="G919" t="s">
        <v>5196</v>
      </c>
      <c r="H919">
        <v>157040569</v>
      </c>
      <c r="I919" t="s">
        <v>5220</v>
      </c>
      <c r="J919" t="s">
        <v>23</v>
      </c>
      <c r="L919" s="1">
        <v>43287</v>
      </c>
      <c r="M919" t="s">
        <v>33</v>
      </c>
      <c r="N919" t="s">
        <v>5221</v>
      </c>
      <c r="O919" t="s">
        <v>26</v>
      </c>
      <c r="P919" s="1">
        <v>42188</v>
      </c>
      <c r="Q919" s="1">
        <v>44070</v>
      </c>
    </row>
    <row r="920" spans="1:17" x14ac:dyDescent="0.2">
      <c r="A920" t="s">
        <v>5222</v>
      </c>
      <c r="B920">
        <v>236954067</v>
      </c>
      <c r="C920" t="s">
        <v>5223</v>
      </c>
      <c r="D920" t="s">
        <v>5224</v>
      </c>
      <c r="E920" t="s">
        <v>5225</v>
      </c>
      <c r="F920" t="s">
        <v>5226</v>
      </c>
      <c r="G920" t="s">
        <v>5196</v>
      </c>
      <c r="H920">
        <v>157040569</v>
      </c>
      <c r="I920" t="s">
        <v>470</v>
      </c>
      <c r="J920" t="s">
        <v>23</v>
      </c>
      <c r="L920" s="1">
        <v>43258</v>
      </c>
      <c r="M920" t="s">
        <v>24</v>
      </c>
      <c r="N920" t="s">
        <v>5227</v>
      </c>
      <c r="O920" t="s">
        <v>26</v>
      </c>
      <c r="P920" s="1">
        <v>42236</v>
      </c>
      <c r="Q920" s="1">
        <v>44070</v>
      </c>
    </row>
    <row r="921" spans="1:17" x14ac:dyDescent="0.2">
      <c r="A921" t="s">
        <v>5228</v>
      </c>
      <c r="B921">
        <v>236952781</v>
      </c>
      <c r="C921" t="s">
        <v>5229</v>
      </c>
      <c r="D921" t="s">
        <v>5230</v>
      </c>
      <c r="E921" t="s">
        <v>5231</v>
      </c>
      <c r="F921">
        <v>31339328.177790999</v>
      </c>
      <c r="G921" t="s">
        <v>5196</v>
      </c>
      <c r="H921">
        <v>157040569</v>
      </c>
      <c r="I921" t="s">
        <v>470</v>
      </c>
      <c r="J921" t="s">
        <v>23</v>
      </c>
      <c r="L921" s="1">
        <v>43357</v>
      </c>
      <c r="M921" t="s">
        <v>33</v>
      </c>
      <c r="N921" t="s">
        <v>5232</v>
      </c>
      <c r="O921" t="s">
        <v>92</v>
      </c>
      <c r="P921" s="1">
        <v>42418</v>
      </c>
      <c r="Q921" s="1">
        <v>44070</v>
      </c>
    </row>
    <row r="922" spans="1:17" x14ac:dyDescent="0.2">
      <c r="A922" t="s">
        <v>5233</v>
      </c>
      <c r="B922">
        <v>230273114</v>
      </c>
      <c r="C922" t="s">
        <v>5234</v>
      </c>
      <c r="D922" t="s">
        <v>5235</v>
      </c>
      <c r="E922" t="s">
        <v>5236</v>
      </c>
      <c r="F922" t="s">
        <v>5237</v>
      </c>
      <c r="G922" t="s">
        <v>5196</v>
      </c>
      <c r="H922">
        <v>157040569</v>
      </c>
      <c r="I922" t="s">
        <v>5238</v>
      </c>
      <c r="J922" t="s">
        <v>23</v>
      </c>
      <c r="L922" s="1">
        <v>43186</v>
      </c>
      <c r="M922" t="s">
        <v>24</v>
      </c>
      <c r="N922" t="s">
        <v>5239</v>
      </c>
      <c r="O922" t="s">
        <v>26</v>
      </c>
      <c r="P922" s="1">
        <v>42920</v>
      </c>
      <c r="Q922" s="1">
        <v>44070</v>
      </c>
    </row>
    <row r="923" spans="1:17" x14ac:dyDescent="0.2">
      <c r="A923" t="s">
        <v>5240</v>
      </c>
      <c r="B923">
        <v>231969236</v>
      </c>
      <c r="C923" t="s">
        <v>5241</v>
      </c>
      <c r="D923" t="s">
        <v>5242</v>
      </c>
      <c r="E923" t="s">
        <v>5243</v>
      </c>
      <c r="F923">
        <v>109201809.15008099</v>
      </c>
      <c r="G923" t="s">
        <v>5196</v>
      </c>
      <c r="H923">
        <v>157040569</v>
      </c>
      <c r="I923" t="s">
        <v>470</v>
      </c>
      <c r="J923" t="s">
        <v>23</v>
      </c>
      <c r="L923" s="1">
        <v>43350</v>
      </c>
      <c r="M923" t="s">
        <v>33</v>
      </c>
      <c r="N923" t="s">
        <v>5244</v>
      </c>
      <c r="O923" t="s">
        <v>92</v>
      </c>
      <c r="P923" s="1">
        <v>42920</v>
      </c>
      <c r="Q923" s="1">
        <v>44070</v>
      </c>
    </row>
    <row r="924" spans="1:17" x14ac:dyDescent="0.2">
      <c r="A924" t="s">
        <v>5245</v>
      </c>
      <c r="B924">
        <v>226919919</v>
      </c>
      <c r="C924" t="s">
        <v>5246</v>
      </c>
      <c r="D924" t="s">
        <v>5247</v>
      </c>
      <c r="E924" t="s">
        <v>5248</v>
      </c>
      <c r="F924">
        <v>145341682.133412</v>
      </c>
      <c r="G924" t="s">
        <v>5196</v>
      </c>
      <c r="H924">
        <v>157040569</v>
      </c>
      <c r="I924" t="s">
        <v>5249</v>
      </c>
      <c r="J924" t="s">
        <v>23</v>
      </c>
      <c r="L924" s="1">
        <v>43188</v>
      </c>
      <c r="M924" t="s">
        <v>24</v>
      </c>
      <c r="N924" t="s">
        <v>5250</v>
      </c>
      <c r="O924" t="s">
        <v>26</v>
      </c>
      <c r="P924" s="1">
        <v>43020</v>
      </c>
      <c r="Q924" s="1">
        <v>44070</v>
      </c>
    </row>
    <row r="925" spans="1:17" x14ac:dyDescent="0.2">
      <c r="A925" t="s">
        <v>5251</v>
      </c>
      <c r="B925" t="s">
        <v>5252</v>
      </c>
      <c r="C925" t="s">
        <v>5253</v>
      </c>
      <c r="D925" t="s">
        <v>5254</v>
      </c>
      <c r="E925" t="s">
        <v>5255</v>
      </c>
      <c r="F925">
        <v>145846946.14878401</v>
      </c>
      <c r="G925" t="s">
        <v>5196</v>
      </c>
      <c r="H925">
        <v>157040569</v>
      </c>
      <c r="I925" t="s">
        <v>5256</v>
      </c>
      <c r="J925" t="s">
        <v>23</v>
      </c>
      <c r="L925" s="1">
        <v>43111</v>
      </c>
      <c r="M925" t="s">
        <v>33</v>
      </c>
      <c r="N925" t="s">
        <v>5257</v>
      </c>
      <c r="O925" t="s">
        <v>26</v>
      </c>
      <c r="P925" s="1">
        <v>43020</v>
      </c>
      <c r="Q925" s="1">
        <v>44070</v>
      </c>
    </row>
    <row r="926" spans="1:17" x14ac:dyDescent="0.2">
      <c r="A926" t="s">
        <v>5258</v>
      </c>
      <c r="B926">
        <v>232867259</v>
      </c>
      <c r="C926" t="s">
        <v>5259</v>
      </c>
      <c r="D926" t="s">
        <v>5260</v>
      </c>
      <c r="E926" t="s">
        <v>5261</v>
      </c>
      <c r="F926">
        <v>128700777</v>
      </c>
      <c r="G926" t="s">
        <v>5196</v>
      </c>
      <c r="H926">
        <v>157040569</v>
      </c>
      <c r="I926" t="s">
        <v>1304</v>
      </c>
      <c r="J926" t="s">
        <v>23</v>
      </c>
      <c r="L926" s="1">
        <v>43369</v>
      </c>
      <c r="M926" t="s">
        <v>33</v>
      </c>
      <c r="N926" t="s">
        <v>5262</v>
      </c>
      <c r="O926" t="s">
        <v>92</v>
      </c>
      <c r="P926" s="1">
        <v>43020</v>
      </c>
      <c r="Q926" s="1">
        <v>44070</v>
      </c>
    </row>
    <row r="927" spans="1:17" x14ac:dyDescent="0.2">
      <c r="A927" t="s">
        <v>5263</v>
      </c>
      <c r="B927">
        <v>229710077</v>
      </c>
      <c r="C927" t="s">
        <v>5264</v>
      </c>
      <c r="D927" t="s">
        <v>5265</v>
      </c>
      <c r="E927" t="s">
        <v>5266</v>
      </c>
      <c r="F927">
        <v>116047305.11499099</v>
      </c>
      <c r="G927" t="s">
        <v>5196</v>
      </c>
      <c r="H927">
        <v>157040569</v>
      </c>
      <c r="I927" t="s">
        <v>5256</v>
      </c>
      <c r="J927" t="s">
        <v>23</v>
      </c>
      <c r="L927" s="1">
        <v>43223</v>
      </c>
      <c r="M927" t="s">
        <v>24</v>
      </c>
      <c r="N927" t="s">
        <v>5267</v>
      </c>
      <c r="O927" t="s">
        <v>26</v>
      </c>
      <c r="P927" s="1">
        <v>43020</v>
      </c>
      <c r="Q927" s="1">
        <v>44070</v>
      </c>
    </row>
    <row r="928" spans="1:17" x14ac:dyDescent="0.2">
      <c r="A928" t="s">
        <v>5268</v>
      </c>
      <c r="B928">
        <v>229667228</v>
      </c>
      <c r="C928" t="s">
        <v>5269</v>
      </c>
      <c r="D928" t="s">
        <v>5270</v>
      </c>
      <c r="E928" t="s">
        <v>5271</v>
      </c>
      <c r="F928">
        <v>120577135.03291699</v>
      </c>
      <c r="G928" t="s">
        <v>5196</v>
      </c>
      <c r="H928">
        <v>157040569</v>
      </c>
      <c r="I928" t="s">
        <v>5256</v>
      </c>
      <c r="J928" t="s">
        <v>23</v>
      </c>
      <c r="L928" s="1">
        <v>43279</v>
      </c>
      <c r="M928" t="s">
        <v>24</v>
      </c>
      <c r="N928" t="s">
        <v>5272</v>
      </c>
      <c r="O928" t="s">
        <v>26</v>
      </c>
      <c r="P928" s="1">
        <v>43020</v>
      </c>
      <c r="Q928" s="1">
        <v>44070</v>
      </c>
    </row>
    <row r="929" spans="1:17" x14ac:dyDescent="0.2">
      <c r="A929" t="s">
        <v>5273</v>
      </c>
      <c r="B929">
        <v>234197870</v>
      </c>
      <c r="C929" t="s">
        <v>5274</v>
      </c>
      <c r="D929" t="s">
        <v>5275</v>
      </c>
      <c r="E929" t="s">
        <v>5276</v>
      </c>
      <c r="F929" t="s">
        <v>5277</v>
      </c>
      <c r="G929" t="s">
        <v>5196</v>
      </c>
      <c r="H929">
        <v>157040569</v>
      </c>
      <c r="I929" t="s">
        <v>5278</v>
      </c>
      <c r="J929" t="s">
        <v>23</v>
      </c>
      <c r="L929" s="1">
        <v>43353</v>
      </c>
      <c r="M929" t="s">
        <v>24</v>
      </c>
      <c r="N929" t="s">
        <v>5279</v>
      </c>
      <c r="O929" t="s">
        <v>92</v>
      </c>
      <c r="P929" s="1">
        <v>43020</v>
      </c>
      <c r="Q929" s="1">
        <v>44070</v>
      </c>
    </row>
    <row r="930" spans="1:17" x14ac:dyDescent="0.2">
      <c r="A930" t="s">
        <v>5280</v>
      </c>
      <c r="B930">
        <v>230524907</v>
      </c>
      <c r="C930" t="s">
        <v>5281</v>
      </c>
      <c r="D930" t="s">
        <v>5260</v>
      </c>
      <c r="E930" t="s">
        <v>5261</v>
      </c>
      <c r="F930">
        <v>128700777</v>
      </c>
      <c r="G930" t="s">
        <v>5196</v>
      </c>
      <c r="H930">
        <v>157040569</v>
      </c>
      <c r="I930" t="s">
        <v>1304</v>
      </c>
      <c r="J930" t="s">
        <v>23</v>
      </c>
      <c r="L930" s="1">
        <v>43273</v>
      </c>
      <c r="M930" t="s">
        <v>33</v>
      </c>
      <c r="N930" t="s">
        <v>5282</v>
      </c>
      <c r="O930" t="s">
        <v>26</v>
      </c>
      <c r="P930" s="1">
        <v>43020</v>
      </c>
      <c r="Q930" s="1">
        <v>44070</v>
      </c>
    </row>
    <row r="931" spans="1:17" x14ac:dyDescent="0.2">
      <c r="A931" t="s">
        <v>5283</v>
      </c>
      <c r="B931">
        <v>242400191</v>
      </c>
      <c r="C931" t="s">
        <v>5284</v>
      </c>
      <c r="D931" t="s">
        <v>5285</v>
      </c>
      <c r="E931" t="s">
        <v>5286</v>
      </c>
      <c r="F931">
        <v>83540644.067717195</v>
      </c>
      <c r="G931" t="s">
        <v>5196</v>
      </c>
      <c r="H931">
        <v>157040569</v>
      </c>
      <c r="I931" t="s">
        <v>470</v>
      </c>
      <c r="J931" t="s">
        <v>23</v>
      </c>
      <c r="L931" s="1">
        <v>43285</v>
      </c>
      <c r="M931" t="s">
        <v>33</v>
      </c>
      <c r="N931" t="s">
        <v>5287</v>
      </c>
      <c r="O931" t="s">
        <v>92</v>
      </c>
      <c r="P931" s="1">
        <v>43020</v>
      </c>
      <c r="Q931" s="1">
        <v>44070</v>
      </c>
    </row>
    <row r="932" spans="1:17" x14ac:dyDescent="0.2">
      <c r="A932" t="s">
        <v>5288</v>
      </c>
      <c r="B932">
        <v>230279074</v>
      </c>
      <c r="C932" t="s">
        <v>5289</v>
      </c>
      <c r="D932" t="s">
        <v>5290</v>
      </c>
      <c r="E932" t="s">
        <v>5291</v>
      </c>
      <c r="F932">
        <v>158445082.13449499</v>
      </c>
      <c r="G932" t="s">
        <v>5196</v>
      </c>
      <c r="H932">
        <v>157040569</v>
      </c>
      <c r="I932" t="s">
        <v>5238</v>
      </c>
      <c r="J932" t="s">
        <v>23</v>
      </c>
      <c r="L932" s="1">
        <v>43151</v>
      </c>
      <c r="M932" t="s">
        <v>33</v>
      </c>
      <c r="N932" t="s">
        <v>5292</v>
      </c>
      <c r="O932" t="s">
        <v>26</v>
      </c>
      <c r="P932" s="1">
        <v>43020</v>
      </c>
      <c r="Q932" s="1">
        <v>44070</v>
      </c>
    </row>
    <row r="933" spans="1:17" x14ac:dyDescent="0.2">
      <c r="A933" t="s">
        <v>5293</v>
      </c>
      <c r="B933">
        <v>231456190</v>
      </c>
      <c r="C933" t="s">
        <v>5294</v>
      </c>
      <c r="D933" t="s">
        <v>5295</v>
      </c>
      <c r="E933" t="s">
        <v>5296</v>
      </c>
      <c r="F933">
        <v>83830227.137122095</v>
      </c>
      <c r="G933" t="s">
        <v>5196</v>
      </c>
      <c r="H933">
        <v>157040569</v>
      </c>
      <c r="I933" t="s">
        <v>470</v>
      </c>
      <c r="J933" t="s">
        <v>23</v>
      </c>
      <c r="L933" s="1">
        <v>43370</v>
      </c>
      <c r="M933" t="s">
        <v>33</v>
      </c>
      <c r="N933" t="s">
        <v>5297</v>
      </c>
      <c r="O933" t="s">
        <v>26</v>
      </c>
      <c r="P933" s="1">
        <v>43020</v>
      </c>
      <c r="Q933" s="1">
        <v>44070</v>
      </c>
    </row>
    <row r="934" spans="1:17" x14ac:dyDescent="0.2">
      <c r="A934" t="s">
        <v>5298</v>
      </c>
      <c r="B934">
        <v>228218764</v>
      </c>
      <c r="C934" t="s">
        <v>5299</v>
      </c>
      <c r="D934" t="s">
        <v>5300</v>
      </c>
      <c r="E934" t="s">
        <v>5301</v>
      </c>
      <c r="F934">
        <v>133559211</v>
      </c>
      <c r="G934" t="s">
        <v>5196</v>
      </c>
      <c r="H934">
        <v>157040569</v>
      </c>
      <c r="I934" t="s">
        <v>470</v>
      </c>
      <c r="J934" t="s">
        <v>23</v>
      </c>
      <c r="L934" s="1">
        <v>43150</v>
      </c>
      <c r="M934" t="s">
        <v>33</v>
      </c>
      <c r="N934" t="s">
        <v>5302</v>
      </c>
      <c r="O934" t="s">
        <v>26</v>
      </c>
      <c r="P934" s="1">
        <v>43020</v>
      </c>
      <c r="Q934" s="1">
        <v>44070</v>
      </c>
    </row>
    <row r="935" spans="1:17" x14ac:dyDescent="0.2">
      <c r="A935" t="s">
        <v>5303</v>
      </c>
      <c r="B935">
        <v>230290809</v>
      </c>
      <c r="C935" t="s">
        <v>5304</v>
      </c>
      <c r="D935" t="s">
        <v>5305</v>
      </c>
      <c r="E935" t="s">
        <v>5306</v>
      </c>
      <c r="F935" t="s">
        <v>5307</v>
      </c>
      <c r="G935" t="s">
        <v>5196</v>
      </c>
      <c r="H935">
        <v>157040569</v>
      </c>
      <c r="I935" t="s">
        <v>5238</v>
      </c>
      <c r="J935" t="s">
        <v>23</v>
      </c>
      <c r="L935" s="1">
        <v>43235</v>
      </c>
      <c r="M935" t="s">
        <v>24</v>
      </c>
      <c r="N935" t="s">
        <v>5308</v>
      </c>
      <c r="O935" t="s">
        <v>26</v>
      </c>
      <c r="P935" s="1">
        <v>43020</v>
      </c>
      <c r="Q935" s="1">
        <v>44070</v>
      </c>
    </row>
    <row r="936" spans="1:17" x14ac:dyDescent="0.2">
      <c r="A936" t="s">
        <v>5309</v>
      </c>
      <c r="B936">
        <v>230869769</v>
      </c>
      <c r="C936" t="s">
        <v>5310</v>
      </c>
      <c r="D936" t="s">
        <v>5311</v>
      </c>
      <c r="E936" t="s">
        <v>5312</v>
      </c>
      <c r="F936">
        <v>109373154.109373</v>
      </c>
      <c r="G936" t="s">
        <v>5196</v>
      </c>
      <c r="H936">
        <v>157040569</v>
      </c>
      <c r="I936" t="s">
        <v>1304</v>
      </c>
      <c r="J936" t="s">
        <v>23</v>
      </c>
      <c r="L936" s="1">
        <v>43144</v>
      </c>
      <c r="M936" t="s">
        <v>33</v>
      </c>
      <c r="N936" t="s">
        <v>5313</v>
      </c>
      <c r="O936" t="s">
        <v>26</v>
      </c>
      <c r="P936" s="1">
        <v>43020</v>
      </c>
      <c r="Q936" s="1">
        <v>44070</v>
      </c>
    </row>
    <row r="937" spans="1:17" x14ac:dyDescent="0.2">
      <c r="A937" t="s">
        <v>5314</v>
      </c>
      <c r="B937">
        <v>230308570</v>
      </c>
      <c r="C937" t="s">
        <v>5315</v>
      </c>
      <c r="D937" t="s">
        <v>5316</v>
      </c>
      <c r="E937" t="s">
        <v>5317</v>
      </c>
      <c r="F937">
        <v>60157240.189034604</v>
      </c>
      <c r="G937" t="s">
        <v>5196</v>
      </c>
      <c r="H937">
        <v>157040569</v>
      </c>
      <c r="I937" t="s">
        <v>5278</v>
      </c>
      <c r="J937" t="s">
        <v>23</v>
      </c>
      <c r="L937" s="1">
        <v>43279</v>
      </c>
      <c r="M937" t="s">
        <v>33</v>
      </c>
      <c r="N937" t="s">
        <v>5318</v>
      </c>
      <c r="O937" t="s">
        <v>26</v>
      </c>
      <c r="P937" s="1">
        <v>43020</v>
      </c>
      <c r="Q937" s="1">
        <v>44070</v>
      </c>
    </row>
    <row r="938" spans="1:17" x14ac:dyDescent="0.2">
      <c r="A938" t="s">
        <v>5319</v>
      </c>
      <c r="B938">
        <v>231905017</v>
      </c>
      <c r="C938" t="s">
        <v>5320</v>
      </c>
      <c r="D938" t="s">
        <v>5321</v>
      </c>
      <c r="E938" t="s">
        <v>5322</v>
      </c>
      <c r="F938">
        <v>116183276.074659</v>
      </c>
      <c r="G938" t="s">
        <v>5196</v>
      </c>
      <c r="H938">
        <v>157040569</v>
      </c>
      <c r="I938" t="s">
        <v>5323</v>
      </c>
      <c r="J938" t="s">
        <v>23</v>
      </c>
      <c r="L938" s="1">
        <v>43348</v>
      </c>
      <c r="M938" t="s">
        <v>33</v>
      </c>
      <c r="N938" t="s">
        <v>5324</v>
      </c>
      <c r="O938" t="s">
        <v>92</v>
      </c>
      <c r="P938" s="1">
        <v>43020</v>
      </c>
      <c r="Q938" s="1">
        <v>44070</v>
      </c>
    </row>
    <row r="939" spans="1:17" x14ac:dyDescent="0.2">
      <c r="A939" t="s">
        <v>5325</v>
      </c>
      <c r="B939">
        <v>230527043</v>
      </c>
      <c r="C939" t="s">
        <v>5326</v>
      </c>
      <c r="D939" t="s">
        <v>5327</v>
      </c>
      <c r="E939" t="s">
        <v>5328</v>
      </c>
      <c r="F939">
        <v>74914375.072465807</v>
      </c>
      <c r="G939" t="s">
        <v>5196</v>
      </c>
      <c r="H939">
        <v>157040569</v>
      </c>
      <c r="I939" t="s">
        <v>470</v>
      </c>
      <c r="J939" t="s">
        <v>23</v>
      </c>
      <c r="L939" s="1">
        <v>43262</v>
      </c>
      <c r="M939" t="s">
        <v>33</v>
      </c>
      <c r="N939" t="s">
        <v>5329</v>
      </c>
      <c r="O939" t="s">
        <v>92</v>
      </c>
      <c r="P939" s="1">
        <v>43020</v>
      </c>
      <c r="Q939" s="1">
        <v>44070</v>
      </c>
    </row>
    <row r="940" spans="1:17" x14ac:dyDescent="0.2">
      <c r="A940" t="s">
        <v>5330</v>
      </c>
      <c r="B940">
        <v>229931278</v>
      </c>
      <c r="C940" t="s">
        <v>5331</v>
      </c>
      <c r="D940" t="s">
        <v>5332</v>
      </c>
      <c r="E940" t="s">
        <v>5333</v>
      </c>
      <c r="F940">
        <v>145349837</v>
      </c>
      <c r="G940" t="s">
        <v>5196</v>
      </c>
      <c r="H940">
        <v>157040569</v>
      </c>
      <c r="I940" t="s">
        <v>5334</v>
      </c>
      <c r="J940" t="s">
        <v>23</v>
      </c>
      <c r="L940" s="1">
        <v>43224</v>
      </c>
      <c r="M940" t="s">
        <v>33</v>
      </c>
      <c r="N940" t="s">
        <v>5335</v>
      </c>
      <c r="O940" t="s">
        <v>26</v>
      </c>
      <c r="P940" s="1">
        <v>43020</v>
      </c>
      <c r="Q940" s="1">
        <v>44070</v>
      </c>
    </row>
    <row r="941" spans="1:17" x14ac:dyDescent="0.2">
      <c r="A941" t="s">
        <v>5336</v>
      </c>
      <c r="B941">
        <v>228894891</v>
      </c>
      <c r="C941" t="s">
        <v>5337</v>
      </c>
      <c r="D941" t="s">
        <v>5338</v>
      </c>
      <c r="E941" t="s">
        <v>5339</v>
      </c>
      <c r="F941">
        <v>31687326</v>
      </c>
      <c r="G941" t="s">
        <v>5196</v>
      </c>
      <c r="H941">
        <v>157040569</v>
      </c>
      <c r="I941" t="s">
        <v>173</v>
      </c>
      <c r="J941" t="s">
        <v>23</v>
      </c>
      <c r="L941" s="1">
        <v>43153</v>
      </c>
      <c r="M941" t="s">
        <v>33</v>
      </c>
      <c r="N941" t="s">
        <v>5340</v>
      </c>
      <c r="O941" t="s">
        <v>26</v>
      </c>
      <c r="P941" s="1">
        <v>43020</v>
      </c>
      <c r="Q941" s="1">
        <v>44070</v>
      </c>
    </row>
    <row r="942" spans="1:17" x14ac:dyDescent="0.2">
      <c r="A942" t="s">
        <v>5341</v>
      </c>
      <c r="B942">
        <v>232601356</v>
      </c>
      <c r="C942" t="s">
        <v>5342</v>
      </c>
      <c r="D942" t="s">
        <v>5343</v>
      </c>
      <c r="E942" t="s">
        <v>5344</v>
      </c>
      <c r="F942" t="s">
        <v>5345</v>
      </c>
      <c r="G942" t="s">
        <v>5196</v>
      </c>
      <c r="H942">
        <v>157040569</v>
      </c>
      <c r="I942" t="s">
        <v>5323</v>
      </c>
      <c r="J942" t="s">
        <v>23</v>
      </c>
      <c r="L942" s="1">
        <v>43364</v>
      </c>
      <c r="M942" t="s">
        <v>33</v>
      </c>
      <c r="N942" t="s">
        <v>5346</v>
      </c>
      <c r="O942" t="s">
        <v>92</v>
      </c>
      <c r="P942" s="1">
        <v>43020</v>
      </c>
      <c r="Q942" s="1">
        <v>44070</v>
      </c>
    </row>
    <row r="943" spans="1:17" x14ac:dyDescent="0.2">
      <c r="A943" t="s">
        <v>5347</v>
      </c>
      <c r="B943">
        <v>229857280</v>
      </c>
      <c r="C943" t="s">
        <v>5348</v>
      </c>
      <c r="D943" t="s">
        <v>5349</v>
      </c>
      <c r="E943" t="s">
        <v>5350</v>
      </c>
      <c r="F943">
        <v>120561719</v>
      </c>
      <c r="G943" t="s">
        <v>5196</v>
      </c>
      <c r="H943">
        <v>157040569</v>
      </c>
      <c r="I943" t="s">
        <v>5256</v>
      </c>
      <c r="J943" t="s">
        <v>23</v>
      </c>
      <c r="L943" s="1">
        <v>43196</v>
      </c>
      <c r="M943" t="s">
        <v>33</v>
      </c>
      <c r="N943" t="s">
        <v>5351</v>
      </c>
      <c r="O943" t="s">
        <v>26</v>
      </c>
      <c r="P943" s="1">
        <v>43020</v>
      </c>
      <c r="Q943" s="1">
        <v>44070</v>
      </c>
    </row>
    <row r="944" spans="1:17" x14ac:dyDescent="0.2">
      <c r="A944" t="s">
        <v>5352</v>
      </c>
      <c r="B944">
        <v>230658016</v>
      </c>
      <c r="C944" t="s">
        <v>5353</v>
      </c>
      <c r="D944" t="s">
        <v>5354</v>
      </c>
      <c r="E944" t="s">
        <v>5355</v>
      </c>
      <c r="F944">
        <v>122546008.135446</v>
      </c>
      <c r="G944" t="s">
        <v>5196</v>
      </c>
      <c r="H944">
        <v>157040569</v>
      </c>
      <c r="I944" t="s">
        <v>5256</v>
      </c>
      <c r="J944" t="s">
        <v>23</v>
      </c>
      <c r="L944" s="1">
        <v>43293</v>
      </c>
      <c r="M944" t="s">
        <v>33</v>
      </c>
      <c r="N944" t="s">
        <v>5356</v>
      </c>
      <c r="O944" t="s">
        <v>26</v>
      </c>
      <c r="P944" s="1">
        <v>43020</v>
      </c>
      <c r="Q944" s="1">
        <v>44070</v>
      </c>
    </row>
    <row r="945" spans="1:17" x14ac:dyDescent="0.2">
      <c r="A945" t="s">
        <v>5357</v>
      </c>
      <c r="B945">
        <v>229921280</v>
      </c>
      <c r="C945" t="s">
        <v>5358</v>
      </c>
      <c r="D945" t="s">
        <v>5359</v>
      </c>
      <c r="E945" t="s">
        <v>5360</v>
      </c>
      <c r="F945" t="s">
        <v>5361</v>
      </c>
      <c r="G945" t="s">
        <v>5196</v>
      </c>
      <c r="H945">
        <v>157040569</v>
      </c>
      <c r="I945" t="s">
        <v>5214</v>
      </c>
      <c r="J945" t="s">
        <v>23</v>
      </c>
      <c r="L945" s="1">
        <v>43288</v>
      </c>
      <c r="M945" t="s">
        <v>33</v>
      </c>
      <c r="N945" t="s">
        <v>5362</v>
      </c>
      <c r="O945" t="s">
        <v>26</v>
      </c>
      <c r="P945" s="1">
        <v>43020</v>
      </c>
      <c r="Q945" s="1">
        <v>44070</v>
      </c>
    </row>
    <row r="946" spans="1:17" x14ac:dyDescent="0.2">
      <c r="A946" t="s">
        <v>5363</v>
      </c>
      <c r="B946" t="s">
        <v>5364</v>
      </c>
      <c r="C946" t="s">
        <v>5365</v>
      </c>
      <c r="D946" t="s">
        <v>5366</v>
      </c>
      <c r="E946" t="s">
        <v>5367</v>
      </c>
      <c r="F946">
        <v>98461427.230169207</v>
      </c>
      <c r="G946" t="s">
        <v>5196</v>
      </c>
      <c r="H946">
        <v>157040569</v>
      </c>
      <c r="I946" t="s">
        <v>5238</v>
      </c>
      <c r="J946" t="s">
        <v>23</v>
      </c>
      <c r="L946" s="1">
        <v>43138</v>
      </c>
      <c r="M946" t="s">
        <v>24</v>
      </c>
      <c r="N946" t="s">
        <v>5368</v>
      </c>
      <c r="O946" t="s">
        <v>92</v>
      </c>
      <c r="P946" s="1">
        <v>43020</v>
      </c>
      <c r="Q946" s="1">
        <v>44070</v>
      </c>
    </row>
    <row r="947" spans="1:17" x14ac:dyDescent="0.2">
      <c r="A947" t="s">
        <v>5369</v>
      </c>
      <c r="B947">
        <v>230297005</v>
      </c>
      <c r="C947" t="s">
        <v>5370</v>
      </c>
      <c r="D947" t="s">
        <v>5371</v>
      </c>
      <c r="E947" t="s">
        <v>5372</v>
      </c>
      <c r="F947" t="s">
        <v>5373</v>
      </c>
      <c r="G947" t="s">
        <v>5196</v>
      </c>
      <c r="H947">
        <v>157040569</v>
      </c>
      <c r="I947" t="s">
        <v>5374</v>
      </c>
      <c r="J947" t="s">
        <v>23</v>
      </c>
      <c r="L947" s="1">
        <v>43279</v>
      </c>
      <c r="M947" t="s">
        <v>33</v>
      </c>
      <c r="N947" t="s">
        <v>5375</v>
      </c>
      <c r="O947" t="s">
        <v>26</v>
      </c>
      <c r="P947" s="1">
        <v>43020</v>
      </c>
      <c r="Q947" s="1">
        <v>44070</v>
      </c>
    </row>
    <row r="948" spans="1:17" x14ac:dyDescent="0.2">
      <c r="A948" t="s">
        <v>5376</v>
      </c>
      <c r="B948">
        <v>227485386</v>
      </c>
      <c r="C948" t="s">
        <v>5377</v>
      </c>
      <c r="D948" t="s">
        <v>5378</v>
      </c>
      <c r="E948" t="s">
        <v>5379</v>
      </c>
      <c r="F948">
        <v>150568096.112317</v>
      </c>
      <c r="G948" t="s">
        <v>5196</v>
      </c>
      <c r="H948">
        <v>157040569</v>
      </c>
      <c r="I948" t="s">
        <v>470</v>
      </c>
      <c r="J948" t="s">
        <v>23</v>
      </c>
      <c r="L948" s="1">
        <v>43115</v>
      </c>
      <c r="M948" t="s">
        <v>24</v>
      </c>
      <c r="N948" t="s">
        <v>5380</v>
      </c>
      <c r="O948" t="s">
        <v>26</v>
      </c>
      <c r="P948" s="1">
        <v>43020</v>
      </c>
      <c r="Q948" s="1">
        <v>44070</v>
      </c>
    </row>
    <row r="949" spans="1:17" x14ac:dyDescent="0.2">
      <c r="A949" t="s">
        <v>5381</v>
      </c>
      <c r="B949">
        <v>228905001</v>
      </c>
      <c r="C949" t="s">
        <v>5382</v>
      </c>
      <c r="D949" t="s">
        <v>5383</v>
      </c>
      <c r="E949" t="s">
        <v>5384</v>
      </c>
      <c r="F949">
        <v>98491148.097512707</v>
      </c>
      <c r="G949" t="s">
        <v>5196</v>
      </c>
      <c r="H949">
        <v>157040569</v>
      </c>
      <c r="I949" t="s">
        <v>5238</v>
      </c>
      <c r="J949" t="s">
        <v>23</v>
      </c>
      <c r="L949" s="1">
        <v>43161</v>
      </c>
      <c r="M949" t="s">
        <v>33</v>
      </c>
      <c r="N949" t="s">
        <v>5385</v>
      </c>
      <c r="O949" t="s">
        <v>26</v>
      </c>
      <c r="P949" s="1">
        <v>43020</v>
      </c>
      <c r="Q949" s="1">
        <v>44070</v>
      </c>
    </row>
    <row r="950" spans="1:17" x14ac:dyDescent="0.2">
      <c r="A950" t="s">
        <v>5386</v>
      </c>
      <c r="B950" t="s">
        <v>5387</v>
      </c>
      <c r="C950" t="s">
        <v>5388</v>
      </c>
      <c r="D950" t="s">
        <v>5389</v>
      </c>
      <c r="E950" t="s">
        <v>5390</v>
      </c>
      <c r="F950">
        <v>69067554.1309634</v>
      </c>
      <c r="G950" t="s">
        <v>5196</v>
      </c>
      <c r="H950">
        <v>157040569</v>
      </c>
      <c r="I950" t="s">
        <v>1304</v>
      </c>
      <c r="J950" t="s">
        <v>23</v>
      </c>
      <c r="L950" s="1">
        <v>43133</v>
      </c>
      <c r="M950" t="s">
        <v>33</v>
      </c>
      <c r="N950" t="s">
        <v>5391</v>
      </c>
      <c r="O950" t="s">
        <v>92</v>
      </c>
      <c r="P950" s="1">
        <v>43020</v>
      </c>
      <c r="Q950" s="1">
        <v>44070</v>
      </c>
    </row>
    <row r="951" spans="1:17" x14ac:dyDescent="0.2">
      <c r="A951" t="s">
        <v>5392</v>
      </c>
      <c r="B951">
        <v>230458939</v>
      </c>
      <c r="C951" t="s">
        <v>5393</v>
      </c>
      <c r="D951" t="s">
        <v>5394</v>
      </c>
      <c r="E951" t="s">
        <v>5395</v>
      </c>
      <c r="F951" t="s">
        <v>5396</v>
      </c>
      <c r="G951" t="s">
        <v>5196</v>
      </c>
      <c r="H951">
        <v>157040569</v>
      </c>
      <c r="I951" t="s">
        <v>5238</v>
      </c>
      <c r="J951" t="s">
        <v>23</v>
      </c>
      <c r="L951" s="1">
        <v>43278</v>
      </c>
      <c r="M951" t="s">
        <v>33</v>
      </c>
      <c r="N951" t="s">
        <v>5397</v>
      </c>
      <c r="O951" t="s">
        <v>26</v>
      </c>
      <c r="P951" s="1">
        <v>43020</v>
      </c>
      <c r="Q951" s="1">
        <v>44070</v>
      </c>
    </row>
    <row r="952" spans="1:17" x14ac:dyDescent="0.2">
      <c r="A952" t="s">
        <v>5398</v>
      </c>
      <c r="B952">
        <v>227475747</v>
      </c>
      <c r="C952" t="s">
        <v>5399</v>
      </c>
      <c r="D952" t="s">
        <v>5400</v>
      </c>
      <c r="E952" t="s">
        <v>5401</v>
      </c>
      <c r="F952" t="s">
        <v>5402</v>
      </c>
      <c r="G952" t="s">
        <v>5196</v>
      </c>
      <c r="H952">
        <v>157040569</v>
      </c>
      <c r="I952" t="s">
        <v>470</v>
      </c>
      <c r="J952" t="s">
        <v>23</v>
      </c>
      <c r="L952" s="1">
        <v>43118</v>
      </c>
      <c r="M952" t="s">
        <v>24</v>
      </c>
      <c r="N952" t="s">
        <v>5403</v>
      </c>
      <c r="O952" t="s">
        <v>26</v>
      </c>
      <c r="P952" s="1">
        <v>43020</v>
      </c>
      <c r="Q952" s="1">
        <v>44070</v>
      </c>
    </row>
    <row r="953" spans="1:17" x14ac:dyDescent="0.2">
      <c r="A953" t="s">
        <v>5404</v>
      </c>
      <c r="B953">
        <v>230412912</v>
      </c>
      <c r="C953" t="s">
        <v>5405</v>
      </c>
      <c r="D953" t="s">
        <v>5406</v>
      </c>
      <c r="E953" t="s">
        <v>5407</v>
      </c>
      <c r="F953">
        <v>83268928.131410807</v>
      </c>
      <c r="G953" t="s">
        <v>5196</v>
      </c>
      <c r="H953">
        <v>157040569</v>
      </c>
      <c r="I953" t="s">
        <v>5238</v>
      </c>
      <c r="J953" t="s">
        <v>23</v>
      </c>
      <c r="L953" s="1">
        <v>43235</v>
      </c>
      <c r="M953" t="s">
        <v>24</v>
      </c>
      <c r="N953" t="s">
        <v>5408</v>
      </c>
      <c r="O953" t="s">
        <v>26</v>
      </c>
      <c r="P953" s="1">
        <v>43020</v>
      </c>
      <c r="Q953" s="1">
        <v>44070</v>
      </c>
    </row>
    <row r="954" spans="1:17" x14ac:dyDescent="0.2">
      <c r="A954" t="s">
        <v>5409</v>
      </c>
      <c r="B954" t="s">
        <v>5410</v>
      </c>
      <c r="C954" t="s">
        <v>5411</v>
      </c>
      <c r="D954" t="s">
        <v>5412</v>
      </c>
      <c r="E954" t="s">
        <v>5413</v>
      </c>
      <c r="F954">
        <v>84075406.133539796</v>
      </c>
      <c r="G954" t="s">
        <v>5196</v>
      </c>
      <c r="H954">
        <v>157040569</v>
      </c>
      <c r="I954" t="s">
        <v>470</v>
      </c>
      <c r="J954" t="s">
        <v>23</v>
      </c>
      <c r="L954" s="1">
        <v>43298</v>
      </c>
      <c r="M954" t="s">
        <v>24</v>
      </c>
      <c r="N954" t="s">
        <v>5414</v>
      </c>
      <c r="O954" t="s">
        <v>26</v>
      </c>
      <c r="P954" s="1">
        <v>43020</v>
      </c>
      <c r="Q954" s="1">
        <v>44070</v>
      </c>
    </row>
    <row r="955" spans="1:17" x14ac:dyDescent="0.2">
      <c r="A955" t="s">
        <v>5415</v>
      </c>
      <c r="B955">
        <v>228878748</v>
      </c>
      <c r="C955" t="s">
        <v>5416</v>
      </c>
      <c r="D955" t="s">
        <v>5417</v>
      </c>
      <c r="E955" t="s">
        <v>5418</v>
      </c>
      <c r="F955">
        <v>69293996.190929502</v>
      </c>
      <c r="G955" t="s">
        <v>5196</v>
      </c>
      <c r="H955">
        <v>157040569</v>
      </c>
      <c r="I955" t="s">
        <v>5238</v>
      </c>
      <c r="J955" t="s">
        <v>23</v>
      </c>
      <c r="L955" s="1">
        <v>43119</v>
      </c>
      <c r="M955" t="s">
        <v>33</v>
      </c>
      <c r="N955" t="s">
        <v>5419</v>
      </c>
      <c r="O955" t="s">
        <v>26</v>
      </c>
      <c r="P955" s="1">
        <v>43292</v>
      </c>
      <c r="Q955" s="1">
        <v>44070</v>
      </c>
    </row>
    <row r="956" spans="1:17" x14ac:dyDescent="0.2">
      <c r="A956" t="s">
        <v>5420</v>
      </c>
      <c r="B956">
        <v>237604094</v>
      </c>
      <c r="C956" t="s">
        <v>5421</v>
      </c>
      <c r="D956" t="s">
        <v>5422</v>
      </c>
      <c r="E956" t="s">
        <v>5423</v>
      </c>
      <c r="F956" t="s">
        <v>5424</v>
      </c>
      <c r="G956" t="s">
        <v>172</v>
      </c>
      <c r="H956">
        <v>200716271</v>
      </c>
      <c r="I956" t="s">
        <v>219</v>
      </c>
      <c r="J956" t="s">
        <v>23</v>
      </c>
      <c r="L956" s="1">
        <v>43238</v>
      </c>
      <c r="M956" t="s">
        <v>33</v>
      </c>
      <c r="N956" t="s">
        <v>5425</v>
      </c>
      <c r="O956" t="s">
        <v>92</v>
      </c>
      <c r="P956" s="1">
        <v>43297</v>
      </c>
      <c r="Q956" s="1">
        <v>44074</v>
      </c>
    </row>
    <row r="957" spans="1:17" x14ac:dyDescent="0.2">
      <c r="A957" t="s">
        <v>5426</v>
      </c>
      <c r="B957">
        <v>248695177</v>
      </c>
      <c r="C957" t="s">
        <v>5427</v>
      </c>
      <c r="D957" t="s">
        <v>5428</v>
      </c>
      <c r="E957" t="s">
        <v>5429</v>
      </c>
      <c r="F957">
        <v>113378041.077695</v>
      </c>
      <c r="G957" t="s">
        <v>2458</v>
      </c>
      <c r="H957">
        <v>221333754</v>
      </c>
      <c r="I957" t="s">
        <v>435</v>
      </c>
      <c r="J957" t="s">
        <v>23</v>
      </c>
      <c r="L957" s="1">
        <v>43189</v>
      </c>
      <c r="M957" t="s">
        <v>33</v>
      </c>
      <c r="N957" t="s">
        <v>5430</v>
      </c>
      <c r="O957" t="s">
        <v>26</v>
      </c>
      <c r="P957" s="1">
        <v>43817</v>
      </c>
      <c r="Q957" s="1">
        <v>44074</v>
      </c>
    </row>
    <row r="958" spans="1:17" x14ac:dyDescent="0.2">
      <c r="A958" t="s">
        <v>5431</v>
      </c>
      <c r="B958">
        <v>232795517</v>
      </c>
      <c r="C958" t="s">
        <v>5432</v>
      </c>
      <c r="D958" t="s">
        <v>5433</v>
      </c>
      <c r="E958" t="s">
        <v>5434</v>
      </c>
      <c r="F958">
        <v>219934754</v>
      </c>
      <c r="G958" t="s">
        <v>4420</v>
      </c>
      <c r="H958">
        <v>184668794</v>
      </c>
      <c r="I958" t="s">
        <v>4475</v>
      </c>
      <c r="J958" t="s">
        <v>23</v>
      </c>
      <c r="L958" s="1">
        <v>43223</v>
      </c>
      <c r="M958" t="s">
        <v>33</v>
      </c>
      <c r="N958" t="s">
        <v>5435</v>
      </c>
      <c r="O958" t="s">
        <v>92</v>
      </c>
      <c r="P958" s="1">
        <v>43969</v>
      </c>
      <c r="Q958" s="1">
        <v>44076</v>
      </c>
    </row>
    <row r="959" spans="1:17" x14ac:dyDescent="0.2">
      <c r="A959" t="s">
        <v>5436</v>
      </c>
      <c r="B959">
        <v>236805207</v>
      </c>
      <c r="C959" t="s">
        <v>5437</v>
      </c>
      <c r="D959" t="s">
        <v>5438</v>
      </c>
      <c r="E959" t="s">
        <v>5439</v>
      </c>
      <c r="F959">
        <v>91614295</v>
      </c>
      <c r="G959" t="s">
        <v>4420</v>
      </c>
      <c r="H959">
        <v>184668794</v>
      </c>
      <c r="I959" t="s">
        <v>4475</v>
      </c>
      <c r="J959" t="s">
        <v>23</v>
      </c>
      <c r="L959" s="1">
        <v>43280</v>
      </c>
      <c r="M959" t="s">
        <v>24</v>
      </c>
      <c r="N959" t="s">
        <v>5440</v>
      </c>
      <c r="O959" t="s">
        <v>92</v>
      </c>
      <c r="P959" s="1">
        <v>43969</v>
      </c>
      <c r="Q959" s="1">
        <v>44076</v>
      </c>
    </row>
    <row r="960" spans="1:17" x14ac:dyDescent="0.2">
      <c r="A960" t="s">
        <v>5441</v>
      </c>
      <c r="B960">
        <v>236848232</v>
      </c>
      <c r="C960" t="s">
        <v>5442</v>
      </c>
      <c r="D960" t="s">
        <v>5443</v>
      </c>
      <c r="E960" t="s">
        <v>5444</v>
      </c>
      <c r="F960">
        <v>82016798</v>
      </c>
      <c r="G960" t="s">
        <v>4420</v>
      </c>
      <c r="H960">
        <v>184668794</v>
      </c>
      <c r="I960" t="s">
        <v>4814</v>
      </c>
      <c r="J960" t="s">
        <v>23</v>
      </c>
      <c r="L960" s="1">
        <v>43354</v>
      </c>
      <c r="M960" t="s">
        <v>33</v>
      </c>
      <c r="N960" t="s">
        <v>5445</v>
      </c>
      <c r="O960" t="s">
        <v>92</v>
      </c>
      <c r="P960" s="1">
        <v>43969</v>
      </c>
      <c r="Q960" s="1">
        <v>44076</v>
      </c>
    </row>
    <row r="961" spans="1:17" x14ac:dyDescent="0.2">
      <c r="A961" t="s">
        <v>5446</v>
      </c>
      <c r="B961">
        <v>233554874</v>
      </c>
      <c r="C961" t="s">
        <v>5447</v>
      </c>
      <c r="D961" t="s">
        <v>5448</v>
      </c>
      <c r="E961" t="s">
        <v>5449</v>
      </c>
      <c r="F961">
        <v>85065110</v>
      </c>
      <c r="G961" t="s">
        <v>423</v>
      </c>
      <c r="H961">
        <v>190456396</v>
      </c>
      <c r="I961" t="s">
        <v>113</v>
      </c>
      <c r="J961" t="s">
        <v>23</v>
      </c>
      <c r="L961" s="1">
        <v>43360</v>
      </c>
      <c r="M961" t="s">
        <v>33</v>
      </c>
      <c r="N961" t="s">
        <v>5450</v>
      </c>
      <c r="O961" t="s">
        <v>26</v>
      </c>
      <c r="P961" s="1">
        <v>42198</v>
      </c>
      <c r="Q961" s="1">
        <v>43537</v>
      </c>
    </row>
    <row r="962" spans="1:17" x14ac:dyDescent="0.2">
      <c r="A962" t="s">
        <v>5451</v>
      </c>
      <c r="B962">
        <v>232735492</v>
      </c>
      <c r="C962" t="s">
        <v>5452</v>
      </c>
      <c r="D962" t="s">
        <v>5453</v>
      </c>
      <c r="E962" t="s">
        <v>5454</v>
      </c>
      <c r="F962">
        <v>60978732.232735701</v>
      </c>
      <c r="G962" t="s">
        <v>5196</v>
      </c>
      <c r="H962">
        <v>157040569</v>
      </c>
      <c r="I962" t="s">
        <v>470</v>
      </c>
      <c r="J962" t="s">
        <v>23</v>
      </c>
      <c r="L962" s="1">
        <v>43307</v>
      </c>
      <c r="M962" t="s">
        <v>24</v>
      </c>
      <c r="N962" t="s">
        <v>5455</v>
      </c>
      <c r="O962" t="s">
        <v>26</v>
      </c>
      <c r="P962" s="1">
        <v>43020</v>
      </c>
      <c r="Q962" s="1">
        <v>44077</v>
      </c>
    </row>
  </sheetData>
  <pageMargins left="0.78740157499999996" right="0.78740157499999996" top="0.984251969" bottom="0.984251969" header="0.4921259845" footer="0.492125984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04"/>
  <sheetViews>
    <sheetView topLeftCell="A481" workbookViewId="0">
      <selection sqref="A1:Q504"/>
    </sheetView>
  </sheetViews>
  <sheetFormatPr baseColWidth="10" defaultRowHeight="16" x14ac:dyDescent="0.2"/>
  <sheetData>
    <row r="1" spans="1:17" x14ac:dyDescent="0.2">
      <c r="A1" t="s">
        <v>5456</v>
      </c>
      <c r="B1">
        <v>231445385</v>
      </c>
      <c r="C1" t="s">
        <v>5457</v>
      </c>
      <c r="D1" t="s">
        <v>5458</v>
      </c>
      <c r="E1" t="s">
        <v>5459</v>
      </c>
      <c r="F1">
        <v>149500513.19999999</v>
      </c>
      <c r="G1" t="s">
        <v>54</v>
      </c>
      <c r="H1">
        <v>26403315</v>
      </c>
      <c r="I1" t="s">
        <v>105</v>
      </c>
      <c r="J1" t="s">
        <v>23</v>
      </c>
      <c r="L1" s="1">
        <v>43391</v>
      </c>
      <c r="M1" t="s">
        <v>24</v>
      </c>
      <c r="N1" t="s">
        <v>5460</v>
      </c>
      <c r="O1" t="s">
        <v>92</v>
      </c>
      <c r="P1" s="1">
        <v>42292</v>
      </c>
      <c r="Q1" s="1">
        <v>43419</v>
      </c>
    </row>
    <row r="2" spans="1:17" x14ac:dyDescent="0.2">
      <c r="A2" t="s">
        <v>5461</v>
      </c>
      <c r="B2">
        <v>231877935</v>
      </c>
      <c r="C2" t="s">
        <v>5462</v>
      </c>
      <c r="D2" t="s">
        <v>5463</v>
      </c>
      <c r="E2" t="s">
        <v>5464</v>
      </c>
      <c r="F2" t="s">
        <v>5465</v>
      </c>
      <c r="G2" t="s">
        <v>54</v>
      </c>
      <c r="H2">
        <v>26403315</v>
      </c>
      <c r="I2" t="s">
        <v>55</v>
      </c>
      <c r="J2" t="s">
        <v>23</v>
      </c>
      <c r="L2" s="1">
        <v>43410</v>
      </c>
      <c r="M2" t="s">
        <v>33</v>
      </c>
      <c r="N2" t="s">
        <v>5466</v>
      </c>
      <c r="O2" t="s">
        <v>26</v>
      </c>
      <c r="P2" s="1">
        <v>42203</v>
      </c>
      <c r="Q2" s="1">
        <v>43431</v>
      </c>
    </row>
    <row r="3" spans="1:17" x14ac:dyDescent="0.2">
      <c r="A3" t="s">
        <v>5467</v>
      </c>
      <c r="B3">
        <v>188101179</v>
      </c>
      <c r="C3" t="s">
        <v>5468</v>
      </c>
      <c r="D3" t="s">
        <v>5469</v>
      </c>
      <c r="E3" t="s">
        <v>5470</v>
      </c>
      <c r="F3" t="s">
        <v>5471</v>
      </c>
      <c r="G3" t="s">
        <v>46</v>
      </c>
      <c r="H3">
        <v>28024400</v>
      </c>
      <c r="I3" t="s">
        <v>47</v>
      </c>
      <c r="J3" t="s">
        <v>23</v>
      </c>
      <c r="L3" s="1">
        <v>43416</v>
      </c>
      <c r="M3" t="s">
        <v>33</v>
      </c>
      <c r="N3" t="s">
        <v>5472</v>
      </c>
      <c r="O3" t="s">
        <v>26</v>
      </c>
      <c r="P3" s="1">
        <v>42251</v>
      </c>
      <c r="Q3" s="1">
        <v>43434</v>
      </c>
    </row>
    <row r="4" spans="1:17" x14ac:dyDescent="0.2">
      <c r="A4" t="s">
        <v>5473</v>
      </c>
      <c r="B4">
        <v>230520650</v>
      </c>
      <c r="C4" t="s">
        <v>5474</v>
      </c>
      <c r="D4" t="s">
        <v>5475</v>
      </c>
      <c r="E4" t="s">
        <v>5476</v>
      </c>
      <c r="F4">
        <v>94165068</v>
      </c>
      <c r="G4" t="s">
        <v>140</v>
      </c>
      <c r="H4">
        <v>26403668</v>
      </c>
      <c r="I4" t="s">
        <v>219</v>
      </c>
      <c r="J4" t="s">
        <v>23</v>
      </c>
      <c r="L4" s="1">
        <v>43398</v>
      </c>
      <c r="M4" t="s">
        <v>33</v>
      </c>
      <c r="N4" t="s">
        <v>5477</v>
      </c>
      <c r="O4" t="s">
        <v>26</v>
      </c>
      <c r="P4" s="1">
        <v>43367</v>
      </c>
      <c r="Q4" s="1">
        <v>43444</v>
      </c>
    </row>
    <row r="5" spans="1:17" x14ac:dyDescent="0.2">
      <c r="A5" t="s">
        <v>5478</v>
      </c>
      <c r="B5">
        <v>232360561</v>
      </c>
      <c r="C5" t="s">
        <v>5479</v>
      </c>
      <c r="D5" t="s">
        <v>5480</v>
      </c>
      <c r="E5" t="s">
        <v>5481</v>
      </c>
      <c r="F5">
        <v>66932815</v>
      </c>
      <c r="G5" t="s">
        <v>669</v>
      </c>
      <c r="H5" t="s">
        <v>670</v>
      </c>
      <c r="I5" t="s">
        <v>198</v>
      </c>
      <c r="J5" t="s">
        <v>23</v>
      </c>
      <c r="L5" s="1">
        <v>43376</v>
      </c>
      <c r="M5" t="s">
        <v>33</v>
      </c>
      <c r="N5" t="s">
        <v>5482</v>
      </c>
      <c r="O5" t="s">
        <v>26</v>
      </c>
      <c r="P5" s="1">
        <v>43444</v>
      </c>
      <c r="Q5" s="1">
        <v>43444</v>
      </c>
    </row>
    <row r="6" spans="1:17" x14ac:dyDescent="0.2">
      <c r="A6" t="s">
        <v>5483</v>
      </c>
      <c r="B6">
        <v>232346755</v>
      </c>
      <c r="C6" t="s">
        <v>5484</v>
      </c>
      <c r="D6" t="s">
        <v>5485</v>
      </c>
      <c r="E6" t="s">
        <v>5486</v>
      </c>
      <c r="F6">
        <v>97884537</v>
      </c>
      <c r="G6" t="s">
        <v>669</v>
      </c>
      <c r="H6" t="s">
        <v>670</v>
      </c>
      <c r="I6" t="s">
        <v>47</v>
      </c>
      <c r="J6" t="s">
        <v>23</v>
      </c>
      <c r="L6" s="1">
        <v>43391</v>
      </c>
      <c r="M6" t="s">
        <v>33</v>
      </c>
      <c r="N6" t="s">
        <v>5487</v>
      </c>
      <c r="O6" t="s">
        <v>26</v>
      </c>
      <c r="P6" s="1">
        <v>43446</v>
      </c>
      <c r="Q6" s="1">
        <v>43446</v>
      </c>
    </row>
    <row r="7" spans="1:17" x14ac:dyDescent="0.2">
      <c r="A7" t="s">
        <v>5488</v>
      </c>
      <c r="B7">
        <v>232685053</v>
      </c>
      <c r="C7" t="s">
        <v>5489</v>
      </c>
      <c r="D7" t="s">
        <v>5490</v>
      </c>
      <c r="E7" t="s">
        <v>5491</v>
      </c>
      <c r="F7" t="s">
        <v>5492</v>
      </c>
      <c r="G7" t="s">
        <v>61</v>
      </c>
      <c r="H7">
        <v>175206562</v>
      </c>
      <c r="I7" t="s">
        <v>62</v>
      </c>
      <c r="J7" t="s">
        <v>23</v>
      </c>
      <c r="L7" s="1">
        <v>43381</v>
      </c>
      <c r="M7" t="s">
        <v>24</v>
      </c>
      <c r="N7" t="s">
        <v>5493</v>
      </c>
      <c r="O7" t="s">
        <v>26</v>
      </c>
      <c r="P7" s="1">
        <v>43446</v>
      </c>
      <c r="Q7" s="1">
        <v>43447</v>
      </c>
    </row>
    <row r="8" spans="1:17" x14ac:dyDescent="0.2">
      <c r="A8" t="s">
        <v>5494</v>
      </c>
      <c r="B8">
        <v>232672954</v>
      </c>
      <c r="C8" t="s">
        <v>5495</v>
      </c>
      <c r="D8" t="s">
        <v>5496</v>
      </c>
      <c r="E8" t="s">
        <v>5497</v>
      </c>
      <c r="F8" t="s">
        <v>5498</v>
      </c>
      <c r="G8" t="s">
        <v>133</v>
      </c>
      <c r="H8">
        <v>26404435</v>
      </c>
      <c r="I8" t="s">
        <v>198</v>
      </c>
      <c r="J8" t="s">
        <v>23</v>
      </c>
      <c r="L8" s="1">
        <v>43424</v>
      </c>
      <c r="M8" t="s">
        <v>24</v>
      </c>
      <c r="N8" t="s">
        <v>5499</v>
      </c>
      <c r="O8" t="s">
        <v>26</v>
      </c>
      <c r="P8" s="1">
        <v>42318</v>
      </c>
      <c r="Q8" s="1">
        <v>43447</v>
      </c>
    </row>
    <row r="9" spans="1:17" x14ac:dyDescent="0.2">
      <c r="A9" t="s">
        <v>5500</v>
      </c>
      <c r="B9">
        <v>232700559</v>
      </c>
      <c r="C9" t="s">
        <v>5501</v>
      </c>
      <c r="D9" t="s">
        <v>5502</v>
      </c>
      <c r="E9" t="s">
        <v>5503</v>
      </c>
      <c r="F9">
        <v>182411478</v>
      </c>
      <c r="G9" t="s">
        <v>669</v>
      </c>
      <c r="H9" t="s">
        <v>670</v>
      </c>
      <c r="I9" t="s">
        <v>231</v>
      </c>
      <c r="J9" t="s">
        <v>23</v>
      </c>
      <c r="L9" s="1">
        <v>43424</v>
      </c>
      <c r="M9" t="s">
        <v>33</v>
      </c>
      <c r="N9" t="s">
        <v>5504</v>
      </c>
      <c r="O9" t="s">
        <v>26</v>
      </c>
      <c r="P9" s="1">
        <v>43452</v>
      </c>
      <c r="Q9" s="1">
        <v>43452</v>
      </c>
    </row>
    <row r="10" spans="1:17" x14ac:dyDescent="0.2">
      <c r="A10" t="s">
        <v>5505</v>
      </c>
      <c r="B10">
        <v>232676577</v>
      </c>
      <c r="C10" t="s">
        <v>5506</v>
      </c>
      <c r="D10" t="s">
        <v>5507</v>
      </c>
      <c r="E10" t="s">
        <v>5508</v>
      </c>
      <c r="F10">
        <v>182842975</v>
      </c>
      <c r="G10" t="s">
        <v>365</v>
      </c>
      <c r="H10">
        <v>27404978</v>
      </c>
      <c r="I10" t="s">
        <v>5509</v>
      </c>
      <c r="J10" t="s">
        <v>23</v>
      </c>
      <c r="L10" s="1">
        <v>43431</v>
      </c>
      <c r="M10" t="s">
        <v>33</v>
      </c>
      <c r="N10" t="s">
        <v>5510</v>
      </c>
      <c r="O10" t="s">
        <v>26</v>
      </c>
      <c r="P10" s="1">
        <v>42313</v>
      </c>
      <c r="Q10" s="1">
        <v>43454</v>
      </c>
    </row>
    <row r="11" spans="1:17" x14ac:dyDescent="0.2">
      <c r="A11" t="s">
        <v>5511</v>
      </c>
      <c r="B11">
        <v>232804966</v>
      </c>
      <c r="C11" t="s">
        <v>5512</v>
      </c>
      <c r="D11" t="s">
        <v>5513</v>
      </c>
      <c r="E11" t="s">
        <v>5514</v>
      </c>
      <c r="F11" t="s">
        <v>5515</v>
      </c>
      <c r="G11" t="s">
        <v>31</v>
      </c>
      <c r="H11">
        <v>26403692</v>
      </c>
      <c r="I11" t="s">
        <v>5516</v>
      </c>
      <c r="J11" t="s">
        <v>23</v>
      </c>
      <c r="L11" s="1">
        <v>43395</v>
      </c>
      <c r="M11" t="s">
        <v>24</v>
      </c>
      <c r="N11" t="s">
        <v>5517</v>
      </c>
      <c r="O11" t="s">
        <v>26</v>
      </c>
      <c r="P11" s="1">
        <v>42403</v>
      </c>
      <c r="Q11" s="1">
        <v>43452</v>
      </c>
    </row>
    <row r="12" spans="1:17" x14ac:dyDescent="0.2">
      <c r="A12" t="s">
        <v>5518</v>
      </c>
      <c r="B12">
        <v>232915776</v>
      </c>
      <c r="C12" t="s">
        <v>5519</v>
      </c>
      <c r="D12" t="s">
        <v>5502</v>
      </c>
      <c r="E12" t="s">
        <v>5503</v>
      </c>
      <c r="F12">
        <v>182411478</v>
      </c>
      <c r="G12" t="s">
        <v>669</v>
      </c>
      <c r="H12" t="s">
        <v>670</v>
      </c>
      <c r="I12" t="s">
        <v>113</v>
      </c>
      <c r="J12" t="s">
        <v>23</v>
      </c>
      <c r="L12" s="1">
        <v>43412</v>
      </c>
      <c r="M12" t="s">
        <v>33</v>
      </c>
      <c r="N12" t="s">
        <v>5520</v>
      </c>
      <c r="O12" t="s">
        <v>26</v>
      </c>
      <c r="P12" s="1">
        <v>43455</v>
      </c>
      <c r="Q12" s="1">
        <v>43455</v>
      </c>
    </row>
    <row r="13" spans="1:17" x14ac:dyDescent="0.2">
      <c r="A13" t="s">
        <v>5521</v>
      </c>
      <c r="B13">
        <v>232914478</v>
      </c>
      <c r="C13" t="s">
        <v>5522</v>
      </c>
      <c r="D13" t="s">
        <v>5523</v>
      </c>
      <c r="E13" t="s">
        <v>5524</v>
      </c>
      <c r="F13" t="s">
        <v>5525</v>
      </c>
      <c r="G13" t="s">
        <v>669</v>
      </c>
      <c r="H13" t="s">
        <v>670</v>
      </c>
      <c r="I13" t="s">
        <v>198</v>
      </c>
      <c r="J13" t="s">
        <v>23</v>
      </c>
      <c r="L13" s="1">
        <v>43426</v>
      </c>
      <c r="M13" t="s">
        <v>24</v>
      </c>
      <c r="N13" t="s">
        <v>5526</v>
      </c>
      <c r="O13" t="s">
        <v>26</v>
      </c>
      <c r="P13" s="1">
        <v>43455</v>
      </c>
      <c r="Q13" s="1">
        <v>43455</v>
      </c>
    </row>
    <row r="14" spans="1:17" x14ac:dyDescent="0.2">
      <c r="A14" t="s">
        <v>5527</v>
      </c>
      <c r="B14">
        <v>232931534</v>
      </c>
      <c r="C14" t="s">
        <v>5528</v>
      </c>
      <c r="D14" t="s">
        <v>5529</v>
      </c>
      <c r="E14" t="s">
        <v>5530</v>
      </c>
      <c r="F14">
        <v>115695443.09999999</v>
      </c>
      <c r="G14" t="s">
        <v>31</v>
      </c>
      <c r="H14">
        <v>26403692</v>
      </c>
      <c r="I14" t="s">
        <v>5516</v>
      </c>
      <c r="J14" t="s">
        <v>23</v>
      </c>
      <c r="L14" s="1">
        <v>43431</v>
      </c>
      <c r="M14" t="s">
        <v>33</v>
      </c>
      <c r="N14" t="s">
        <v>5531</v>
      </c>
      <c r="O14" t="s">
        <v>26</v>
      </c>
      <c r="P14" s="1">
        <v>42544</v>
      </c>
      <c r="Q14" s="1">
        <v>43455</v>
      </c>
    </row>
    <row r="15" spans="1:17" x14ac:dyDescent="0.2">
      <c r="A15" t="s">
        <v>5532</v>
      </c>
      <c r="B15">
        <v>233028498</v>
      </c>
      <c r="C15" t="s">
        <v>5533</v>
      </c>
      <c r="D15" t="s">
        <v>5534</v>
      </c>
      <c r="E15" t="s">
        <v>5535</v>
      </c>
      <c r="F15" t="s">
        <v>5536</v>
      </c>
      <c r="G15" t="s">
        <v>61</v>
      </c>
      <c r="H15">
        <v>175206562</v>
      </c>
      <c r="I15" t="s">
        <v>5537</v>
      </c>
      <c r="J15" t="s">
        <v>23</v>
      </c>
      <c r="L15" s="1">
        <v>43398</v>
      </c>
      <c r="M15" t="s">
        <v>33</v>
      </c>
      <c r="N15" t="s">
        <v>5538</v>
      </c>
      <c r="O15" t="s">
        <v>26</v>
      </c>
      <c r="P15" s="1">
        <v>43473</v>
      </c>
      <c r="Q15" s="1">
        <v>43473</v>
      </c>
    </row>
    <row r="16" spans="1:17" x14ac:dyDescent="0.2">
      <c r="A16" t="s">
        <v>5539</v>
      </c>
      <c r="B16" t="s">
        <v>5540</v>
      </c>
      <c r="C16" t="s">
        <v>5541</v>
      </c>
      <c r="D16" t="s">
        <v>5542</v>
      </c>
      <c r="E16" t="s">
        <v>5543</v>
      </c>
      <c r="F16">
        <v>94946221.159999996</v>
      </c>
      <c r="G16" t="s">
        <v>54</v>
      </c>
      <c r="H16">
        <v>26403315</v>
      </c>
      <c r="I16" t="s">
        <v>5544</v>
      </c>
      <c r="J16" t="s">
        <v>23</v>
      </c>
      <c r="L16" s="1">
        <v>43431</v>
      </c>
      <c r="M16" t="s">
        <v>33</v>
      </c>
      <c r="N16" t="s">
        <v>5545</v>
      </c>
      <c r="O16" t="s">
        <v>26</v>
      </c>
      <c r="P16" s="1">
        <v>42201</v>
      </c>
      <c r="Q16" s="1">
        <v>43479</v>
      </c>
    </row>
    <row r="17" spans="1:17" x14ac:dyDescent="0.2">
      <c r="A17" t="s">
        <v>5546</v>
      </c>
      <c r="B17">
        <v>233223444</v>
      </c>
      <c r="C17" t="s">
        <v>5547</v>
      </c>
      <c r="D17" t="s">
        <v>5548</v>
      </c>
      <c r="E17" t="s">
        <v>5549</v>
      </c>
      <c r="F17">
        <v>204170826.09999999</v>
      </c>
      <c r="G17" t="s">
        <v>119</v>
      </c>
      <c r="H17">
        <v>190915757</v>
      </c>
      <c r="I17" t="s">
        <v>120</v>
      </c>
      <c r="J17" t="s">
        <v>23</v>
      </c>
      <c r="L17" s="1">
        <v>43434</v>
      </c>
      <c r="M17" t="s">
        <v>33</v>
      </c>
      <c r="N17" t="s">
        <v>5550</v>
      </c>
      <c r="O17" t="s">
        <v>26</v>
      </c>
      <c r="P17" s="1">
        <v>43480</v>
      </c>
      <c r="Q17" s="1">
        <v>43480</v>
      </c>
    </row>
    <row r="18" spans="1:17" x14ac:dyDescent="0.2">
      <c r="A18" t="s">
        <v>5551</v>
      </c>
      <c r="B18">
        <v>189670843</v>
      </c>
      <c r="C18" t="s">
        <v>5552</v>
      </c>
      <c r="D18" t="s">
        <v>5553</v>
      </c>
      <c r="E18" t="s">
        <v>5554</v>
      </c>
      <c r="F18" t="s">
        <v>5555</v>
      </c>
      <c r="G18" t="s">
        <v>46</v>
      </c>
      <c r="H18">
        <v>28024400</v>
      </c>
      <c r="I18" t="s">
        <v>47</v>
      </c>
      <c r="J18" t="s">
        <v>23</v>
      </c>
      <c r="L18" s="1">
        <v>43427</v>
      </c>
      <c r="M18" t="s">
        <v>24</v>
      </c>
      <c r="N18" t="s">
        <v>5556</v>
      </c>
      <c r="O18" t="s">
        <v>26</v>
      </c>
      <c r="P18" s="1">
        <v>42327</v>
      </c>
      <c r="Q18" s="1">
        <v>43497</v>
      </c>
    </row>
    <row r="19" spans="1:17" x14ac:dyDescent="0.2">
      <c r="A19" t="s">
        <v>5557</v>
      </c>
      <c r="B19">
        <v>228223849</v>
      </c>
      <c r="C19" t="s">
        <v>5558</v>
      </c>
      <c r="D19" t="s">
        <v>5559</v>
      </c>
      <c r="E19" t="s">
        <v>5560</v>
      </c>
      <c r="F19">
        <v>136675654.19999999</v>
      </c>
      <c r="G19" t="s">
        <v>61</v>
      </c>
      <c r="H19">
        <v>175206562</v>
      </c>
      <c r="I19" t="s">
        <v>225</v>
      </c>
      <c r="J19" t="s">
        <v>23</v>
      </c>
      <c r="L19" s="1">
        <v>43381</v>
      </c>
      <c r="M19" t="s">
        <v>24</v>
      </c>
      <c r="N19" t="s">
        <v>5561</v>
      </c>
      <c r="O19" t="s">
        <v>26</v>
      </c>
      <c r="P19" s="1">
        <v>43495</v>
      </c>
      <c r="Q19" s="1">
        <v>43495</v>
      </c>
    </row>
    <row r="20" spans="1:17" x14ac:dyDescent="0.2">
      <c r="A20" t="s">
        <v>5562</v>
      </c>
      <c r="B20">
        <v>233483977</v>
      </c>
      <c r="C20" t="s">
        <v>5563</v>
      </c>
      <c r="D20" t="s">
        <v>5564</v>
      </c>
      <c r="E20" t="s">
        <v>5565</v>
      </c>
      <c r="F20" t="s">
        <v>5566</v>
      </c>
      <c r="G20" t="s">
        <v>54</v>
      </c>
      <c r="H20">
        <v>26403315</v>
      </c>
      <c r="I20" t="s">
        <v>5567</v>
      </c>
      <c r="J20" t="s">
        <v>23</v>
      </c>
      <c r="L20" s="1">
        <v>43411</v>
      </c>
      <c r="M20" t="s">
        <v>33</v>
      </c>
      <c r="N20" t="s">
        <v>5568</v>
      </c>
      <c r="O20" t="s">
        <v>26</v>
      </c>
      <c r="P20" s="1">
        <v>42201</v>
      </c>
      <c r="Q20" s="1">
        <v>43503</v>
      </c>
    </row>
    <row r="21" spans="1:17" x14ac:dyDescent="0.2">
      <c r="A21" t="s">
        <v>5569</v>
      </c>
      <c r="B21">
        <v>189681934</v>
      </c>
      <c r="C21" t="s">
        <v>5570</v>
      </c>
      <c r="D21" t="s">
        <v>5571</v>
      </c>
      <c r="E21" t="s">
        <v>5572</v>
      </c>
      <c r="F21" t="s">
        <v>5573</v>
      </c>
      <c r="G21" t="s">
        <v>46</v>
      </c>
      <c r="H21">
        <v>28024400</v>
      </c>
      <c r="I21" t="s">
        <v>231</v>
      </c>
      <c r="J21" t="s">
        <v>23</v>
      </c>
      <c r="L21" s="1">
        <v>43389</v>
      </c>
      <c r="M21" t="s">
        <v>33</v>
      </c>
      <c r="N21" t="s">
        <v>5574</v>
      </c>
      <c r="O21" t="s">
        <v>26</v>
      </c>
      <c r="P21" s="1">
        <v>42328</v>
      </c>
      <c r="Q21" s="1">
        <v>43503</v>
      </c>
    </row>
    <row r="22" spans="1:17" x14ac:dyDescent="0.2">
      <c r="A22" t="s">
        <v>5575</v>
      </c>
      <c r="B22">
        <v>233111603</v>
      </c>
      <c r="C22" t="s">
        <v>5576</v>
      </c>
      <c r="D22" t="s">
        <v>5577</v>
      </c>
      <c r="E22" t="s">
        <v>5578</v>
      </c>
      <c r="F22">
        <v>177982136</v>
      </c>
      <c r="G22" t="s">
        <v>1005</v>
      </c>
      <c r="H22">
        <v>30969379</v>
      </c>
      <c r="I22" t="s">
        <v>5579</v>
      </c>
      <c r="J22" t="s">
        <v>23</v>
      </c>
      <c r="L22" s="1">
        <v>43385</v>
      </c>
      <c r="M22" t="s">
        <v>24</v>
      </c>
      <c r="N22" t="s">
        <v>5580</v>
      </c>
      <c r="O22" t="s">
        <v>26</v>
      </c>
      <c r="P22" s="1">
        <v>42355</v>
      </c>
      <c r="Q22" s="1">
        <v>43496</v>
      </c>
    </row>
    <row r="23" spans="1:17" x14ac:dyDescent="0.2">
      <c r="A23" t="s">
        <v>5581</v>
      </c>
      <c r="B23">
        <v>233828648</v>
      </c>
      <c r="C23" t="s">
        <v>5582</v>
      </c>
      <c r="D23" t="s">
        <v>5583</v>
      </c>
      <c r="E23" t="s">
        <v>5584</v>
      </c>
      <c r="F23">
        <v>76587320</v>
      </c>
      <c r="G23" t="s">
        <v>946</v>
      </c>
      <c r="H23">
        <v>157779092</v>
      </c>
      <c r="I23" t="s">
        <v>344</v>
      </c>
      <c r="J23" t="s">
        <v>23</v>
      </c>
      <c r="L23" s="1">
        <v>43413</v>
      </c>
      <c r="M23" t="s">
        <v>33</v>
      </c>
      <c r="N23" t="s">
        <v>5585</v>
      </c>
      <c r="O23" t="s">
        <v>26</v>
      </c>
      <c r="P23" s="1">
        <v>42332</v>
      </c>
      <c r="Q23" s="1">
        <v>43503</v>
      </c>
    </row>
    <row r="24" spans="1:17" x14ac:dyDescent="0.2">
      <c r="A24" t="s">
        <v>5586</v>
      </c>
      <c r="B24">
        <v>233828192</v>
      </c>
      <c r="C24" t="s">
        <v>5587</v>
      </c>
      <c r="D24" t="s">
        <v>5588</v>
      </c>
      <c r="E24" t="s">
        <v>5589</v>
      </c>
      <c r="F24">
        <v>74716166</v>
      </c>
      <c r="G24" t="s">
        <v>946</v>
      </c>
      <c r="H24">
        <v>157779092</v>
      </c>
      <c r="I24" t="s">
        <v>5590</v>
      </c>
      <c r="J24" t="s">
        <v>23</v>
      </c>
      <c r="L24" s="1">
        <v>43413</v>
      </c>
      <c r="M24" t="s">
        <v>33</v>
      </c>
      <c r="N24" t="s">
        <v>5591</v>
      </c>
      <c r="O24" t="s">
        <v>26</v>
      </c>
      <c r="P24" s="1">
        <v>42353</v>
      </c>
      <c r="Q24" s="1">
        <v>43503</v>
      </c>
    </row>
    <row r="25" spans="1:17" x14ac:dyDescent="0.2">
      <c r="A25" t="s">
        <v>5592</v>
      </c>
      <c r="B25">
        <v>233910034</v>
      </c>
      <c r="C25" t="s">
        <v>5593</v>
      </c>
      <c r="D25" t="s">
        <v>5594</v>
      </c>
      <c r="E25" t="s">
        <v>5595</v>
      </c>
      <c r="F25">
        <v>97872636.120000005</v>
      </c>
      <c r="G25" t="s">
        <v>713</v>
      </c>
      <c r="H25" t="s">
        <v>714</v>
      </c>
      <c r="I25" t="s">
        <v>127</v>
      </c>
      <c r="J25" t="s">
        <v>23</v>
      </c>
      <c r="L25" s="1">
        <v>43392</v>
      </c>
      <c r="M25" t="s">
        <v>33</v>
      </c>
      <c r="N25" t="s">
        <v>5596</v>
      </c>
      <c r="O25" t="s">
        <v>26</v>
      </c>
      <c r="P25" s="1">
        <v>43507</v>
      </c>
      <c r="Q25" s="1">
        <v>43507</v>
      </c>
    </row>
    <row r="26" spans="1:17" x14ac:dyDescent="0.2">
      <c r="A26" t="s">
        <v>5597</v>
      </c>
      <c r="B26">
        <v>233970452</v>
      </c>
      <c r="C26" t="s">
        <v>5598</v>
      </c>
      <c r="D26" t="s">
        <v>5599</v>
      </c>
      <c r="E26" t="s">
        <v>5600</v>
      </c>
      <c r="F26">
        <v>74453378</v>
      </c>
      <c r="G26" t="s">
        <v>301</v>
      </c>
      <c r="H26">
        <v>196200032</v>
      </c>
      <c r="I26" t="s">
        <v>838</v>
      </c>
      <c r="J26" t="s">
        <v>23</v>
      </c>
      <c r="L26" s="1">
        <v>43434</v>
      </c>
      <c r="M26" t="s">
        <v>33</v>
      </c>
      <c r="N26" t="s">
        <v>5601</v>
      </c>
      <c r="O26" t="s">
        <v>26</v>
      </c>
      <c r="P26" s="1">
        <v>42902</v>
      </c>
      <c r="Q26" s="1">
        <v>43508</v>
      </c>
    </row>
    <row r="27" spans="1:17" x14ac:dyDescent="0.2">
      <c r="A27" t="s">
        <v>5602</v>
      </c>
      <c r="B27">
        <v>234070919</v>
      </c>
      <c r="C27" t="s">
        <v>5603</v>
      </c>
      <c r="D27" t="s">
        <v>5604</v>
      </c>
      <c r="E27" t="s">
        <v>5605</v>
      </c>
      <c r="F27">
        <v>61646229.100000001</v>
      </c>
      <c r="G27" t="s">
        <v>21</v>
      </c>
      <c r="H27">
        <v>26570564</v>
      </c>
      <c r="I27" t="s">
        <v>5606</v>
      </c>
      <c r="J27" t="s">
        <v>23</v>
      </c>
      <c r="L27" s="1">
        <v>43419</v>
      </c>
      <c r="M27" t="s">
        <v>24</v>
      </c>
      <c r="N27" t="s">
        <v>5607</v>
      </c>
      <c r="O27" t="s">
        <v>26</v>
      </c>
      <c r="P27" s="1">
        <v>43511</v>
      </c>
      <c r="Q27" s="1">
        <v>43514</v>
      </c>
    </row>
    <row r="28" spans="1:17" x14ac:dyDescent="0.2">
      <c r="A28" t="s">
        <v>5608</v>
      </c>
      <c r="B28">
        <v>188112782</v>
      </c>
      <c r="C28" t="s">
        <v>5609</v>
      </c>
      <c r="D28" t="s">
        <v>5610</v>
      </c>
      <c r="E28" t="s">
        <v>5611</v>
      </c>
      <c r="F28">
        <v>74495097.109999999</v>
      </c>
      <c r="G28" t="s">
        <v>46</v>
      </c>
      <c r="H28">
        <v>28024400</v>
      </c>
      <c r="I28" t="s">
        <v>5612</v>
      </c>
      <c r="J28" t="s">
        <v>23</v>
      </c>
      <c r="L28" s="1">
        <v>43434</v>
      </c>
      <c r="M28" t="s">
        <v>33</v>
      </c>
      <c r="N28" t="s">
        <v>5613</v>
      </c>
      <c r="O28" t="s">
        <v>26</v>
      </c>
      <c r="P28" s="1">
        <v>42254</v>
      </c>
      <c r="Q28" s="1">
        <v>43515</v>
      </c>
    </row>
    <row r="29" spans="1:17" x14ac:dyDescent="0.2">
      <c r="A29" t="s">
        <v>5614</v>
      </c>
      <c r="B29">
        <v>234319208</v>
      </c>
      <c r="C29" t="s">
        <v>5615</v>
      </c>
      <c r="D29" t="s">
        <v>5616</v>
      </c>
      <c r="E29" t="s">
        <v>5617</v>
      </c>
      <c r="F29">
        <v>93842473</v>
      </c>
      <c r="G29" t="s">
        <v>31</v>
      </c>
      <c r="H29">
        <v>26403692</v>
      </c>
      <c r="I29" t="s">
        <v>344</v>
      </c>
      <c r="J29" t="s">
        <v>23</v>
      </c>
      <c r="L29" s="1">
        <v>43434</v>
      </c>
      <c r="M29" t="s">
        <v>33</v>
      </c>
      <c r="N29" t="s">
        <v>5618</v>
      </c>
      <c r="O29" t="s">
        <v>26</v>
      </c>
      <c r="P29" s="1">
        <v>42361</v>
      </c>
      <c r="Q29" s="1">
        <v>43524</v>
      </c>
    </row>
    <row r="30" spans="1:17" x14ac:dyDescent="0.2">
      <c r="A30" t="s">
        <v>5619</v>
      </c>
      <c r="B30">
        <v>234311789</v>
      </c>
      <c r="C30" t="s">
        <v>5620</v>
      </c>
      <c r="D30" t="s">
        <v>5621</v>
      </c>
      <c r="E30" t="s">
        <v>5622</v>
      </c>
      <c r="F30" t="s">
        <v>5623</v>
      </c>
      <c r="G30" t="s">
        <v>31</v>
      </c>
      <c r="H30">
        <v>26403692</v>
      </c>
      <c r="I30" t="s">
        <v>5090</v>
      </c>
      <c r="J30" t="s">
        <v>23</v>
      </c>
      <c r="L30" s="1">
        <v>43434</v>
      </c>
      <c r="M30" t="s">
        <v>33</v>
      </c>
      <c r="N30" t="s">
        <v>5624</v>
      </c>
      <c r="O30" t="s">
        <v>26</v>
      </c>
      <c r="P30" s="1">
        <v>42403</v>
      </c>
      <c r="Q30" s="1">
        <v>43524</v>
      </c>
    </row>
    <row r="31" spans="1:17" x14ac:dyDescent="0.2">
      <c r="A31" t="s">
        <v>5625</v>
      </c>
      <c r="B31">
        <v>232887055</v>
      </c>
      <c r="C31" t="s">
        <v>5626</v>
      </c>
      <c r="D31" t="s">
        <v>5627</v>
      </c>
      <c r="E31" t="s">
        <v>5628</v>
      </c>
      <c r="F31">
        <v>129324442.09999999</v>
      </c>
      <c r="G31" t="s">
        <v>783</v>
      </c>
      <c r="H31">
        <v>26388766</v>
      </c>
      <c r="I31" t="s">
        <v>1125</v>
      </c>
      <c r="J31" t="s">
        <v>23</v>
      </c>
      <c r="L31" s="1">
        <v>43391</v>
      </c>
      <c r="M31" t="s">
        <v>24</v>
      </c>
      <c r="N31" t="s">
        <v>5629</v>
      </c>
      <c r="O31" t="s">
        <v>26</v>
      </c>
      <c r="P31" s="1">
        <v>43453</v>
      </c>
      <c r="Q31" s="1">
        <v>43453</v>
      </c>
    </row>
    <row r="32" spans="1:17" x14ac:dyDescent="0.2">
      <c r="A32" t="s">
        <v>5630</v>
      </c>
      <c r="B32">
        <v>183284283</v>
      </c>
      <c r="C32" t="s">
        <v>5631</v>
      </c>
      <c r="D32" t="s">
        <v>5632</v>
      </c>
      <c r="E32" t="s">
        <v>5633</v>
      </c>
      <c r="F32">
        <v>86196456.079999998</v>
      </c>
      <c r="G32" t="s">
        <v>46</v>
      </c>
      <c r="H32">
        <v>28024400</v>
      </c>
      <c r="I32" t="s">
        <v>47</v>
      </c>
      <c r="J32" t="s">
        <v>23</v>
      </c>
      <c r="L32" s="1">
        <v>43433</v>
      </c>
      <c r="M32" t="s">
        <v>33</v>
      </c>
      <c r="N32" t="s">
        <v>5634</v>
      </c>
      <c r="O32" t="s">
        <v>26</v>
      </c>
      <c r="P32" s="1">
        <v>42027</v>
      </c>
      <c r="Q32" s="1">
        <v>43550</v>
      </c>
    </row>
    <row r="33" spans="1:17" x14ac:dyDescent="0.2">
      <c r="A33" t="s">
        <v>5635</v>
      </c>
      <c r="B33">
        <v>234401419</v>
      </c>
      <c r="C33" t="s">
        <v>5636</v>
      </c>
      <c r="D33" t="s">
        <v>5637</v>
      </c>
      <c r="E33" t="s">
        <v>5638</v>
      </c>
      <c r="F33">
        <v>69009538</v>
      </c>
      <c r="G33" t="s">
        <v>423</v>
      </c>
      <c r="H33">
        <v>190456396</v>
      </c>
      <c r="I33" t="s">
        <v>912</v>
      </c>
      <c r="J33" t="s">
        <v>23</v>
      </c>
      <c r="L33" s="1">
        <v>43418</v>
      </c>
      <c r="M33" t="s">
        <v>33</v>
      </c>
      <c r="N33" t="s">
        <v>5639</v>
      </c>
      <c r="O33" t="s">
        <v>26</v>
      </c>
      <c r="P33" s="1">
        <v>42198</v>
      </c>
      <c r="Q33" s="1">
        <v>43553</v>
      </c>
    </row>
    <row r="34" spans="1:17" x14ac:dyDescent="0.2">
      <c r="A34" t="s">
        <v>5640</v>
      </c>
      <c r="B34">
        <v>233650709</v>
      </c>
      <c r="C34" t="s">
        <v>5641</v>
      </c>
      <c r="D34" t="s">
        <v>5642</v>
      </c>
      <c r="E34" t="s">
        <v>5643</v>
      </c>
      <c r="F34">
        <v>149012179.19999999</v>
      </c>
      <c r="G34" t="s">
        <v>423</v>
      </c>
      <c r="H34">
        <v>190456396</v>
      </c>
      <c r="I34" t="s">
        <v>743</v>
      </c>
      <c r="J34" t="s">
        <v>23</v>
      </c>
      <c r="L34" s="1">
        <v>43384</v>
      </c>
      <c r="M34" t="s">
        <v>24</v>
      </c>
      <c r="N34" t="s">
        <v>5644</v>
      </c>
      <c r="O34" t="s">
        <v>26</v>
      </c>
      <c r="P34" s="1">
        <v>42201</v>
      </c>
      <c r="Q34" s="1">
        <v>43553</v>
      </c>
    </row>
    <row r="35" spans="1:17" x14ac:dyDescent="0.2">
      <c r="A35" t="s">
        <v>5645</v>
      </c>
      <c r="B35">
        <v>233555552</v>
      </c>
      <c r="C35" t="s">
        <v>5646</v>
      </c>
      <c r="D35" t="s">
        <v>5647</v>
      </c>
      <c r="E35" t="s">
        <v>5648</v>
      </c>
      <c r="F35">
        <v>50139835</v>
      </c>
      <c r="G35" t="s">
        <v>423</v>
      </c>
      <c r="H35">
        <v>190456396</v>
      </c>
      <c r="I35" t="s">
        <v>743</v>
      </c>
      <c r="J35" t="s">
        <v>23</v>
      </c>
      <c r="L35" s="1">
        <v>43381</v>
      </c>
      <c r="M35" t="s">
        <v>33</v>
      </c>
      <c r="N35" t="s">
        <v>5649</v>
      </c>
      <c r="O35" t="s">
        <v>26</v>
      </c>
      <c r="P35" s="1">
        <v>42243</v>
      </c>
      <c r="Q35" s="1">
        <v>43538</v>
      </c>
    </row>
    <row r="36" spans="1:17" x14ac:dyDescent="0.2">
      <c r="A36" t="s">
        <v>5650</v>
      </c>
      <c r="B36">
        <v>234246545</v>
      </c>
      <c r="C36" t="s">
        <v>5651</v>
      </c>
      <c r="D36" t="s">
        <v>5652</v>
      </c>
      <c r="E36" t="s">
        <v>5653</v>
      </c>
      <c r="F36" t="s">
        <v>5654</v>
      </c>
      <c r="G36" t="s">
        <v>423</v>
      </c>
      <c r="H36">
        <v>190456396</v>
      </c>
      <c r="I36" t="s">
        <v>5655</v>
      </c>
      <c r="J36" t="s">
        <v>23</v>
      </c>
      <c r="L36" s="1">
        <v>43417</v>
      </c>
      <c r="M36" t="s">
        <v>33</v>
      </c>
      <c r="N36" t="s">
        <v>5656</v>
      </c>
      <c r="O36" t="s">
        <v>26</v>
      </c>
      <c r="P36" s="1">
        <v>42255</v>
      </c>
      <c r="Q36" s="1">
        <v>43553</v>
      </c>
    </row>
    <row r="37" spans="1:17" x14ac:dyDescent="0.2">
      <c r="A37" t="s">
        <v>5657</v>
      </c>
      <c r="B37" t="s">
        <v>5658</v>
      </c>
      <c r="C37" t="s">
        <v>5659</v>
      </c>
      <c r="D37" t="s">
        <v>5660</v>
      </c>
      <c r="E37" t="s">
        <v>5661</v>
      </c>
      <c r="F37">
        <v>80788920</v>
      </c>
      <c r="G37" t="s">
        <v>69</v>
      </c>
      <c r="H37">
        <v>131056549</v>
      </c>
      <c r="I37" t="s">
        <v>488</v>
      </c>
      <c r="J37" t="s">
        <v>23</v>
      </c>
      <c r="L37" s="1">
        <v>43418</v>
      </c>
      <c r="M37" t="s">
        <v>33</v>
      </c>
      <c r="N37" t="s">
        <v>5662</v>
      </c>
      <c r="O37" t="s">
        <v>26</v>
      </c>
      <c r="P37" s="1">
        <v>42262</v>
      </c>
      <c r="Q37" s="1">
        <v>43551</v>
      </c>
    </row>
    <row r="38" spans="1:17" x14ac:dyDescent="0.2">
      <c r="A38" t="s">
        <v>5663</v>
      </c>
      <c r="B38">
        <v>234652861</v>
      </c>
      <c r="C38" t="s">
        <v>5664</v>
      </c>
      <c r="D38" t="s">
        <v>5665</v>
      </c>
      <c r="E38" t="s">
        <v>5666</v>
      </c>
      <c r="F38">
        <v>70996822</v>
      </c>
      <c r="G38" t="s">
        <v>423</v>
      </c>
      <c r="H38">
        <v>190456396</v>
      </c>
      <c r="I38" t="s">
        <v>912</v>
      </c>
      <c r="J38" t="s">
        <v>23</v>
      </c>
      <c r="L38" s="1">
        <v>43425</v>
      </c>
      <c r="M38" t="s">
        <v>33</v>
      </c>
      <c r="N38" t="s">
        <v>5667</v>
      </c>
      <c r="O38" t="s">
        <v>26</v>
      </c>
      <c r="P38" s="1">
        <v>42276</v>
      </c>
      <c r="Q38" s="1">
        <v>43555</v>
      </c>
    </row>
    <row r="39" spans="1:17" x14ac:dyDescent="0.2">
      <c r="A39" t="s">
        <v>5668</v>
      </c>
      <c r="B39">
        <v>234438711</v>
      </c>
      <c r="C39" t="s">
        <v>5669</v>
      </c>
      <c r="D39" t="s">
        <v>5670</v>
      </c>
      <c r="E39" t="s">
        <v>5671</v>
      </c>
      <c r="F39" t="s">
        <v>5672</v>
      </c>
      <c r="G39" t="s">
        <v>446</v>
      </c>
      <c r="H39">
        <v>26403021</v>
      </c>
      <c r="I39" t="s">
        <v>147</v>
      </c>
      <c r="J39" t="s">
        <v>23</v>
      </c>
      <c r="L39" s="1">
        <v>43399</v>
      </c>
      <c r="M39" t="s">
        <v>33</v>
      </c>
      <c r="N39" t="s">
        <v>5673</v>
      </c>
      <c r="O39" t="s">
        <v>26</v>
      </c>
      <c r="P39" s="1">
        <v>42279</v>
      </c>
      <c r="Q39" s="1">
        <v>43538</v>
      </c>
    </row>
    <row r="40" spans="1:17" x14ac:dyDescent="0.2">
      <c r="A40" t="s">
        <v>5674</v>
      </c>
      <c r="B40">
        <v>232603391</v>
      </c>
      <c r="C40" t="s">
        <v>5675</v>
      </c>
      <c r="D40" t="s">
        <v>5676</v>
      </c>
      <c r="E40" t="s">
        <v>5677</v>
      </c>
      <c r="F40">
        <v>63765667.229999997</v>
      </c>
      <c r="G40" t="s">
        <v>365</v>
      </c>
      <c r="H40">
        <v>27404978</v>
      </c>
      <c r="I40" t="s">
        <v>5678</v>
      </c>
      <c r="J40" t="s">
        <v>23</v>
      </c>
      <c r="L40" s="1">
        <v>43413</v>
      </c>
      <c r="M40" t="s">
        <v>33</v>
      </c>
      <c r="N40" t="s">
        <v>5679</v>
      </c>
      <c r="O40" t="s">
        <v>92</v>
      </c>
      <c r="P40" s="1">
        <v>42313</v>
      </c>
      <c r="Q40" s="1">
        <v>43558</v>
      </c>
    </row>
    <row r="41" spans="1:17" x14ac:dyDescent="0.2">
      <c r="A41" t="s">
        <v>5680</v>
      </c>
      <c r="B41">
        <v>234392363</v>
      </c>
      <c r="C41" t="s">
        <v>5681</v>
      </c>
      <c r="D41" t="s">
        <v>5682</v>
      </c>
      <c r="E41" t="s">
        <v>5683</v>
      </c>
      <c r="F41" t="s">
        <v>5684</v>
      </c>
      <c r="G41" t="s">
        <v>133</v>
      </c>
      <c r="H41">
        <v>26404435</v>
      </c>
      <c r="I41" t="s">
        <v>198</v>
      </c>
      <c r="J41" t="s">
        <v>23</v>
      </c>
      <c r="L41" s="1">
        <v>43434</v>
      </c>
      <c r="M41" t="s">
        <v>33</v>
      </c>
      <c r="N41" t="s">
        <v>5685</v>
      </c>
      <c r="O41" t="s">
        <v>26</v>
      </c>
      <c r="P41" s="1">
        <v>42324</v>
      </c>
      <c r="Q41" s="1">
        <v>43543</v>
      </c>
    </row>
    <row r="42" spans="1:17" x14ac:dyDescent="0.2">
      <c r="A42" t="s">
        <v>5686</v>
      </c>
      <c r="B42">
        <v>234758988</v>
      </c>
      <c r="C42" t="s">
        <v>5687</v>
      </c>
      <c r="D42" t="s">
        <v>5688</v>
      </c>
      <c r="E42" t="s">
        <v>5689</v>
      </c>
      <c r="F42">
        <v>77085035</v>
      </c>
      <c r="G42" t="s">
        <v>270</v>
      </c>
      <c r="H42">
        <v>183316401</v>
      </c>
      <c r="I42" t="s">
        <v>62</v>
      </c>
      <c r="J42" t="s">
        <v>23</v>
      </c>
      <c r="L42" s="1">
        <v>43374</v>
      </c>
      <c r="M42" t="s">
        <v>24</v>
      </c>
      <c r="N42" t="s">
        <v>5690</v>
      </c>
      <c r="O42" t="s">
        <v>26</v>
      </c>
      <c r="P42" s="1">
        <v>42788</v>
      </c>
      <c r="Q42" s="1">
        <v>43546</v>
      </c>
    </row>
    <row r="43" spans="1:17" x14ac:dyDescent="0.2">
      <c r="A43" t="s">
        <v>5691</v>
      </c>
      <c r="B43">
        <v>234406313</v>
      </c>
      <c r="C43" t="s">
        <v>5692</v>
      </c>
      <c r="D43" t="s">
        <v>5693</v>
      </c>
      <c r="E43" t="s">
        <v>5694</v>
      </c>
      <c r="F43">
        <v>131266322</v>
      </c>
      <c r="G43" t="s">
        <v>301</v>
      </c>
      <c r="H43">
        <v>196200032</v>
      </c>
      <c r="I43" t="s">
        <v>5695</v>
      </c>
      <c r="J43" t="s">
        <v>23</v>
      </c>
      <c r="L43" s="1">
        <v>43419</v>
      </c>
      <c r="M43" t="s">
        <v>24</v>
      </c>
      <c r="N43" t="s">
        <v>5696</v>
      </c>
      <c r="O43" t="s">
        <v>26</v>
      </c>
      <c r="P43" s="1">
        <v>42902</v>
      </c>
      <c r="Q43" s="1">
        <v>43530</v>
      </c>
    </row>
    <row r="44" spans="1:17" x14ac:dyDescent="0.2">
      <c r="A44" t="s">
        <v>5697</v>
      </c>
      <c r="B44">
        <v>234811730</v>
      </c>
      <c r="C44" t="s">
        <v>5698</v>
      </c>
      <c r="D44" t="s">
        <v>5699</v>
      </c>
      <c r="E44" t="s">
        <v>5700</v>
      </c>
      <c r="F44">
        <v>82574448.120000005</v>
      </c>
      <c r="G44" t="s">
        <v>21</v>
      </c>
      <c r="H44">
        <v>26570564</v>
      </c>
      <c r="I44" t="s">
        <v>5701</v>
      </c>
      <c r="J44" t="s">
        <v>23</v>
      </c>
      <c r="L44" s="1">
        <v>43427</v>
      </c>
      <c r="M44" t="s">
        <v>33</v>
      </c>
      <c r="N44" t="s">
        <v>5702</v>
      </c>
      <c r="O44" t="s">
        <v>26</v>
      </c>
      <c r="P44" s="1">
        <v>43550</v>
      </c>
      <c r="Q44" s="1">
        <v>43551</v>
      </c>
    </row>
    <row r="45" spans="1:17" x14ac:dyDescent="0.2">
      <c r="A45" t="s">
        <v>5703</v>
      </c>
      <c r="B45">
        <v>235058904</v>
      </c>
      <c r="C45" t="s">
        <v>5704</v>
      </c>
      <c r="D45" t="s">
        <v>5705</v>
      </c>
      <c r="E45" t="s">
        <v>5706</v>
      </c>
      <c r="F45">
        <v>30932882</v>
      </c>
      <c r="G45" t="s">
        <v>270</v>
      </c>
      <c r="H45">
        <v>183316401</v>
      </c>
      <c r="I45" t="s">
        <v>62</v>
      </c>
      <c r="J45" t="s">
        <v>23</v>
      </c>
      <c r="L45" s="1">
        <v>43374</v>
      </c>
      <c r="M45" t="s">
        <v>33</v>
      </c>
      <c r="N45" t="s">
        <v>5707</v>
      </c>
      <c r="O45" t="s">
        <v>26</v>
      </c>
      <c r="P45" s="1">
        <v>43390</v>
      </c>
      <c r="Q45" s="1">
        <v>43560</v>
      </c>
    </row>
    <row r="46" spans="1:17" x14ac:dyDescent="0.2">
      <c r="A46" t="s">
        <v>5708</v>
      </c>
      <c r="B46">
        <v>234822724</v>
      </c>
      <c r="C46" t="s">
        <v>5709</v>
      </c>
      <c r="D46" t="s">
        <v>5710</v>
      </c>
      <c r="E46" t="s">
        <v>5711</v>
      </c>
      <c r="F46">
        <v>114002304.09999999</v>
      </c>
      <c r="G46" t="s">
        <v>1234</v>
      </c>
      <c r="H46">
        <v>182292592</v>
      </c>
      <c r="I46" t="s">
        <v>1700</v>
      </c>
      <c r="J46" t="s">
        <v>23</v>
      </c>
      <c r="L46" s="1">
        <v>43382</v>
      </c>
      <c r="M46" t="s">
        <v>33</v>
      </c>
      <c r="N46" t="s">
        <v>5712</v>
      </c>
      <c r="O46" t="s">
        <v>26</v>
      </c>
      <c r="P46" s="1">
        <v>42419</v>
      </c>
      <c r="Q46" s="1">
        <v>43563</v>
      </c>
    </row>
    <row r="47" spans="1:17" x14ac:dyDescent="0.2">
      <c r="A47" t="s">
        <v>5713</v>
      </c>
      <c r="B47">
        <v>234832258</v>
      </c>
      <c r="C47" t="s">
        <v>5714</v>
      </c>
      <c r="D47" t="s">
        <v>5715</v>
      </c>
      <c r="E47" t="s">
        <v>5716</v>
      </c>
      <c r="F47" t="s">
        <v>5717</v>
      </c>
      <c r="G47" t="s">
        <v>1005</v>
      </c>
      <c r="H47">
        <v>30969379</v>
      </c>
      <c r="I47" t="s">
        <v>3487</v>
      </c>
      <c r="J47" t="s">
        <v>23</v>
      </c>
      <c r="L47" s="1">
        <v>43425</v>
      </c>
      <c r="M47" t="s">
        <v>24</v>
      </c>
      <c r="N47" t="s">
        <v>5718</v>
      </c>
      <c r="O47" t="s">
        <v>26</v>
      </c>
      <c r="P47" s="1">
        <v>42025</v>
      </c>
      <c r="Q47" s="1">
        <v>43564</v>
      </c>
    </row>
    <row r="48" spans="1:17" x14ac:dyDescent="0.2">
      <c r="A48" t="s">
        <v>5719</v>
      </c>
      <c r="B48">
        <v>234064439</v>
      </c>
      <c r="C48" t="s">
        <v>5720</v>
      </c>
      <c r="D48" t="s">
        <v>5721</v>
      </c>
      <c r="E48" t="s">
        <v>5722</v>
      </c>
      <c r="F48">
        <v>152291024.09999999</v>
      </c>
      <c r="G48" t="s">
        <v>89</v>
      </c>
      <c r="H48">
        <v>190906332</v>
      </c>
      <c r="I48" t="s">
        <v>120</v>
      </c>
      <c r="J48" t="s">
        <v>23</v>
      </c>
      <c r="L48" s="1">
        <v>43430</v>
      </c>
      <c r="M48" t="s">
        <v>33</v>
      </c>
      <c r="N48" t="s">
        <v>5723</v>
      </c>
      <c r="O48" t="s">
        <v>26</v>
      </c>
      <c r="P48" s="1">
        <v>42390</v>
      </c>
      <c r="Q48" s="1">
        <v>43537</v>
      </c>
    </row>
    <row r="49" spans="1:17" x14ac:dyDescent="0.2">
      <c r="A49" t="s">
        <v>5724</v>
      </c>
      <c r="B49">
        <v>234969369</v>
      </c>
      <c r="C49" t="s">
        <v>5725</v>
      </c>
      <c r="D49" t="s">
        <v>5726</v>
      </c>
      <c r="E49" t="s">
        <v>5727</v>
      </c>
      <c r="F49">
        <v>73213837</v>
      </c>
      <c r="G49" t="s">
        <v>270</v>
      </c>
      <c r="H49">
        <v>183316401</v>
      </c>
      <c r="I49" t="s">
        <v>295</v>
      </c>
      <c r="J49" t="s">
        <v>23</v>
      </c>
      <c r="L49" s="1">
        <v>43391</v>
      </c>
      <c r="M49" t="s">
        <v>33</v>
      </c>
      <c r="N49" t="s">
        <v>5728</v>
      </c>
      <c r="O49" t="s">
        <v>26</v>
      </c>
      <c r="P49" s="1">
        <v>42788</v>
      </c>
      <c r="Q49" s="1">
        <v>43566</v>
      </c>
    </row>
    <row r="50" spans="1:17" x14ac:dyDescent="0.2">
      <c r="A50" t="s">
        <v>5729</v>
      </c>
      <c r="B50">
        <v>234959010</v>
      </c>
      <c r="C50" t="s">
        <v>5730</v>
      </c>
      <c r="D50" t="s">
        <v>5731</v>
      </c>
      <c r="E50" t="s">
        <v>5732</v>
      </c>
      <c r="F50">
        <v>107779064</v>
      </c>
      <c r="G50" t="s">
        <v>270</v>
      </c>
      <c r="H50">
        <v>183316401</v>
      </c>
      <c r="I50" t="s">
        <v>62</v>
      </c>
      <c r="J50" t="s">
        <v>23</v>
      </c>
      <c r="L50" s="1">
        <v>43431</v>
      </c>
      <c r="M50" t="s">
        <v>24</v>
      </c>
      <c r="N50" t="s">
        <v>5733</v>
      </c>
      <c r="O50" t="s">
        <v>26</v>
      </c>
      <c r="P50" s="1">
        <v>43440</v>
      </c>
      <c r="Q50" s="1">
        <v>43566</v>
      </c>
    </row>
    <row r="51" spans="1:17" x14ac:dyDescent="0.2">
      <c r="A51" t="s">
        <v>5734</v>
      </c>
      <c r="B51">
        <v>233975748</v>
      </c>
      <c r="C51" t="s">
        <v>5735</v>
      </c>
      <c r="D51" t="s">
        <v>5736</v>
      </c>
      <c r="E51" t="s">
        <v>5737</v>
      </c>
      <c r="F51">
        <v>78143764</v>
      </c>
      <c r="G51" t="s">
        <v>669</v>
      </c>
      <c r="H51" t="s">
        <v>670</v>
      </c>
      <c r="I51" t="s">
        <v>113</v>
      </c>
      <c r="J51" t="s">
        <v>23</v>
      </c>
      <c r="L51" s="1">
        <v>43392</v>
      </c>
      <c r="M51" t="s">
        <v>33</v>
      </c>
      <c r="N51" t="s">
        <v>5738</v>
      </c>
      <c r="O51" t="s">
        <v>26</v>
      </c>
      <c r="P51" s="1">
        <v>43566</v>
      </c>
      <c r="Q51" s="1">
        <v>43566</v>
      </c>
    </row>
    <row r="52" spans="1:17" x14ac:dyDescent="0.2">
      <c r="A52" t="s">
        <v>5739</v>
      </c>
      <c r="B52">
        <v>232883556</v>
      </c>
      <c r="C52" t="s">
        <v>5740</v>
      </c>
      <c r="D52" t="s">
        <v>5741</v>
      </c>
      <c r="E52" t="s">
        <v>5742</v>
      </c>
      <c r="F52">
        <v>98187015</v>
      </c>
      <c r="G52" t="s">
        <v>669</v>
      </c>
      <c r="H52" t="s">
        <v>670</v>
      </c>
      <c r="I52" t="s">
        <v>113</v>
      </c>
      <c r="J52" t="s">
        <v>23</v>
      </c>
      <c r="L52" s="1">
        <v>43418</v>
      </c>
      <c r="M52" t="s">
        <v>33</v>
      </c>
      <c r="N52" t="s">
        <v>5743</v>
      </c>
      <c r="O52" t="s">
        <v>26</v>
      </c>
      <c r="P52" s="1">
        <v>43454</v>
      </c>
      <c r="Q52" s="1">
        <v>43567</v>
      </c>
    </row>
    <row r="53" spans="1:17" x14ac:dyDescent="0.2">
      <c r="A53" t="s">
        <v>5744</v>
      </c>
      <c r="B53">
        <v>234626844</v>
      </c>
      <c r="C53" t="s">
        <v>5745</v>
      </c>
      <c r="D53" t="s">
        <v>899</v>
      </c>
      <c r="E53" t="s">
        <v>900</v>
      </c>
      <c r="F53">
        <v>73940127</v>
      </c>
      <c r="G53" t="s">
        <v>669</v>
      </c>
      <c r="H53" t="s">
        <v>670</v>
      </c>
      <c r="I53" t="s">
        <v>2570</v>
      </c>
      <c r="J53" t="s">
        <v>23</v>
      </c>
      <c r="L53" s="1">
        <v>43431</v>
      </c>
      <c r="M53" t="s">
        <v>24</v>
      </c>
      <c r="N53" t="s">
        <v>5746</v>
      </c>
      <c r="O53" t="s">
        <v>26</v>
      </c>
      <c r="P53" s="1">
        <v>43566</v>
      </c>
      <c r="Q53" s="1">
        <v>43567</v>
      </c>
    </row>
    <row r="54" spans="1:17" x14ac:dyDescent="0.2">
      <c r="A54" t="s">
        <v>5747</v>
      </c>
      <c r="B54">
        <v>231963998</v>
      </c>
      <c r="C54" t="s">
        <v>5748</v>
      </c>
      <c r="D54" t="s">
        <v>5749</v>
      </c>
      <c r="E54" t="s">
        <v>5750</v>
      </c>
      <c r="F54">
        <v>136676960</v>
      </c>
      <c r="G54" t="s">
        <v>69</v>
      </c>
      <c r="H54">
        <v>131056549</v>
      </c>
      <c r="I54" t="s">
        <v>312</v>
      </c>
      <c r="J54" t="s">
        <v>23</v>
      </c>
      <c r="L54" s="1">
        <v>43376</v>
      </c>
      <c r="M54" t="s">
        <v>489</v>
      </c>
      <c r="N54" t="s">
        <v>5751</v>
      </c>
      <c r="O54" t="s">
        <v>92</v>
      </c>
      <c r="P54" s="1">
        <v>42284</v>
      </c>
      <c r="Q54" s="1">
        <v>43571</v>
      </c>
    </row>
    <row r="55" spans="1:17" x14ac:dyDescent="0.2">
      <c r="A55" t="s">
        <v>5752</v>
      </c>
      <c r="B55">
        <v>139498672</v>
      </c>
      <c r="C55" t="s">
        <v>5753</v>
      </c>
      <c r="D55" t="s">
        <v>5754</v>
      </c>
      <c r="E55" t="s">
        <v>5755</v>
      </c>
      <c r="F55">
        <v>113057474</v>
      </c>
      <c r="G55" t="s">
        <v>669</v>
      </c>
      <c r="H55" t="s">
        <v>670</v>
      </c>
      <c r="I55" t="s">
        <v>5756</v>
      </c>
      <c r="J55" t="s">
        <v>23</v>
      </c>
      <c r="L55" s="1">
        <v>43378</v>
      </c>
      <c r="M55" t="s">
        <v>24</v>
      </c>
      <c r="N55" t="s">
        <v>5757</v>
      </c>
      <c r="O55" t="s">
        <v>26</v>
      </c>
      <c r="P55" s="1">
        <v>43571</v>
      </c>
      <c r="Q55" s="1">
        <v>43571</v>
      </c>
    </row>
    <row r="56" spans="1:17" x14ac:dyDescent="0.2">
      <c r="A56" t="s">
        <v>5758</v>
      </c>
      <c r="B56">
        <v>235450731</v>
      </c>
      <c r="C56" t="s">
        <v>5759</v>
      </c>
      <c r="D56" t="s">
        <v>5760</v>
      </c>
      <c r="E56" t="s">
        <v>5761</v>
      </c>
      <c r="F56">
        <v>78968291</v>
      </c>
      <c r="G56" t="s">
        <v>21</v>
      </c>
      <c r="H56">
        <v>26570564</v>
      </c>
      <c r="I56" t="s">
        <v>5762</v>
      </c>
      <c r="J56" t="s">
        <v>23</v>
      </c>
      <c r="L56" s="1">
        <v>43419</v>
      </c>
      <c r="M56" t="s">
        <v>33</v>
      </c>
      <c r="N56" t="s">
        <v>5763</v>
      </c>
      <c r="O56" t="s">
        <v>92</v>
      </c>
      <c r="P56" s="1">
        <v>43580</v>
      </c>
      <c r="Q56" s="1">
        <v>43581</v>
      </c>
    </row>
    <row r="57" spans="1:17" x14ac:dyDescent="0.2">
      <c r="A57" t="s">
        <v>5764</v>
      </c>
      <c r="B57">
        <v>235511153</v>
      </c>
      <c r="C57" t="s">
        <v>5765</v>
      </c>
      <c r="D57" t="s">
        <v>5766</v>
      </c>
      <c r="E57" t="s">
        <v>5767</v>
      </c>
      <c r="F57">
        <v>74279548</v>
      </c>
      <c r="G57" t="s">
        <v>270</v>
      </c>
      <c r="H57">
        <v>183316401</v>
      </c>
      <c r="I57" t="s">
        <v>5768</v>
      </c>
      <c r="J57" t="s">
        <v>23</v>
      </c>
      <c r="L57" s="1">
        <v>43431</v>
      </c>
      <c r="M57" t="s">
        <v>33</v>
      </c>
      <c r="N57" t="s">
        <v>5769</v>
      </c>
      <c r="O57" t="s">
        <v>26</v>
      </c>
      <c r="P57" s="1">
        <v>43417</v>
      </c>
      <c r="Q57" s="1">
        <v>43587</v>
      </c>
    </row>
    <row r="58" spans="1:17" x14ac:dyDescent="0.2">
      <c r="A58" t="s">
        <v>5770</v>
      </c>
      <c r="B58">
        <v>235612456</v>
      </c>
      <c r="C58" t="s">
        <v>5771</v>
      </c>
      <c r="D58" t="s">
        <v>5772</v>
      </c>
      <c r="E58" t="s">
        <v>5773</v>
      </c>
      <c r="F58">
        <v>125655738</v>
      </c>
      <c r="G58" t="s">
        <v>389</v>
      </c>
      <c r="H58">
        <v>26403447</v>
      </c>
      <c r="I58" t="s">
        <v>416</v>
      </c>
      <c r="J58" t="s">
        <v>23</v>
      </c>
      <c r="L58" s="1">
        <v>43402</v>
      </c>
      <c r="M58" t="s">
        <v>33</v>
      </c>
      <c r="N58" t="s">
        <v>5774</v>
      </c>
      <c r="O58" t="s">
        <v>92</v>
      </c>
      <c r="P58" s="1">
        <v>41796</v>
      </c>
      <c r="Q58" s="1">
        <v>43591</v>
      </c>
    </row>
    <row r="59" spans="1:17" x14ac:dyDescent="0.2">
      <c r="A59" t="s">
        <v>5775</v>
      </c>
      <c r="B59">
        <v>235672378</v>
      </c>
      <c r="C59" t="s">
        <v>5776</v>
      </c>
      <c r="D59" t="s">
        <v>5777</v>
      </c>
      <c r="E59" t="s">
        <v>5778</v>
      </c>
      <c r="F59">
        <v>157608611.19999999</v>
      </c>
      <c r="G59" t="s">
        <v>112</v>
      </c>
      <c r="H59">
        <v>50228064</v>
      </c>
      <c r="I59" t="s">
        <v>147</v>
      </c>
      <c r="J59" t="s">
        <v>23</v>
      </c>
      <c r="L59" s="1">
        <v>43431</v>
      </c>
      <c r="M59" t="s">
        <v>489</v>
      </c>
      <c r="N59" t="s">
        <v>5779</v>
      </c>
      <c r="O59" t="s">
        <v>26</v>
      </c>
      <c r="P59" s="1">
        <v>42381</v>
      </c>
      <c r="Q59" s="1">
        <v>43592</v>
      </c>
    </row>
    <row r="60" spans="1:17" x14ac:dyDescent="0.2">
      <c r="A60" t="s">
        <v>5780</v>
      </c>
      <c r="B60" t="s">
        <v>5781</v>
      </c>
      <c r="C60" t="s">
        <v>5782</v>
      </c>
      <c r="D60" t="s">
        <v>5783</v>
      </c>
      <c r="E60" t="s">
        <v>5784</v>
      </c>
      <c r="F60" t="s">
        <v>5785</v>
      </c>
      <c r="G60" t="s">
        <v>172</v>
      </c>
      <c r="H60">
        <v>200716271</v>
      </c>
      <c r="I60" t="s">
        <v>5786</v>
      </c>
      <c r="J60" t="s">
        <v>23</v>
      </c>
      <c r="L60" s="1">
        <v>43412</v>
      </c>
      <c r="M60" t="s">
        <v>24</v>
      </c>
      <c r="N60" t="s">
        <v>5787</v>
      </c>
      <c r="O60" t="s">
        <v>26</v>
      </c>
      <c r="P60" s="1">
        <v>43145</v>
      </c>
      <c r="Q60" s="1">
        <v>43592</v>
      </c>
    </row>
    <row r="61" spans="1:17" x14ac:dyDescent="0.2">
      <c r="A61" t="s">
        <v>5788</v>
      </c>
      <c r="B61">
        <v>234832460</v>
      </c>
      <c r="C61" t="s">
        <v>5789</v>
      </c>
      <c r="D61" t="s">
        <v>5790</v>
      </c>
      <c r="E61" t="s">
        <v>5791</v>
      </c>
      <c r="F61">
        <v>94614873</v>
      </c>
      <c r="G61" t="s">
        <v>669</v>
      </c>
      <c r="H61" t="s">
        <v>670</v>
      </c>
      <c r="I61" t="s">
        <v>127</v>
      </c>
      <c r="J61" t="s">
        <v>23</v>
      </c>
      <c r="L61" s="1">
        <v>43377</v>
      </c>
      <c r="M61" t="s">
        <v>33</v>
      </c>
      <c r="N61" t="s">
        <v>5792</v>
      </c>
      <c r="O61" t="s">
        <v>26</v>
      </c>
      <c r="P61" s="1">
        <v>43588</v>
      </c>
      <c r="Q61" s="1">
        <v>43591</v>
      </c>
    </row>
    <row r="62" spans="1:17" x14ac:dyDescent="0.2">
      <c r="A62" t="s">
        <v>5793</v>
      </c>
      <c r="B62">
        <v>234133325</v>
      </c>
      <c r="C62" t="s">
        <v>5794</v>
      </c>
      <c r="D62" t="s">
        <v>5795</v>
      </c>
      <c r="E62" t="s">
        <v>5796</v>
      </c>
      <c r="F62">
        <v>88948293.120000005</v>
      </c>
      <c r="G62" t="s">
        <v>525</v>
      </c>
      <c r="H62">
        <v>26403765</v>
      </c>
      <c r="I62" t="s">
        <v>5797</v>
      </c>
      <c r="J62" t="s">
        <v>23</v>
      </c>
      <c r="L62" s="1">
        <v>43389</v>
      </c>
      <c r="M62" t="s">
        <v>33</v>
      </c>
      <c r="N62" t="s">
        <v>5798</v>
      </c>
      <c r="O62" t="s">
        <v>26</v>
      </c>
      <c r="P62" s="1">
        <v>42571</v>
      </c>
      <c r="Q62" s="1">
        <v>43594</v>
      </c>
    </row>
    <row r="63" spans="1:17" x14ac:dyDescent="0.2">
      <c r="A63" t="s">
        <v>5799</v>
      </c>
      <c r="B63">
        <v>235612723</v>
      </c>
      <c r="C63" t="s">
        <v>5800</v>
      </c>
      <c r="D63" t="s">
        <v>5801</v>
      </c>
      <c r="E63" t="s">
        <v>5802</v>
      </c>
      <c r="F63" t="s">
        <v>5803</v>
      </c>
      <c r="G63" t="s">
        <v>270</v>
      </c>
      <c r="H63">
        <v>183316401</v>
      </c>
      <c r="I63" t="s">
        <v>62</v>
      </c>
      <c r="J63" t="s">
        <v>23</v>
      </c>
      <c r="L63" s="1">
        <v>43377</v>
      </c>
      <c r="M63" t="s">
        <v>33</v>
      </c>
      <c r="N63" t="s">
        <v>5804</v>
      </c>
      <c r="O63" t="s">
        <v>26</v>
      </c>
      <c r="P63" s="1">
        <v>42303</v>
      </c>
      <c r="Q63" s="1">
        <v>43594</v>
      </c>
    </row>
    <row r="64" spans="1:17" x14ac:dyDescent="0.2">
      <c r="A64" t="s">
        <v>5805</v>
      </c>
      <c r="B64">
        <v>235661023</v>
      </c>
      <c r="C64" t="s">
        <v>5806</v>
      </c>
      <c r="D64" t="s">
        <v>5807</v>
      </c>
      <c r="E64" t="s">
        <v>5808</v>
      </c>
      <c r="F64">
        <v>170497305</v>
      </c>
      <c r="G64" t="s">
        <v>172</v>
      </c>
      <c r="H64">
        <v>200716271</v>
      </c>
      <c r="I64" t="s">
        <v>1304</v>
      </c>
      <c r="J64" t="s">
        <v>23</v>
      </c>
      <c r="L64" s="1">
        <v>43411</v>
      </c>
      <c r="M64" t="s">
        <v>33</v>
      </c>
      <c r="N64" t="s">
        <v>5809</v>
      </c>
      <c r="O64" t="s">
        <v>92</v>
      </c>
      <c r="P64" s="1">
        <v>43145</v>
      </c>
      <c r="Q64" s="1">
        <v>43594</v>
      </c>
    </row>
    <row r="65" spans="1:17" x14ac:dyDescent="0.2">
      <c r="A65" t="s">
        <v>5810</v>
      </c>
      <c r="B65">
        <v>235623709</v>
      </c>
      <c r="C65" t="s">
        <v>5811</v>
      </c>
      <c r="D65" t="s">
        <v>5812</v>
      </c>
      <c r="E65" t="s">
        <v>5813</v>
      </c>
      <c r="F65">
        <v>116290331.09999999</v>
      </c>
      <c r="G65" t="s">
        <v>270</v>
      </c>
      <c r="H65">
        <v>183316401</v>
      </c>
      <c r="I65" t="s">
        <v>62</v>
      </c>
      <c r="J65" t="s">
        <v>23</v>
      </c>
      <c r="L65" s="1">
        <v>43424</v>
      </c>
      <c r="M65" t="s">
        <v>24</v>
      </c>
      <c r="N65" t="s">
        <v>5814</v>
      </c>
      <c r="O65" t="s">
        <v>26</v>
      </c>
      <c r="P65" s="1">
        <v>43409</v>
      </c>
      <c r="Q65" s="1">
        <v>43594</v>
      </c>
    </row>
    <row r="66" spans="1:17" x14ac:dyDescent="0.2">
      <c r="A66" t="s">
        <v>5815</v>
      </c>
      <c r="B66" t="s">
        <v>5816</v>
      </c>
      <c r="C66" t="s">
        <v>5817</v>
      </c>
      <c r="D66" t="s">
        <v>5818</v>
      </c>
      <c r="E66" t="s">
        <v>5819</v>
      </c>
      <c r="F66">
        <v>98719971</v>
      </c>
      <c r="G66" t="s">
        <v>669</v>
      </c>
      <c r="H66" t="s">
        <v>670</v>
      </c>
      <c r="I66" t="s">
        <v>127</v>
      </c>
      <c r="J66" t="s">
        <v>23</v>
      </c>
      <c r="L66" s="1">
        <v>43397</v>
      </c>
      <c r="M66" t="s">
        <v>33</v>
      </c>
      <c r="N66" t="s">
        <v>5820</v>
      </c>
      <c r="O66" t="s">
        <v>26</v>
      </c>
      <c r="P66" s="1">
        <v>43448</v>
      </c>
      <c r="Q66" s="1">
        <v>43595</v>
      </c>
    </row>
    <row r="67" spans="1:17" x14ac:dyDescent="0.2">
      <c r="A67" t="s">
        <v>5821</v>
      </c>
      <c r="B67">
        <v>235722634</v>
      </c>
      <c r="C67" t="s">
        <v>5822</v>
      </c>
      <c r="D67" t="s">
        <v>5823</v>
      </c>
      <c r="E67" t="s">
        <v>5824</v>
      </c>
      <c r="F67">
        <v>67181376.239999995</v>
      </c>
      <c r="G67" t="s">
        <v>172</v>
      </c>
      <c r="H67">
        <v>200716271</v>
      </c>
      <c r="I67" t="s">
        <v>5786</v>
      </c>
      <c r="J67" t="s">
        <v>23</v>
      </c>
      <c r="L67" s="1">
        <v>43426</v>
      </c>
      <c r="M67" t="s">
        <v>24</v>
      </c>
      <c r="N67" t="s">
        <v>5825</v>
      </c>
      <c r="O67" t="s">
        <v>92</v>
      </c>
      <c r="P67" s="1">
        <v>43571</v>
      </c>
      <c r="Q67" s="1">
        <v>43595</v>
      </c>
    </row>
    <row r="68" spans="1:17" x14ac:dyDescent="0.2">
      <c r="A68" t="s">
        <v>5826</v>
      </c>
      <c r="B68">
        <v>234064056</v>
      </c>
      <c r="C68" t="s">
        <v>5827</v>
      </c>
      <c r="D68" t="s">
        <v>5828</v>
      </c>
      <c r="E68" t="s">
        <v>5829</v>
      </c>
      <c r="F68">
        <v>83866655.140000001</v>
      </c>
      <c r="G68" t="s">
        <v>89</v>
      </c>
      <c r="H68">
        <v>190906332</v>
      </c>
      <c r="I68" t="s">
        <v>692</v>
      </c>
      <c r="J68" t="s">
        <v>23</v>
      </c>
      <c r="L68" s="1">
        <v>43431</v>
      </c>
      <c r="M68" t="s">
        <v>33</v>
      </c>
      <c r="N68" t="s">
        <v>5830</v>
      </c>
      <c r="O68" t="s">
        <v>26</v>
      </c>
      <c r="P68" s="1">
        <v>42486</v>
      </c>
      <c r="Q68" s="1">
        <v>43596</v>
      </c>
    </row>
    <row r="69" spans="1:17" x14ac:dyDescent="0.2">
      <c r="A69" t="s">
        <v>5831</v>
      </c>
      <c r="B69">
        <v>235240850</v>
      </c>
      <c r="C69" t="s">
        <v>5832</v>
      </c>
      <c r="D69" t="s">
        <v>5833</v>
      </c>
      <c r="E69" t="s">
        <v>5834</v>
      </c>
      <c r="F69">
        <v>114963754.09999999</v>
      </c>
      <c r="G69" t="s">
        <v>766</v>
      </c>
      <c r="H69">
        <v>26402971</v>
      </c>
      <c r="I69" t="s">
        <v>219</v>
      </c>
      <c r="J69" t="s">
        <v>23</v>
      </c>
      <c r="L69" s="1">
        <v>43411</v>
      </c>
      <c r="M69" t="s">
        <v>33</v>
      </c>
      <c r="N69" t="s">
        <v>5835</v>
      </c>
      <c r="O69" t="s">
        <v>26</v>
      </c>
      <c r="P69" s="1">
        <v>43570</v>
      </c>
      <c r="Q69" s="1">
        <v>43596</v>
      </c>
    </row>
    <row r="70" spans="1:17" x14ac:dyDescent="0.2">
      <c r="A70" t="s">
        <v>5836</v>
      </c>
      <c r="B70" t="s">
        <v>5837</v>
      </c>
      <c r="C70" t="s">
        <v>5838</v>
      </c>
      <c r="D70" t="s">
        <v>5839</v>
      </c>
      <c r="E70" t="s">
        <v>5840</v>
      </c>
      <c r="F70">
        <v>122467736</v>
      </c>
      <c r="G70" t="s">
        <v>766</v>
      </c>
      <c r="H70">
        <v>26402971</v>
      </c>
      <c r="I70" t="s">
        <v>312</v>
      </c>
      <c r="J70" t="s">
        <v>23</v>
      </c>
      <c r="L70" s="1">
        <v>43411</v>
      </c>
      <c r="M70" t="s">
        <v>33</v>
      </c>
      <c r="N70" t="s">
        <v>5841</v>
      </c>
      <c r="O70" t="s">
        <v>26</v>
      </c>
      <c r="P70" s="1">
        <v>43573</v>
      </c>
      <c r="Q70" s="1">
        <v>43596</v>
      </c>
    </row>
    <row r="71" spans="1:17" x14ac:dyDescent="0.2">
      <c r="A71" t="s">
        <v>5842</v>
      </c>
      <c r="B71">
        <v>235375314</v>
      </c>
      <c r="C71" t="s">
        <v>5843</v>
      </c>
      <c r="D71" t="s">
        <v>5844</v>
      </c>
      <c r="E71" t="s">
        <v>5845</v>
      </c>
      <c r="F71">
        <v>115134697.09999999</v>
      </c>
      <c r="G71" t="s">
        <v>766</v>
      </c>
      <c r="H71">
        <v>26402971</v>
      </c>
      <c r="I71" t="s">
        <v>838</v>
      </c>
      <c r="J71" t="s">
        <v>23</v>
      </c>
      <c r="L71" s="1">
        <v>43433</v>
      </c>
      <c r="M71" t="s">
        <v>33</v>
      </c>
      <c r="N71" t="s">
        <v>5846</v>
      </c>
      <c r="O71" t="s">
        <v>26</v>
      </c>
      <c r="P71" s="1">
        <v>43579</v>
      </c>
      <c r="Q71" s="1">
        <v>43596</v>
      </c>
    </row>
    <row r="72" spans="1:17" x14ac:dyDescent="0.2">
      <c r="A72" t="s">
        <v>5847</v>
      </c>
      <c r="B72">
        <v>232857636</v>
      </c>
      <c r="C72" t="s">
        <v>5848</v>
      </c>
      <c r="D72" t="s">
        <v>5849</v>
      </c>
      <c r="E72" t="s">
        <v>5850</v>
      </c>
      <c r="F72">
        <v>122586212</v>
      </c>
      <c r="G72" t="s">
        <v>1443</v>
      </c>
      <c r="H72">
        <v>26404079</v>
      </c>
      <c r="I72" t="s">
        <v>1461</v>
      </c>
      <c r="J72" t="s">
        <v>23</v>
      </c>
      <c r="L72" s="1">
        <v>43410</v>
      </c>
      <c r="M72" t="s">
        <v>33</v>
      </c>
      <c r="N72" t="s">
        <v>5851</v>
      </c>
      <c r="O72" t="s">
        <v>26</v>
      </c>
      <c r="P72" s="1">
        <v>42080</v>
      </c>
      <c r="Q72" s="1">
        <v>43596</v>
      </c>
    </row>
    <row r="73" spans="1:17" x14ac:dyDescent="0.2">
      <c r="A73" t="s">
        <v>5852</v>
      </c>
      <c r="B73">
        <v>228223792</v>
      </c>
      <c r="C73" t="s">
        <v>5853</v>
      </c>
      <c r="D73" t="s">
        <v>5854</v>
      </c>
      <c r="E73" t="s">
        <v>5855</v>
      </c>
      <c r="F73">
        <v>103916016.09999999</v>
      </c>
      <c r="G73" t="s">
        <v>61</v>
      </c>
      <c r="H73">
        <v>175206562</v>
      </c>
      <c r="I73" t="s">
        <v>5856</v>
      </c>
      <c r="J73" t="s">
        <v>23</v>
      </c>
      <c r="L73" s="1">
        <v>43409</v>
      </c>
      <c r="M73" t="s">
        <v>33</v>
      </c>
      <c r="N73" t="s">
        <v>5857</v>
      </c>
      <c r="O73" t="s">
        <v>26</v>
      </c>
      <c r="P73" s="1">
        <v>43237</v>
      </c>
      <c r="Q73" s="1">
        <v>43599</v>
      </c>
    </row>
    <row r="74" spans="1:17" x14ac:dyDescent="0.2">
      <c r="A74" t="s">
        <v>5858</v>
      </c>
      <c r="B74">
        <v>228224462</v>
      </c>
      <c r="C74" t="s">
        <v>5859</v>
      </c>
      <c r="D74" t="s">
        <v>5860</v>
      </c>
      <c r="E74" t="s">
        <v>5861</v>
      </c>
      <c r="F74">
        <v>102459827.09999999</v>
      </c>
      <c r="G74" t="s">
        <v>61</v>
      </c>
      <c r="H74">
        <v>175206562</v>
      </c>
      <c r="I74" t="s">
        <v>62</v>
      </c>
      <c r="J74" t="s">
        <v>23</v>
      </c>
      <c r="L74" s="1">
        <v>43384</v>
      </c>
      <c r="M74" t="s">
        <v>33</v>
      </c>
      <c r="N74" t="s">
        <v>5862</v>
      </c>
      <c r="O74" t="s">
        <v>26</v>
      </c>
      <c r="P74" s="1">
        <v>43543</v>
      </c>
      <c r="Q74" s="1">
        <v>43599</v>
      </c>
    </row>
    <row r="75" spans="1:17" x14ac:dyDescent="0.2">
      <c r="A75" t="s">
        <v>5863</v>
      </c>
      <c r="B75">
        <v>233630988</v>
      </c>
      <c r="C75" t="s">
        <v>5864</v>
      </c>
      <c r="D75" t="s">
        <v>5865</v>
      </c>
      <c r="E75" t="s">
        <v>5866</v>
      </c>
      <c r="F75">
        <v>87686716.230000004</v>
      </c>
      <c r="G75" t="s">
        <v>783</v>
      </c>
      <c r="H75">
        <v>26388766</v>
      </c>
      <c r="I75" t="s">
        <v>120</v>
      </c>
      <c r="J75" t="s">
        <v>23</v>
      </c>
      <c r="L75" s="1">
        <v>43432</v>
      </c>
      <c r="M75" t="s">
        <v>33</v>
      </c>
      <c r="N75" t="s">
        <v>5867</v>
      </c>
      <c r="O75" t="s">
        <v>26</v>
      </c>
      <c r="P75" s="1">
        <v>43496</v>
      </c>
      <c r="Q75" s="1">
        <v>43600</v>
      </c>
    </row>
    <row r="76" spans="1:17" x14ac:dyDescent="0.2">
      <c r="A76" t="s">
        <v>5868</v>
      </c>
      <c r="B76">
        <v>232974276</v>
      </c>
      <c r="C76" t="s">
        <v>5869</v>
      </c>
      <c r="D76" t="s">
        <v>5870</v>
      </c>
      <c r="E76" t="s">
        <v>5871</v>
      </c>
      <c r="F76" t="s">
        <v>5872</v>
      </c>
      <c r="G76" t="s">
        <v>248</v>
      </c>
      <c r="H76">
        <v>26402920</v>
      </c>
      <c r="I76" t="s">
        <v>5873</v>
      </c>
      <c r="J76" t="s">
        <v>23</v>
      </c>
      <c r="L76" s="1">
        <v>43389</v>
      </c>
      <c r="M76" t="s">
        <v>33</v>
      </c>
      <c r="N76" t="s">
        <v>5874</v>
      </c>
      <c r="O76" t="s">
        <v>26</v>
      </c>
      <c r="P76" s="1">
        <v>42271</v>
      </c>
      <c r="Q76" s="1">
        <v>43601</v>
      </c>
    </row>
    <row r="77" spans="1:17" x14ac:dyDescent="0.2">
      <c r="A77" t="s">
        <v>5875</v>
      </c>
      <c r="B77">
        <v>235712973</v>
      </c>
      <c r="C77" t="s">
        <v>5876</v>
      </c>
      <c r="D77" t="s">
        <v>5877</v>
      </c>
      <c r="E77" t="s">
        <v>5878</v>
      </c>
      <c r="F77" t="s">
        <v>5879</v>
      </c>
      <c r="G77" t="s">
        <v>119</v>
      </c>
      <c r="H77">
        <v>190915757</v>
      </c>
      <c r="I77" t="s">
        <v>62</v>
      </c>
      <c r="J77" t="s">
        <v>23</v>
      </c>
      <c r="L77" s="1">
        <v>43383</v>
      </c>
      <c r="M77" t="s">
        <v>33</v>
      </c>
      <c r="N77" t="s">
        <v>5880</v>
      </c>
      <c r="O77" t="s">
        <v>26</v>
      </c>
      <c r="P77" s="1">
        <v>42267</v>
      </c>
      <c r="Q77" s="1">
        <v>43603</v>
      </c>
    </row>
    <row r="78" spans="1:17" x14ac:dyDescent="0.2">
      <c r="A78" t="s">
        <v>5881</v>
      </c>
      <c r="B78">
        <v>235925411</v>
      </c>
      <c r="C78" t="s">
        <v>5882</v>
      </c>
      <c r="D78" t="s">
        <v>5883</v>
      </c>
      <c r="E78" t="s">
        <v>5884</v>
      </c>
      <c r="F78">
        <v>203215001</v>
      </c>
      <c r="G78" t="s">
        <v>423</v>
      </c>
      <c r="H78">
        <v>190456396</v>
      </c>
      <c r="I78" t="s">
        <v>743</v>
      </c>
      <c r="J78" t="s">
        <v>23</v>
      </c>
      <c r="L78" s="1">
        <v>43389</v>
      </c>
      <c r="M78" t="s">
        <v>33</v>
      </c>
      <c r="N78" t="s">
        <v>5885</v>
      </c>
      <c r="O78" t="s">
        <v>92</v>
      </c>
      <c r="P78" s="1">
        <v>43486</v>
      </c>
      <c r="Q78" s="1">
        <v>43605</v>
      </c>
    </row>
    <row r="79" spans="1:17" x14ac:dyDescent="0.2">
      <c r="A79" t="s">
        <v>5886</v>
      </c>
      <c r="B79">
        <v>235240249</v>
      </c>
      <c r="C79" t="s">
        <v>5887</v>
      </c>
      <c r="D79" t="s">
        <v>5888</v>
      </c>
      <c r="E79" t="s">
        <v>5889</v>
      </c>
      <c r="F79">
        <v>78817374</v>
      </c>
      <c r="G79" t="s">
        <v>766</v>
      </c>
      <c r="H79">
        <v>26402971</v>
      </c>
      <c r="I79" t="s">
        <v>331</v>
      </c>
      <c r="J79" t="s">
        <v>23</v>
      </c>
      <c r="L79" s="1">
        <v>43430</v>
      </c>
      <c r="M79" t="s">
        <v>33</v>
      </c>
      <c r="N79" t="s">
        <v>5890</v>
      </c>
      <c r="O79" t="s">
        <v>26</v>
      </c>
      <c r="P79" s="1">
        <v>43570</v>
      </c>
      <c r="Q79" s="1">
        <v>43594</v>
      </c>
    </row>
    <row r="80" spans="1:17" x14ac:dyDescent="0.2">
      <c r="A80" t="s">
        <v>5891</v>
      </c>
      <c r="B80">
        <v>235420603</v>
      </c>
      <c r="C80" t="s">
        <v>5892</v>
      </c>
      <c r="D80" t="s">
        <v>5893</v>
      </c>
      <c r="E80" t="s">
        <v>5894</v>
      </c>
      <c r="F80">
        <v>130458155.2</v>
      </c>
      <c r="G80" t="s">
        <v>119</v>
      </c>
      <c r="H80">
        <v>190915757</v>
      </c>
      <c r="I80" t="s">
        <v>198</v>
      </c>
      <c r="J80" t="s">
        <v>23</v>
      </c>
      <c r="L80" s="1">
        <v>43434</v>
      </c>
      <c r="M80" t="s">
        <v>24</v>
      </c>
      <c r="N80" t="s">
        <v>5895</v>
      </c>
      <c r="O80" t="s">
        <v>26</v>
      </c>
      <c r="P80" s="1">
        <v>43579</v>
      </c>
      <c r="Q80" s="1">
        <v>43592</v>
      </c>
    </row>
    <row r="81" spans="1:17" x14ac:dyDescent="0.2">
      <c r="A81" t="s">
        <v>5896</v>
      </c>
      <c r="B81">
        <v>235924326</v>
      </c>
      <c r="C81" t="s">
        <v>5897</v>
      </c>
      <c r="D81" t="s">
        <v>5898</v>
      </c>
      <c r="E81" t="s">
        <v>5899</v>
      </c>
      <c r="F81">
        <v>161470068</v>
      </c>
      <c r="G81" t="s">
        <v>423</v>
      </c>
      <c r="H81">
        <v>190456396</v>
      </c>
      <c r="I81" t="s">
        <v>416</v>
      </c>
      <c r="J81" t="s">
        <v>23</v>
      </c>
      <c r="L81" s="1">
        <v>43427</v>
      </c>
      <c r="M81" t="s">
        <v>24</v>
      </c>
      <c r="N81" t="s">
        <v>5900</v>
      </c>
      <c r="O81" t="s">
        <v>26</v>
      </c>
      <c r="P81" s="1">
        <v>42345</v>
      </c>
      <c r="Q81" s="1">
        <v>43605</v>
      </c>
    </row>
    <row r="82" spans="1:17" x14ac:dyDescent="0.2">
      <c r="A82" t="s">
        <v>5901</v>
      </c>
      <c r="B82">
        <v>235908266</v>
      </c>
      <c r="C82" t="s">
        <v>5902</v>
      </c>
      <c r="D82" t="s">
        <v>1024</v>
      </c>
      <c r="E82" t="s">
        <v>1025</v>
      </c>
      <c r="F82">
        <v>76488608</v>
      </c>
      <c r="G82" t="s">
        <v>112</v>
      </c>
      <c r="H82">
        <v>50228064</v>
      </c>
      <c r="I82" t="s">
        <v>147</v>
      </c>
      <c r="J82" t="s">
        <v>23</v>
      </c>
      <c r="L82" s="1">
        <v>43419</v>
      </c>
      <c r="M82" t="s">
        <v>33</v>
      </c>
      <c r="N82" t="s">
        <v>5903</v>
      </c>
      <c r="O82" t="s">
        <v>26</v>
      </c>
      <c r="P82" s="1">
        <v>43606</v>
      </c>
      <c r="Q82" s="1">
        <v>43607</v>
      </c>
    </row>
    <row r="83" spans="1:17" x14ac:dyDescent="0.2">
      <c r="A83" t="s">
        <v>5904</v>
      </c>
      <c r="B83">
        <v>236009869</v>
      </c>
      <c r="C83" t="s">
        <v>5905</v>
      </c>
      <c r="D83" t="s">
        <v>5906</v>
      </c>
      <c r="E83" t="s">
        <v>5907</v>
      </c>
      <c r="F83">
        <v>77343980.030000001</v>
      </c>
      <c r="G83" t="s">
        <v>423</v>
      </c>
      <c r="H83">
        <v>190456396</v>
      </c>
      <c r="I83" t="s">
        <v>692</v>
      </c>
      <c r="J83" t="s">
        <v>23</v>
      </c>
      <c r="L83" s="1">
        <v>43432</v>
      </c>
      <c r="M83" t="s">
        <v>33</v>
      </c>
      <c r="N83" t="s">
        <v>5908</v>
      </c>
      <c r="O83" t="s">
        <v>26</v>
      </c>
      <c r="P83" s="1">
        <v>42198</v>
      </c>
      <c r="Q83" s="1">
        <v>43607</v>
      </c>
    </row>
    <row r="84" spans="1:17" x14ac:dyDescent="0.2">
      <c r="A84" t="s">
        <v>5909</v>
      </c>
      <c r="B84">
        <v>235929751</v>
      </c>
      <c r="C84" t="s">
        <v>5910</v>
      </c>
      <c r="D84" t="s">
        <v>5911</v>
      </c>
      <c r="E84" t="s">
        <v>5912</v>
      </c>
      <c r="F84">
        <v>34059962</v>
      </c>
      <c r="G84" t="s">
        <v>423</v>
      </c>
      <c r="H84">
        <v>190456396</v>
      </c>
      <c r="I84" t="s">
        <v>692</v>
      </c>
      <c r="J84" t="s">
        <v>23</v>
      </c>
      <c r="L84" s="1">
        <v>43396</v>
      </c>
      <c r="M84" t="s">
        <v>489</v>
      </c>
      <c r="N84" t="s">
        <v>5913</v>
      </c>
      <c r="O84" t="s">
        <v>26</v>
      </c>
      <c r="P84" s="1">
        <v>42262</v>
      </c>
      <c r="Q84" s="1">
        <v>43607</v>
      </c>
    </row>
    <row r="85" spans="1:17" x14ac:dyDescent="0.2">
      <c r="A85" t="s">
        <v>5914</v>
      </c>
      <c r="B85">
        <v>236043854</v>
      </c>
      <c r="C85" t="s">
        <v>5915</v>
      </c>
      <c r="D85" t="s">
        <v>5916</v>
      </c>
      <c r="E85" t="s">
        <v>5917</v>
      </c>
      <c r="F85">
        <v>32547080</v>
      </c>
      <c r="G85" t="s">
        <v>423</v>
      </c>
      <c r="H85">
        <v>190456396</v>
      </c>
      <c r="I85" t="s">
        <v>755</v>
      </c>
      <c r="J85" t="s">
        <v>23</v>
      </c>
      <c r="L85" s="1">
        <v>43433</v>
      </c>
      <c r="M85" t="s">
        <v>33</v>
      </c>
      <c r="N85" t="s">
        <v>5918</v>
      </c>
      <c r="O85" t="s">
        <v>26</v>
      </c>
      <c r="P85" s="1">
        <v>42269</v>
      </c>
      <c r="Q85" s="1">
        <v>43608</v>
      </c>
    </row>
    <row r="86" spans="1:17" x14ac:dyDescent="0.2">
      <c r="A86" t="s">
        <v>5919</v>
      </c>
      <c r="B86">
        <v>235883972</v>
      </c>
      <c r="C86" t="s">
        <v>5920</v>
      </c>
      <c r="D86" t="s">
        <v>5921</v>
      </c>
      <c r="E86" t="s">
        <v>5922</v>
      </c>
      <c r="F86">
        <v>69699607.200000003</v>
      </c>
      <c r="G86" t="s">
        <v>270</v>
      </c>
      <c r="H86">
        <v>183316401</v>
      </c>
      <c r="I86" t="s">
        <v>62</v>
      </c>
      <c r="J86" t="s">
        <v>23</v>
      </c>
      <c r="L86" s="1">
        <v>43426</v>
      </c>
      <c r="M86" t="s">
        <v>33</v>
      </c>
      <c r="N86" t="s">
        <v>5923</v>
      </c>
      <c r="O86" t="s">
        <v>26</v>
      </c>
      <c r="P86" s="1">
        <v>42303</v>
      </c>
      <c r="Q86" s="1">
        <v>43609</v>
      </c>
    </row>
    <row r="87" spans="1:17" x14ac:dyDescent="0.2">
      <c r="A87" t="s">
        <v>5924</v>
      </c>
      <c r="B87">
        <v>235620114</v>
      </c>
      <c r="C87" t="s">
        <v>5925</v>
      </c>
      <c r="D87" t="s">
        <v>5926</v>
      </c>
      <c r="E87" t="s">
        <v>5927</v>
      </c>
      <c r="F87">
        <v>182821471.09999999</v>
      </c>
      <c r="G87" t="s">
        <v>1827</v>
      </c>
      <c r="H87">
        <v>26403838</v>
      </c>
      <c r="I87" t="s">
        <v>4127</v>
      </c>
      <c r="J87" t="s">
        <v>23</v>
      </c>
      <c r="L87" s="1">
        <v>43391</v>
      </c>
      <c r="M87" t="s">
        <v>33</v>
      </c>
      <c r="N87" t="s">
        <v>5928</v>
      </c>
      <c r="O87" t="s">
        <v>26</v>
      </c>
      <c r="P87" s="1">
        <v>42307</v>
      </c>
      <c r="Q87" s="1">
        <v>43608</v>
      </c>
    </row>
    <row r="88" spans="1:17" x14ac:dyDescent="0.2">
      <c r="A88" t="s">
        <v>5929</v>
      </c>
      <c r="B88">
        <v>235310530</v>
      </c>
      <c r="C88" t="s">
        <v>5930</v>
      </c>
      <c r="D88" t="s">
        <v>5931</v>
      </c>
      <c r="E88" t="s">
        <v>5932</v>
      </c>
      <c r="F88">
        <v>32533217.07</v>
      </c>
      <c r="G88" t="s">
        <v>525</v>
      </c>
      <c r="H88">
        <v>26403765</v>
      </c>
      <c r="I88" t="s">
        <v>5933</v>
      </c>
      <c r="J88" t="s">
        <v>23</v>
      </c>
      <c r="L88" s="1">
        <v>43419</v>
      </c>
      <c r="M88" t="s">
        <v>33</v>
      </c>
      <c r="N88" t="s">
        <v>5934</v>
      </c>
      <c r="O88" t="s">
        <v>26</v>
      </c>
      <c r="P88" s="1">
        <v>42543</v>
      </c>
      <c r="Q88" s="1">
        <v>43609</v>
      </c>
    </row>
    <row r="89" spans="1:17" x14ac:dyDescent="0.2">
      <c r="A89" t="s">
        <v>5935</v>
      </c>
      <c r="B89">
        <v>236020838</v>
      </c>
      <c r="C89" t="s">
        <v>5936</v>
      </c>
      <c r="D89" t="s">
        <v>596</v>
      </c>
      <c r="E89" t="s">
        <v>597</v>
      </c>
      <c r="F89">
        <v>75976137</v>
      </c>
      <c r="G89" t="s">
        <v>301</v>
      </c>
      <c r="H89">
        <v>196200032</v>
      </c>
      <c r="I89" t="s">
        <v>816</v>
      </c>
      <c r="J89" t="s">
        <v>23</v>
      </c>
      <c r="L89" s="1">
        <v>43412</v>
      </c>
      <c r="M89" t="s">
        <v>33</v>
      </c>
      <c r="N89" t="s">
        <v>5937</v>
      </c>
      <c r="O89" t="s">
        <v>26</v>
      </c>
      <c r="P89" s="1">
        <v>42902</v>
      </c>
      <c r="Q89" s="1">
        <v>43607</v>
      </c>
    </row>
    <row r="90" spans="1:17" x14ac:dyDescent="0.2">
      <c r="A90" t="s">
        <v>5938</v>
      </c>
      <c r="B90">
        <v>235020621</v>
      </c>
      <c r="C90" t="s">
        <v>5939</v>
      </c>
      <c r="D90" t="s">
        <v>5940</v>
      </c>
      <c r="E90" t="s">
        <v>5941</v>
      </c>
      <c r="F90" t="s">
        <v>5942</v>
      </c>
      <c r="G90" t="s">
        <v>713</v>
      </c>
      <c r="H90" t="s">
        <v>714</v>
      </c>
      <c r="I90" t="s">
        <v>331</v>
      </c>
      <c r="J90" t="s">
        <v>23</v>
      </c>
      <c r="L90" s="1">
        <v>43412</v>
      </c>
      <c r="M90" t="s">
        <v>24</v>
      </c>
      <c r="N90" t="s">
        <v>5943</v>
      </c>
      <c r="O90" t="s">
        <v>26</v>
      </c>
      <c r="P90" s="1">
        <v>43607</v>
      </c>
      <c r="Q90" s="1">
        <v>43578</v>
      </c>
    </row>
    <row r="91" spans="1:17" x14ac:dyDescent="0.2">
      <c r="A91" t="s">
        <v>5944</v>
      </c>
      <c r="B91">
        <v>236148036</v>
      </c>
      <c r="C91" t="s">
        <v>5945</v>
      </c>
      <c r="D91" t="s">
        <v>5946</v>
      </c>
      <c r="E91" t="s">
        <v>5947</v>
      </c>
      <c r="F91" t="s">
        <v>5948</v>
      </c>
      <c r="G91" t="s">
        <v>1234</v>
      </c>
      <c r="H91">
        <v>182292592</v>
      </c>
      <c r="I91" t="s">
        <v>1626</v>
      </c>
      <c r="J91" t="s">
        <v>23</v>
      </c>
      <c r="L91" s="1">
        <v>43427</v>
      </c>
      <c r="M91" t="s">
        <v>33</v>
      </c>
      <c r="N91" t="s">
        <v>5949</v>
      </c>
      <c r="O91" t="s">
        <v>26</v>
      </c>
      <c r="P91" s="1">
        <v>42419</v>
      </c>
      <c r="Q91" s="1">
        <v>43613</v>
      </c>
    </row>
    <row r="92" spans="1:17" x14ac:dyDescent="0.2">
      <c r="A92" t="s">
        <v>5950</v>
      </c>
      <c r="B92">
        <v>236142275</v>
      </c>
      <c r="C92" t="s">
        <v>5951</v>
      </c>
      <c r="D92" t="s">
        <v>5952</v>
      </c>
      <c r="E92" t="s">
        <v>5953</v>
      </c>
      <c r="F92">
        <v>112636713</v>
      </c>
      <c r="G92" t="s">
        <v>270</v>
      </c>
      <c r="H92">
        <v>183316401</v>
      </c>
      <c r="I92" t="s">
        <v>62</v>
      </c>
      <c r="J92" t="s">
        <v>23</v>
      </c>
      <c r="L92" s="1">
        <v>43426</v>
      </c>
      <c r="M92" t="s">
        <v>33</v>
      </c>
      <c r="N92" t="s">
        <v>5954</v>
      </c>
      <c r="O92" t="s">
        <v>92</v>
      </c>
      <c r="P92" s="1">
        <v>43438</v>
      </c>
      <c r="Q92" s="1">
        <v>43613</v>
      </c>
    </row>
    <row r="93" spans="1:17" x14ac:dyDescent="0.2">
      <c r="A93" t="s">
        <v>5955</v>
      </c>
      <c r="B93">
        <v>236154079</v>
      </c>
      <c r="C93" t="s">
        <v>5956</v>
      </c>
      <c r="D93" t="s">
        <v>5957</v>
      </c>
      <c r="E93" t="s">
        <v>5958</v>
      </c>
      <c r="F93" t="s">
        <v>5959</v>
      </c>
      <c r="G93" t="s">
        <v>112</v>
      </c>
      <c r="H93">
        <v>50228064</v>
      </c>
      <c r="I93" t="s">
        <v>147</v>
      </c>
      <c r="J93" t="s">
        <v>23</v>
      </c>
      <c r="L93" s="1">
        <v>43433</v>
      </c>
      <c r="M93" t="s">
        <v>33</v>
      </c>
      <c r="N93" t="s">
        <v>5960</v>
      </c>
      <c r="O93" t="s">
        <v>26</v>
      </c>
      <c r="P93" s="1">
        <v>43614</v>
      </c>
      <c r="Q93" s="1">
        <v>43613</v>
      </c>
    </row>
    <row r="94" spans="1:17" x14ac:dyDescent="0.2">
      <c r="A94" t="s">
        <v>5961</v>
      </c>
      <c r="B94">
        <v>236167030</v>
      </c>
      <c r="C94" t="s">
        <v>5962</v>
      </c>
      <c r="D94" t="s">
        <v>5963</v>
      </c>
      <c r="E94" t="s">
        <v>5964</v>
      </c>
      <c r="F94">
        <v>137437293</v>
      </c>
      <c r="G94" t="s">
        <v>423</v>
      </c>
      <c r="H94">
        <v>190456396</v>
      </c>
      <c r="I94" t="s">
        <v>113</v>
      </c>
      <c r="J94" t="s">
        <v>23</v>
      </c>
      <c r="L94" s="1">
        <v>43433</v>
      </c>
      <c r="M94" t="s">
        <v>24</v>
      </c>
      <c r="N94" t="s">
        <v>5965</v>
      </c>
      <c r="O94" t="s">
        <v>26</v>
      </c>
      <c r="P94" s="1">
        <v>43263</v>
      </c>
      <c r="Q94" s="1">
        <v>43619</v>
      </c>
    </row>
    <row r="95" spans="1:17" x14ac:dyDescent="0.2">
      <c r="A95" t="s">
        <v>5966</v>
      </c>
      <c r="B95">
        <v>236171763</v>
      </c>
      <c r="C95" t="s">
        <v>5967</v>
      </c>
      <c r="D95" t="s">
        <v>5968</v>
      </c>
      <c r="E95" t="s">
        <v>5969</v>
      </c>
      <c r="F95" t="s">
        <v>5970</v>
      </c>
      <c r="G95" t="s">
        <v>212</v>
      </c>
      <c r="H95">
        <v>26403587</v>
      </c>
      <c r="I95" t="s">
        <v>5971</v>
      </c>
      <c r="J95" t="s">
        <v>23</v>
      </c>
      <c r="L95" s="1">
        <v>43424</v>
      </c>
      <c r="M95" t="s">
        <v>24</v>
      </c>
      <c r="N95" t="s">
        <v>5972</v>
      </c>
      <c r="O95" t="s">
        <v>92</v>
      </c>
      <c r="P95" s="1">
        <v>40982</v>
      </c>
      <c r="Q95" s="1">
        <v>43621</v>
      </c>
    </row>
    <row r="96" spans="1:17" x14ac:dyDescent="0.2">
      <c r="A96" t="s">
        <v>5973</v>
      </c>
      <c r="B96">
        <v>235751871</v>
      </c>
      <c r="C96" t="s">
        <v>5974</v>
      </c>
      <c r="D96" t="s">
        <v>5975</v>
      </c>
      <c r="E96" t="s">
        <v>5976</v>
      </c>
      <c r="F96">
        <v>145339394</v>
      </c>
      <c r="G96" t="s">
        <v>212</v>
      </c>
      <c r="H96">
        <v>26403587</v>
      </c>
      <c r="I96" t="s">
        <v>5977</v>
      </c>
      <c r="J96" t="s">
        <v>23</v>
      </c>
      <c r="L96" s="1">
        <v>43419</v>
      </c>
      <c r="M96" t="s">
        <v>33</v>
      </c>
      <c r="N96" t="s">
        <v>5978</v>
      </c>
      <c r="O96" t="s">
        <v>92</v>
      </c>
      <c r="P96" s="1">
        <v>43378</v>
      </c>
      <c r="Q96" s="1">
        <v>43620</v>
      </c>
    </row>
    <row r="97" spans="1:17" x14ac:dyDescent="0.2">
      <c r="A97" t="s">
        <v>5979</v>
      </c>
      <c r="B97">
        <v>234640162</v>
      </c>
      <c r="C97" t="s">
        <v>5980</v>
      </c>
      <c r="D97" t="s">
        <v>5981</v>
      </c>
      <c r="E97" t="s">
        <v>5982</v>
      </c>
      <c r="F97">
        <v>97539686</v>
      </c>
      <c r="G97" t="s">
        <v>423</v>
      </c>
      <c r="H97">
        <v>190456396</v>
      </c>
      <c r="I97" t="s">
        <v>416</v>
      </c>
      <c r="J97" t="s">
        <v>23</v>
      </c>
      <c r="L97" s="1">
        <v>43417</v>
      </c>
      <c r="M97" t="s">
        <v>33</v>
      </c>
      <c r="N97" t="s">
        <v>5983</v>
      </c>
      <c r="O97" t="s">
        <v>26</v>
      </c>
      <c r="P97" s="1">
        <v>43509</v>
      </c>
      <c r="Q97" s="1">
        <v>43553</v>
      </c>
    </row>
    <row r="98" spans="1:17" x14ac:dyDescent="0.2">
      <c r="A98" t="s">
        <v>5984</v>
      </c>
      <c r="B98">
        <v>228324785</v>
      </c>
      <c r="C98" t="s">
        <v>5985</v>
      </c>
      <c r="D98" t="s">
        <v>5986</v>
      </c>
      <c r="E98" t="s">
        <v>5987</v>
      </c>
      <c r="F98">
        <v>88680169.129999995</v>
      </c>
      <c r="G98" t="s">
        <v>61</v>
      </c>
      <c r="H98">
        <v>175206562</v>
      </c>
      <c r="I98" t="s">
        <v>62</v>
      </c>
      <c r="J98" t="s">
        <v>23</v>
      </c>
      <c r="L98" s="1">
        <v>43430</v>
      </c>
      <c r="M98" t="s">
        <v>33</v>
      </c>
      <c r="N98" t="s">
        <v>5988</v>
      </c>
      <c r="O98" t="s">
        <v>26</v>
      </c>
      <c r="P98" s="1">
        <v>43543</v>
      </c>
      <c r="Q98" s="1">
        <v>43545</v>
      </c>
    </row>
    <row r="99" spans="1:17" x14ac:dyDescent="0.2">
      <c r="A99" t="s">
        <v>5989</v>
      </c>
      <c r="B99">
        <v>236067664</v>
      </c>
      <c r="C99" t="s">
        <v>5990</v>
      </c>
      <c r="D99" t="s">
        <v>5991</v>
      </c>
      <c r="E99" t="s">
        <v>5992</v>
      </c>
      <c r="F99" t="s">
        <v>5993</v>
      </c>
      <c r="G99" t="s">
        <v>21</v>
      </c>
      <c r="H99">
        <v>26570564</v>
      </c>
      <c r="I99" t="s">
        <v>4865</v>
      </c>
      <c r="J99" t="s">
        <v>23</v>
      </c>
      <c r="L99" s="1">
        <v>43398</v>
      </c>
      <c r="M99" t="s">
        <v>1091</v>
      </c>
      <c r="N99" t="s">
        <v>5994</v>
      </c>
      <c r="O99" t="s">
        <v>26</v>
      </c>
      <c r="P99" s="1">
        <v>43609</v>
      </c>
      <c r="Q99" s="1">
        <v>43612</v>
      </c>
    </row>
    <row r="100" spans="1:17" x14ac:dyDescent="0.2">
      <c r="A100" t="s">
        <v>5995</v>
      </c>
      <c r="B100">
        <v>236277030</v>
      </c>
      <c r="C100" t="s">
        <v>5996</v>
      </c>
      <c r="D100" t="s">
        <v>5997</v>
      </c>
      <c r="E100" t="s">
        <v>5998</v>
      </c>
      <c r="F100">
        <v>110802160</v>
      </c>
      <c r="G100" t="s">
        <v>423</v>
      </c>
      <c r="H100">
        <v>190456396</v>
      </c>
      <c r="I100" t="s">
        <v>509</v>
      </c>
      <c r="J100" t="s">
        <v>23</v>
      </c>
      <c r="L100" s="1">
        <v>43411</v>
      </c>
      <c r="M100" t="s">
        <v>24</v>
      </c>
      <c r="N100" t="s">
        <v>5999</v>
      </c>
      <c r="O100" t="s">
        <v>26</v>
      </c>
      <c r="P100" s="1">
        <v>42660</v>
      </c>
      <c r="Q100" s="1">
        <v>43621</v>
      </c>
    </row>
    <row r="101" spans="1:17" x14ac:dyDescent="0.2">
      <c r="A101" t="s">
        <v>6000</v>
      </c>
      <c r="B101">
        <v>235915785</v>
      </c>
      <c r="C101" t="s">
        <v>6001</v>
      </c>
      <c r="D101" t="s">
        <v>6002</v>
      </c>
      <c r="E101" t="s">
        <v>6003</v>
      </c>
      <c r="F101" t="s">
        <v>6004</v>
      </c>
      <c r="G101" t="s">
        <v>270</v>
      </c>
      <c r="H101">
        <v>183316401</v>
      </c>
      <c r="I101" t="s">
        <v>295</v>
      </c>
      <c r="J101" t="s">
        <v>23</v>
      </c>
      <c r="L101" s="1">
        <v>43374</v>
      </c>
      <c r="M101" t="s">
        <v>33</v>
      </c>
      <c r="N101" t="s">
        <v>6005</v>
      </c>
      <c r="O101" t="s">
        <v>26</v>
      </c>
      <c r="P101" s="1">
        <v>42303</v>
      </c>
      <c r="Q101" s="1">
        <v>43623</v>
      </c>
    </row>
    <row r="102" spans="1:17" x14ac:dyDescent="0.2">
      <c r="A102" t="s">
        <v>6006</v>
      </c>
      <c r="B102">
        <v>236322605</v>
      </c>
      <c r="C102" t="s">
        <v>6007</v>
      </c>
      <c r="D102" t="s">
        <v>6008</v>
      </c>
      <c r="E102" t="s">
        <v>6009</v>
      </c>
      <c r="F102">
        <v>174582935</v>
      </c>
      <c r="G102" t="s">
        <v>270</v>
      </c>
      <c r="H102">
        <v>183316401</v>
      </c>
      <c r="I102" t="s">
        <v>62</v>
      </c>
      <c r="J102" t="s">
        <v>23</v>
      </c>
      <c r="L102" s="1">
        <v>43427</v>
      </c>
      <c r="M102" t="s">
        <v>33</v>
      </c>
      <c r="N102" t="s">
        <v>6010</v>
      </c>
      <c r="O102" t="s">
        <v>26</v>
      </c>
      <c r="P102" s="1">
        <v>42303</v>
      </c>
      <c r="Q102" s="1">
        <v>43623</v>
      </c>
    </row>
    <row r="103" spans="1:17" x14ac:dyDescent="0.2">
      <c r="A103" t="s">
        <v>6011</v>
      </c>
      <c r="B103">
        <v>235919764</v>
      </c>
      <c r="C103" t="s">
        <v>6012</v>
      </c>
      <c r="D103" t="s">
        <v>6013</v>
      </c>
      <c r="E103" t="s">
        <v>6014</v>
      </c>
      <c r="F103">
        <v>70163707.150000006</v>
      </c>
      <c r="G103" t="s">
        <v>172</v>
      </c>
      <c r="H103">
        <v>200716271</v>
      </c>
      <c r="I103" t="s">
        <v>2211</v>
      </c>
      <c r="J103" t="s">
        <v>23</v>
      </c>
      <c r="L103" s="1">
        <v>43418</v>
      </c>
      <c r="M103" t="s">
        <v>33</v>
      </c>
      <c r="N103" t="s">
        <v>6015</v>
      </c>
      <c r="O103" t="s">
        <v>26</v>
      </c>
      <c r="P103" s="1">
        <v>43605</v>
      </c>
      <c r="Q103" s="1">
        <v>43614</v>
      </c>
    </row>
    <row r="104" spans="1:17" x14ac:dyDescent="0.2">
      <c r="A104" t="s">
        <v>6016</v>
      </c>
      <c r="B104" t="s">
        <v>6017</v>
      </c>
      <c r="C104" t="s">
        <v>6018</v>
      </c>
      <c r="D104" t="s">
        <v>6019</v>
      </c>
      <c r="E104" t="s">
        <v>6020</v>
      </c>
      <c r="F104">
        <v>77607236</v>
      </c>
      <c r="G104" t="s">
        <v>783</v>
      </c>
      <c r="H104">
        <v>26388766</v>
      </c>
      <c r="I104" t="s">
        <v>1125</v>
      </c>
      <c r="J104" t="s">
        <v>23</v>
      </c>
      <c r="L104" s="1">
        <v>43433</v>
      </c>
      <c r="M104" t="s">
        <v>24</v>
      </c>
      <c r="N104" t="s">
        <v>6021</v>
      </c>
      <c r="O104" t="s">
        <v>26</v>
      </c>
      <c r="P104" s="1">
        <v>43559</v>
      </c>
      <c r="Q104" s="1">
        <v>43627</v>
      </c>
    </row>
    <row r="105" spans="1:17" x14ac:dyDescent="0.2">
      <c r="A105" t="s">
        <v>6022</v>
      </c>
      <c r="B105">
        <v>234972904</v>
      </c>
      <c r="C105" t="s">
        <v>6023</v>
      </c>
      <c r="D105" t="s">
        <v>6024</v>
      </c>
      <c r="E105" t="s">
        <v>6025</v>
      </c>
      <c r="F105">
        <v>200491105</v>
      </c>
      <c r="G105" t="s">
        <v>270</v>
      </c>
      <c r="H105">
        <v>183316401</v>
      </c>
      <c r="I105" t="s">
        <v>1834</v>
      </c>
      <c r="J105" t="s">
        <v>23</v>
      </c>
      <c r="L105" s="1">
        <v>43433</v>
      </c>
      <c r="M105" t="s">
        <v>24</v>
      </c>
      <c r="N105" t="s">
        <v>6026</v>
      </c>
      <c r="O105" t="s">
        <v>26</v>
      </c>
      <c r="P105" s="1">
        <v>43445</v>
      </c>
      <c r="Q105" s="1">
        <v>43628</v>
      </c>
    </row>
    <row r="106" spans="1:17" x14ac:dyDescent="0.2">
      <c r="A106" t="s">
        <v>6027</v>
      </c>
      <c r="B106">
        <v>235614599</v>
      </c>
      <c r="C106" t="s">
        <v>6028</v>
      </c>
      <c r="D106" t="s">
        <v>6029</v>
      </c>
      <c r="E106" t="s">
        <v>6030</v>
      </c>
      <c r="F106">
        <v>71228829</v>
      </c>
      <c r="G106" t="s">
        <v>270</v>
      </c>
      <c r="H106">
        <v>183316401</v>
      </c>
      <c r="I106" t="s">
        <v>1834</v>
      </c>
      <c r="J106" t="s">
        <v>23</v>
      </c>
      <c r="L106" s="1">
        <v>43433</v>
      </c>
      <c r="M106" t="s">
        <v>33</v>
      </c>
      <c r="N106" t="s">
        <v>6031</v>
      </c>
      <c r="O106" t="s">
        <v>26</v>
      </c>
      <c r="P106" s="1">
        <v>42303</v>
      </c>
      <c r="Q106" s="1">
        <v>43628</v>
      </c>
    </row>
    <row r="107" spans="1:17" x14ac:dyDescent="0.2">
      <c r="A107" t="s">
        <v>6032</v>
      </c>
      <c r="B107">
        <v>235508683</v>
      </c>
      <c r="C107" t="s">
        <v>6033</v>
      </c>
      <c r="D107" t="s">
        <v>6034</v>
      </c>
      <c r="E107" t="s">
        <v>6035</v>
      </c>
      <c r="F107">
        <v>69998035.069999993</v>
      </c>
      <c r="G107" t="s">
        <v>270</v>
      </c>
      <c r="H107">
        <v>183316401</v>
      </c>
      <c r="I107" t="s">
        <v>6036</v>
      </c>
      <c r="J107" t="s">
        <v>23</v>
      </c>
      <c r="L107" s="1">
        <v>43391</v>
      </c>
      <c r="M107" t="s">
        <v>24</v>
      </c>
      <c r="N107" t="s">
        <v>6037</v>
      </c>
      <c r="O107" t="s">
        <v>92</v>
      </c>
      <c r="P107" s="1">
        <v>42788</v>
      </c>
      <c r="Q107" s="1">
        <v>43628</v>
      </c>
    </row>
    <row r="108" spans="1:17" x14ac:dyDescent="0.2">
      <c r="A108" t="s">
        <v>6038</v>
      </c>
      <c r="B108">
        <v>236036297</v>
      </c>
      <c r="C108" t="s">
        <v>6039</v>
      </c>
      <c r="D108" t="s">
        <v>6040</v>
      </c>
      <c r="E108" t="s">
        <v>6041</v>
      </c>
      <c r="F108">
        <v>235598879.19999999</v>
      </c>
      <c r="G108" t="s">
        <v>270</v>
      </c>
      <c r="H108">
        <v>183316401</v>
      </c>
      <c r="I108" t="s">
        <v>1834</v>
      </c>
      <c r="J108" t="s">
        <v>23</v>
      </c>
      <c r="L108" s="1">
        <v>43432</v>
      </c>
      <c r="M108" t="s">
        <v>24</v>
      </c>
      <c r="N108" t="s">
        <v>6042</v>
      </c>
      <c r="O108" t="s">
        <v>26</v>
      </c>
      <c r="P108" s="1">
        <v>42788</v>
      </c>
      <c r="Q108" s="1">
        <v>43628</v>
      </c>
    </row>
    <row r="109" spans="1:17" x14ac:dyDescent="0.2">
      <c r="A109" t="s">
        <v>6043</v>
      </c>
      <c r="B109">
        <v>236039903</v>
      </c>
      <c r="C109" t="s">
        <v>6044</v>
      </c>
      <c r="D109" t="s">
        <v>6045</v>
      </c>
      <c r="E109" t="s">
        <v>6046</v>
      </c>
      <c r="F109" t="s">
        <v>6047</v>
      </c>
      <c r="G109" t="s">
        <v>270</v>
      </c>
      <c r="H109">
        <v>183316401</v>
      </c>
      <c r="I109" t="s">
        <v>1834</v>
      </c>
      <c r="J109" t="s">
        <v>23</v>
      </c>
      <c r="L109" s="1">
        <v>43431</v>
      </c>
      <c r="M109" t="s">
        <v>24</v>
      </c>
      <c r="N109" t="s">
        <v>6048</v>
      </c>
      <c r="O109" t="s">
        <v>26</v>
      </c>
      <c r="P109" s="1">
        <v>42788</v>
      </c>
      <c r="Q109" s="1">
        <v>43628</v>
      </c>
    </row>
    <row r="110" spans="1:17" x14ac:dyDescent="0.2">
      <c r="A110" t="s">
        <v>6049</v>
      </c>
      <c r="B110">
        <v>236218948</v>
      </c>
      <c r="C110" t="s">
        <v>6050</v>
      </c>
      <c r="D110" t="s">
        <v>6051</v>
      </c>
      <c r="E110" t="s">
        <v>6052</v>
      </c>
      <c r="F110">
        <v>68911890</v>
      </c>
      <c r="G110" t="s">
        <v>270</v>
      </c>
      <c r="H110">
        <v>183316401</v>
      </c>
      <c r="I110" t="s">
        <v>1834</v>
      </c>
      <c r="J110" t="s">
        <v>23</v>
      </c>
      <c r="L110" s="1">
        <v>43432</v>
      </c>
      <c r="M110" t="s">
        <v>24</v>
      </c>
      <c r="N110" t="s">
        <v>6053</v>
      </c>
      <c r="O110" t="s">
        <v>26</v>
      </c>
      <c r="P110" s="1">
        <v>42846</v>
      </c>
      <c r="Q110" s="1">
        <v>43628</v>
      </c>
    </row>
    <row r="111" spans="1:17" x14ac:dyDescent="0.2">
      <c r="A111" t="s">
        <v>6054</v>
      </c>
      <c r="B111" t="s">
        <v>6055</v>
      </c>
      <c r="C111" t="s">
        <v>6056</v>
      </c>
      <c r="D111" t="s">
        <v>6057</v>
      </c>
      <c r="E111" t="s">
        <v>6058</v>
      </c>
      <c r="F111">
        <v>144880717</v>
      </c>
      <c r="G111" t="s">
        <v>270</v>
      </c>
      <c r="H111">
        <v>183316401</v>
      </c>
      <c r="I111" t="s">
        <v>1834</v>
      </c>
      <c r="J111" t="s">
        <v>23</v>
      </c>
      <c r="L111" s="1">
        <v>43375</v>
      </c>
      <c r="M111" t="s">
        <v>24</v>
      </c>
      <c r="N111" t="s">
        <v>6059</v>
      </c>
      <c r="O111" t="s">
        <v>26</v>
      </c>
      <c r="P111" s="1">
        <v>42788</v>
      </c>
      <c r="Q111" s="1">
        <v>43628</v>
      </c>
    </row>
    <row r="112" spans="1:17" x14ac:dyDescent="0.2">
      <c r="A112" t="s">
        <v>6060</v>
      </c>
      <c r="B112" t="s">
        <v>6061</v>
      </c>
      <c r="C112" t="s">
        <v>6062</v>
      </c>
      <c r="D112" t="s">
        <v>6063</v>
      </c>
      <c r="E112" t="s">
        <v>6064</v>
      </c>
      <c r="F112">
        <v>107779064.09999999</v>
      </c>
      <c r="G112" t="s">
        <v>270</v>
      </c>
      <c r="H112">
        <v>183316401</v>
      </c>
      <c r="I112" t="s">
        <v>62</v>
      </c>
      <c r="J112" t="s">
        <v>23</v>
      </c>
      <c r="L112" s="1">
        <v>43434</v>
      </c>
      <c r="M112" t="s">
        <v>24</v>
      </c>
      <c r="N112" t="s">
        <v>6065</v>
      </c>
      <c r="O112" t="s">
        <v>26</v>
      </c>
      <c r="P112" s="1">
        <v>42303</v>
      </c>
      <c r="Q112" s="1">
        <v>43629</v>
      </c>
    </row>
    <row r="113" spans="1:17" x14ac:dyDescent="0.2">
      <c r="A113" t="s">
        <v>6066</v>
      </c>
      <c r="B113">
        <v>236398792</v>
      </c>
      <c r="C113" t="s">
        <v>6067</v>
      </c>
      <c r="D113" t="s">
        <v>6068</v>
      </c>
      <c r="E113" t="s">
        <v>6069</v>
      </c>
      <c r="F113" t="s">
        <v>6070</v>
      </c>
      <c r="G113" t="s">
        <v>270</v>
      </c>
      <c r="H113">
        <v>183316401</v>
      </c>
      <c r="I113" t="s">
        <v>6036</v>
      </c>
      <c r="J113" t="s">
        <v>23</v>
      </c>
      <c r="L113" s="1">
        <v>43431</v>
      </c>
      <c r="M113" t="s">
        <v>33</v>
      </c>
      <c r="N113" t="s">
        <v>6071</v>
      </c>
      <c r="O113" t="s">
        <v>26</v>
      </c>
      <c r="P113" s="1">
        <v>43539</v>
      </c>
      <c r="Q113" s="1">
        <v>43629</v>
      </c>
    </row>
    <row r="114" spans="1:17" x14ac:dyDescent="0.2">
      <c r="A114" t="s">
        <v>6072</v>
      </c>
      <c r="B114">
        <v>236156454</v>
      </c>
      <c r="C114" t="s">
        <v>6073</v>
      </c>
      <c r="D114" t="s">
        <v>6074</v>
      </c>
      <c r="E114" t="s">
        <v>6075</v>
      </c>
      <c r="F114" t="s">
        <v>6076</v>
      </c>
      <c r="G114" t="s">
        <v>423</v>
      </c>
      <c r="H114">
        <v>190456396</v>
      </c>
      <c r="I114" t="s">
        <v>692</v>
      </c>
      <c r="J114" t="s">
        <v>23</v>
      </c>
      <c r="L114" s="1">
        <v>43390</v>
      </c>
      <c r="M114" t="s">
        <v>24</v>
      </c>
      <c r="N114" t="s">
        <v>6077</v>
      </c>
      <c r="O114" t="s">
        <v>26</v>
      </c>
      <c r="P114" s="1">
        <v>42198</v>
      </c>
      <c r="Q114" s="1">
        <v>43633</v>
      </c>
    </row>
    <row r="115" spans="1:17" x14ac:dyDescent="0.2">
      <c r="A115" t="s">
        <v>6078</v>
      </c>
      <c r="B115">
        <v>236469355</v>
      </c>
      <c r="C115" t="s">
        <v>6079</v>
      </c>
      <c r="D115" t="s">
        <v>6080</v>
      </c>
      <c r="E115" t="s">
        <v>6081</v>
      </c>
      <c r="F115" t="s">
        <v>6082</v>
      </c>
      <c r="G115" t="s">
        <v>270</v>
      </c>
      <c r="H115">
        <v>183316401</v>
      </c>
      <c r="I115" t="s">
        <v>5768</v>
      </c>
      <c r="J115" t="s">
        <v>23</v>
      </c>
      <c r="L115" s="1">
        <v>43427</v>
      </c>
      <c r="M115" t="s">
        <v>33</v>
      </c>
      <c r="N115" t="s">
        <v>6083</v>
      </c>
      <c r="O115" t="s">
        <v>26</v>
      </c>
      <c r="P115" s="1">
        <v>42303</v>
      </c>
      <c r="Q115" s="1">
        <v>43633</v>
      </c>
    </row>
    <row r="116" spans="1:17" x14ac:dyDescent="0.2">
      <c r="A116" t="s">
        <v>6084</v>
      </c>
      <c r="B116">
        <v>236473557</v>
      </c>
      <c r="C116" t="s">
        <v>6085</v>
      </c>
      <c r="D116" t="s">
        <v>6086</v>
      </c>
      <c r="E116" t="s">
        <v>6087</v>
      </c>
      <c r="F116" t="s">
        <v>6088</v>
      </c>
      <c r="G116" t="s">
        <v>172</v>
      </c>
      <c r="H116">
        <v>200716271</v>
      </c>
      <c r="I116" t="s">
        <v>1304</v>
      </c>
      <c r="J116" t="s">
        <v>23</v>
      </c>
      <c r="L116" s="1">
        <v>43411</v>
      </c>
      <c r="M116" t="s">
        <v>33</v>
      </c>
      <c r="N116" t="s">
        <v>6089</v>
      </c>
      <c r="O116" t="s">
        <v>26</v>
      </c>
      <c r="P116" s="1">
        <v>43390</v>
      </c>
      <c r="Q116" s="1">
        <v>43633</v>
      </c>
    </row>
    <row r="117" spans="1:17" x14ac:dyDescent="0.2">
      <c r="A117" t="s">
        <v>6090</v>
      </c>
      <c r="B117">
        <v>236061917</v>
      </c>
      <c r="C117" t="s">
        <v>6091</v>
      </c>
      <c r="D117" t="s">
        <v>6092</v>
      </c>
      <c r="E117" t="s">
        <v>6093</v>
      </c>
      <c r="F117">
        <v>204610990.09999999</v>
      </c>
      <c r="G117" t="s">
        <v>270</v>
      </c>
      <c r="H117">
        <v>183316401</v>
      </c>
      <c r="I117" t="s">
        <v>62</v>
      </c>
      <c r="J117" t="s">
        <v>23</v>
      </c>
      <c r="L117" s="1">
        <v>43434</v>
      </c>
      <c r="M117" t="s">
        <v>24</v>
      </c>
      <c r="N117" t="s">
        <v>6094</v>
      </c>
      <c r="O117" t="s">
        <v>26</v>
      </c>
      <c r="P117" s="1">
        <v>43445</v>
      </c>
      <c r="Q117" s="1">
        <v>43633</v>
      </c>
    </row>
    <row r="118" spans="1:17" x14ac:dyDescent="0.2">
      <c r="A118" t="s">
        <v>6095</v>
      </c>
      <c r="B118">
        <v>236288482</v>
      </c>
      <c r="C118" t="s">
        <v>6096</v>
      </c>
      <c r="D118" t="s">
        <v>6097</v>
      </c>
      <c r="E118" t="s">
        <v>6098</v>
      </c>
      <c r="F118">
        <v>137134665.09999999</v>
      </c>
      <c r="G118" t="s">
        <v>179</v>
      </c>
      <c r="H118">
        <v>202743233</v>
      </c>
      <c r="I118" t="s">
        <v>352</v>
      </c>
      <c r="J118" t="s">
        <v>23</v>
      </c>
      <c r="L118" s="1">
        <v>43385</v>
      </c>
      <c r="M118" t="s">
        <v>24</v>
      </c>
      <c r="N118" t="s">
        <v>6099</v>
      </c>
      <c r="O118" t="s">
        <v>26</v>
      </c>
      <c r="P118" s="1">
        <v>43186</v>
      </c>
      <c r="Q118" s="1">
        <v>43635</v>
      </c>
    </row>
    <row r="119" spans="1:17" x14ac:dyDescent="0.2">
      <c r="A119" t="s">
        <v>6100</v>
      </c>
      <c r="B119" t="s">
        <v>6101</v>
      </c>
      <c r="C119" t="s">
        <v>6102</v>
      </c>
      <c r="D119" t="s">
        <v>6103</v>
      </c>
      <c r="E119" t="s">
        <v>6104</v>
      </c>
      <c r="F119">
        <v>116290331.09999999</v>
      </c>
      <c r="G119" t="s">
        <v>270</v>
      </c>
      <c r="H119">
        <v>183316401</v>
      </c>
      <c r="I119" t="s">
        <v>62</v>
      </c>
      <c r="J119" t="s">
        <v>23</v>
      </c>
      <c r="L119" s="1">
        <v>43427</v>
      </c>
      <c r="M119" t="s">
        <v>33</v>
      </c>
      <c r="N119" t="s">
        <v>6105</v>
      </c>
      <c r="O119" t="s">
        <v>26</v>
      </c>
      <c r="P119" s="1">
        <v>43438</v>
      </c>
      <c r="Q119" s="1">
        <v>43635</v>
      </c>
    </row>
    <row r="120" spans="1:17" x14ac:dyDescent="0.2">
      <c r="A120" t="s">
        <v>6106</v>
      </c>
      <c r="B120">
        <v>234119225</v>
      </c>
      <c r="C120" t="s">
        <v>6107</v>
      </c>
      <c r="D120" t="s">
        <v>6108</v>
      </c>
      <c r="E120" t="s">
        <v>6109</v>
      </c>
      <c r="F120">
        <v>102426368</v>
      </c>
      <c r="G120" t="s">
        <v>119</v>
      </c>
      <c r="H120">
        <v>190915757</v>
      </c>
      <c r="I120" t="s">
        <v>2211</v>
      </c>
      <c r="J120" t="s">
        <v>23</v>
      </c>
      <c r="L120" s="1">
        <v>43430</v>
      </c>
      <c r="M120" t="s">
        <v>33</v>
      </c>
      <c r="N120" t="s">
        <v>6110</v>
      </c>
      <c r="O120" t="s">
        <v>26</v>
      </c>
      <c r="P120" s="1">
        <v>43515</v>
      </c>
      <c r="Q120" s="1">
        <v>43606</v>
      </c>
    </row>
    <row r="121" spans="1:17" x14ac:dyDescent="0.2">
      <c r="A121" t="s">
        <v>6111</v>
      </c>
      <c r="B121" t="s">
        <v>6112</v>
      </c>
      <c r="C121" t="s">
        <v>6113</v>
      </c>
      <c r="D121" t="s">
        <v>6114</v>
      </c>
      <c r="E121" t="s">
        <v>6115</v>
      </c>
      <c r="F121">
        <v>32045174</v>
      </c>
      <c r="G121" t="s">
        <v>119</v>
      </c>
      <c r="H121">
        <v>190915757</v>
      </c>
      <c r="I121" t="s">
        <v>127</v>
      </c>
      <c r="J121" t="s">
        <v>23</v>
      </c>
      <c r="L121" s="1">
        <v>43419</v>
      </c>
      <c r="M121" t="s">
        <v>33</v>
      </c>
      <c r="N121" t="s">
        <v>6116</v>
      </c>
      <c r="O121" t="s">
        <v>26</v>
      </c>
      <c r="P121" s="1">
        <v>43521</v>
      </c>
      <c r="Q121" s="1">
        <v>43535</v>
      </c>
    </row>
    <row r="122" spans="1:17" x14ac:dyDescent="0.2">
      <c r="A122" t="s">
        <v>6117</v>
      </c>
      <c r="B122">
        <v>236374613</v>
      </c>
      <c r="C122" t="s">
        <v>6118</v>
      </c>
      <c r="D122" t="s">
        <v>6119</v>
      </c>
      <c r="E122" t="s">
        <v>6120</v>
      </c>
      <c r="F122">
        <v>85634492</v>
      </c>
      <c r="G122" t="s">
        <v>423</v>
      </c>
      <c r="H122">
        <v>190456396</v>
      </c>
      <c r="I122" t="s">
        <v>509</v>
      </c>
      <c r="J122" t="s">
        <v>23</v>
      </c>
      <c r="L122" s="1">
        <v>43382</v>
      </c>
      <c r="M122" t="s">
        <v>24</v>
      </c>
      <c r="N122" t="s">
        <v>6121</v>
      </c>
      <c r="O122" t="s">
        <v>92</v>
      </c>
      <c r="P122" s="1">
        <v>42195</v>
      </c>
      <c r="Q122" s="1">
        <v>43641</v>
      </c>
    </row>
    <row r="123" spans="1:17" x14ac:dyDescent="0.2">
      <c r="A123" t="s">
        <v>6122</v>
      </c>
      <c r="B123">
        <v>236687905</v>
      </c>
      <c r="C123" t="s">
        <v>6123</v>
      </c>
      <c r="D123" t="s">
        <v>6124</v>
      </c>
      <c r="E123" t="s">
        <v>6125</v>
      </c>
      <c r="F123">
        <v>60558628.130000003</v>
      </c>
      <c r="G123" t="s">
        <v>69</v>
      </c>
      <c r="H123">
        <v>131056549</v>
      </c>
      <c r="I123" t="s">
        <v>120</v>
      </c>
      <c r="J123" t="s">
        <v>23</v>
      </c>
      <c r="L123" s="1">
        <v>43416</v>
      </c>
      <c r="M123" t="s">
        <v>33</v>
      </c>
      <c r="N123" t="s">
        <v>6126</v>
      </c>
      <c r="O123" t="s">
        <v>26</v>
      </c>
      <c r="P123" s="1">
        <v>42249</v>
      </c>
      <c r="Q123" s="1">
        <v>43642</v>
      </c>
    </row>
    <row r="124" spans="1:17" x14ac:dyDescent="0.2">
      <c r="A124" t="s">
        <v>6127</v>
      </c>
      <c r="B124">
        <v>236531042</v>
      </c>
      <c r="C124" t="s">
        <v>6128</v>
      </c>
      <c r="D124" t="s">
        <v>6129</v>
      </c>
      <c r="E124" t="s">
        <v>6130</v>
      </c>
      <c r="F124" t="s">
        <v>6131</v>
      </c>
      <c r="G124" t="s">
        <v>872</v>
      </c>
      <c r="H124" t="s">
        <v>873</v>
      </c>
      <c r="I124" t="s">
        <v>1202</v>
      </c>
      <c r="J124" t="s">
        <v>23</v>
      </c>
      <c r="L124" s="1">
        <v>43397</v>
      </c>
      <c r="M124" t="s">
        <v>33</v>
      </c>
      <c r="N124" t="s">
        <v>6132</v>
      </c>
      <c r="O124" t="s">
        <v>26</v>
      </c>
      <c r="P124" s="1">
        <v>43284</v>
      </c>
      <c r="Q124" s="1">
        <v>43642</v>
      </c>
    </row>
    <row r="125" spans="1:17" x14ac:dyDescent="0.2">
      <c r="A125" t="s">
        <v>6133</v>
      </c>
      <c r="B125">
        <v>236683217</v>
      </c>
      <c r="C125" t="s">
        <v>6134</v>
      </c>
      <c r="D125" t="s">
        <v>6135</v>
      </c>
      <c r="E125" t="s">
        <v>6136</v>
      </c>
      <c r="F125">
        <v>127209999</v>
      </c>
      <c r="G125" t="s">
        <v>766</v>
      </c>
      <c r="H125">
        <v>26402971</v>
      </c>
      <c r="I125" t="s">
        <v>312</v>
      </c>
      <c r="J125" t="s">
        <v>23</v>
      </c>
      <c r="L125" s="1">
        <v>43398</v>
      </c>
      <c r="M125" t="s">
        <v>24</v>
      </c>
      <c r="N125" t="s">
        <v>6137</v>
      </c>
      <c r="O125" t="s">
        <v>26</v>
      </c>
      <c r="P125" s="1">
        <v>43642</v>
      </c>
      <c r="Q125" s="1">
        <v>43643</v>
      </c>
    </row>
    <row r="126" spans="1:17" x14ac:dyDescent="0.2">
      <c r="A126" t="s">
        <v>6138</v>
      </c>
      <c r="B126">
        <v>236296981</v>
      </c>
      <c r="C126" t="s">
        <v>6139</v>
      </c>
      <c r="D126" t="s">
        <v>6140</v>
      </c>
      <c r="E126" t="s">
        <v>6141</v>
      </c>
      <c r="F126">
        <v>33536872</v>
      </c>
      <c r="G126" t="s">
        <v>1234</v>
      </c>
      <c r="H126">
        <v>182292592</v>
      </c>
      <c r="I126" t="s">
        <v>1960</v>
      </c>
      <c r="J126" t="s">
        <v>23</v>
      </c>
      <c r="L126" s="1">
        <v>43434</v>
      </c>
      <c r="M126" t="s">
        <v>33</v>
      </c>
      <c r="N126" t="s">
        <v>6142</v>
      </c>
      <c r="O126" t="s">
        <v>26</v>
      </c>
      <c r="P126" s="1">
        <v>42419</v>
      </c>
      <c r="Q126" s="1">
        <v>43643</v>
      </c>
    </row>
    <row r="127" spans="1:17" x14ac:dyDescent="0.2">
      <c r="A127" t="s">
        <v>6143</v>
      </c>
      <c r="B127" t="s">
        <v>6144</v>
      </c>
      <c r="C127" t="s">
        <v>6145</v>
      </c>
      <c r="D127" t="s">
        <v>6146</v>
      </c>
      <c r="E127" t="s">
        <v>6147</v>
      </c>
      <c r="F127">
        <v>151287872.19999999</v>
      </c>
      <c r="G127" t="s">
        <v>1234</v>
      </c>
      <c r="H127">
        <v>182292592</v>
      </c>
      <c r="I127" t="s">
        <v>1700</v>
      </c>
      <c r="J127" t="s">
        <v>23</v>
      </c>
      <c r="L127" s="1">
        <v>43395</v>
      </c>
      <c r="M127" t="s">
        <v>24</v>
      </c>
      <c r="N127" t="s">
        <v>6148</v>
      </c>
      <c r="O127" t="s">
        <v>26</v>
      </c>
      <c r="P127" s="1">
        <v>42419</v>
      </c>
      <c r="Q127" s="1">
        <v>43643</v>
      </c>
    </row>
    <row r="128" spans="1:17" x14ac:dyDescent="0.2">
      <c r="A128" t="s">
        <v>6149</v>
      </c>
      <c r="B128">
        <v>228324475</v>
      </c>
      <c r="C128" t="s">
        <v>6150</v>
      </c>
      <c r="D128" t="s">
        <v>6151</v>
      </c>
      <c r="E128" t="s">
        <v>6152</v>
      </c>
      <c r="F128" t="s">
        <v>6153</v>
      </c>
      <c r="G128" t="s">
        <v>61</v>
      </c>
      <c r="H128">
        <v>175206562</v>
      </c>
      <c r="I128" t="s">
        <v>692</v>
      </c>
      <c r="J128" t="s">
        <v>23</v>
      </c>
      <c r="L128" s="1">
        <v>43381</v>
      </c>
      <c r="M128" t="s">
        <v>33</v>
      </c>
      <c r="N128" t="s">
        <v>6154</v>
      </c>
      <c r="O128" t="s">
        <v>26</v>
      </c>
      <c r="P128" s="1">
        <v>43543</v>
      </c>
      <c r="Q128" s="1">
        <v>43609</v>
      </c>
    </row>
    <row r="129" spans="1:17" x14ac:dyDescent="0.2">
      <c r="A129" t="s">
        <v>6155</v>
      </c>
      <c r="B129">
        <v>236779842</v>
      </c>
      <c r="C129" t="s">
        <v>6156</v>
      </c>
      <c r="D129" t="s">
        <v>6157</v>
      </c>
      <c r="E129" t="s">
        <v>6158</v>
      </c>
      <c r="F129">
        <v>88759296.170000002</v>
      </c>
      <c r="G129" t="s">
        <v>1234</v>
      </c>
      <c r="H129">
        <v>182292592</v>
      </c>
      <c r="I129" t="s">
        <v>1242</v>
      </c>
      <c r="J129" t="s">
        <v>23</v>
      </c>
      <c r="L129" s="1">
        <v>43411</v>
      </c>
      <c r="M129" t="s">
        <v>33</v>
      </c>
      <c r="N129" t="s">
        <v>6159</v>
      </c>
      <c r="O129" t="s">
        <v>26</v>
      </c>
      <c r="P129" s="1">
        <v>42419</v>
      </c>
      <c r="Q129" s="1">
        <v>43648</v>
      </c>
    </row>
    <row r="130" spans="1:17" x14ac:dyDescent="0.2">
      <c r="A130" t="s">
        <v>6160</v>
      </c>
      <c r="B130">
        <v>237083167</v>
      </c>
      <c r="C130" t="s">
        <v>6161</v>
      </c>
      <c r="D130" t="s">
        <v>6162</v>
      </c>
      <c r="E130" t="s">
        <v>6163</v>
      </c>
      <c r="F130" t="s">
        <v>6164</v>
      </c>
      <c r="G130" t="s">
        <v>1221</v>
      </c>
      <c r="H130">
        <v>26403714</v>
      </c>
      <c r="I130" t="s">
        <v>6165</v>
      </c>
      <c r="J130" t="s">
        <v>23</v>
      </c>
      <c r="L130" s="1">
        <v>43425</v>
      </c>
      <c r="M130" t="s">
        <v>33</v>
      </c>
      <c r="N130" t="s">
        <v>6166</v>
      </c>
      <c r="O130" t="s">
        <v>26</v>
      </c>
      <c r="P130" s="1">
        <v>42061</v>
      </c>
      <c r="Q130" s="1">
        <v>43661</v>
      </c>
    </row>
    <row r="131" spans="1:17" x14ac:dyDescent="0.2">
      <c r="A131" t="s">
        <v>6167</v>
      </c>
      <c r="B131">
        <v>236955756</v>
      </c>
      <c r="C131" t="s">
        <v>6168</v>
      </c>
      <c r="D131" t="s">
        <v>6169</v>
      </c>
      <c r="E131" t="s">
        <v>6170</v>
      </c>
      <c r="F131">
        <v>112507328</v>
      </c>
      <c r="G131" t="s">
        <v>69</v>
      </c>
      <c r="H131">
        <v>131056549</v>
      </c>
      <c r="I131" t="s">
        <v>1881</v>
      </c>
      <c r="J131" t="s">
        <v>23</v>
      </c>
      <c r="L131" s="1">
        <v>43430</v>
      </c>
      <c r="M131" t="s">
        <v>33</v>
      </c>
      <c r="N131" t="s">
        <v>6171</v>
      </c>
      <c r="O131" t="s">
        <v>26</v>
      </c>
      <c r="P131" s="1">
        <v>42286</v>
      </c>
      <c r="Q131" s="1">
        <v>43656</v>
      </c>
    </row>
    <row r="132" spans="1:17" x14ac:dyDescent="0.2">
      <c r="A132" t="s">
        <v>6172</v>
      </c>
      <c r="B132">
        <v>236978446</v>
      </c>
      <c r="C132" t="s">
        <v>6173</v>
      </c>
      <c r="D132" t="s">
        <v>6174</v>
      </c>
      <c r="E132" t="s">
        <v>6175</v>
      </c>
      <c r="F132">
        <v>186088264</v>
      </c>
      <c r="G132" t="s">
        <v>69</v>
      </c>
      <c r="H132">
        <v>131056549</v>
      </c>
      <c r="I132" t="s">
        <v>6176</v>
      </c>
      <c r="J132" t="s">
        <v>23</v>
      </c>
      <c r="L132" s="1">
        <v>43431</v>
      </c>
      <c r="M132" t="s">
        <v>24</v>
      </c>
      <c r="N132" t="s">
        <v>6177</v>
      </c>
      <c r="O132" t="s">
        <v>26</v>
      </c>
      <c r="P132" s="1">
        <v>42450</v>
      </c>
      <c r="Q132" s="1">
        <v>43657</v>
      </c>
    </row>
    <row r="133" spans="1:17" x14ac:dyDescent="0.2">
      <c r="A133" t="s">
        <v>6178</v>
      </c>
      <c r="B133">
        <v>235691798</v>
      </c>
      <c r="C133" t="s">
        <v>6179</v>
      </c>
      <c r="D133" t="s">
        <v>6180</v>
      </c>
      <c r="E133" t="s">
        <v>6181</v>
      </c>
      <c r="F133">
        <v>191157252</v>
      </c>
      <c r="G133" t="s">
        <v>1998</v>
      </c>
      <c r="H133">
        <v>27964361</v>
      </c>
      <c r="I133" t="s">
        <v>2010</v>
      </c>
      <c r="J133" t="s">
        <v>23</v>
      </c>
      <c r="L133" s="1">
        <v>43424</v>
      </c>
      <c r="M133" t="s">
        <v>24</v>
      </c>
      <c r="N133" t="s">
        <v>6182</v>
      </c>
      <c r="O133" t="s">
        <v>92</v>
      </c>
      <c r="P133" s="1">
        <v>43126</v>
      </c>
      <c r="Q133" s="1">
        <v>43648</v>
      </c>
    </row>
    <row r="134" spans="1:17" x14ac:dyDescent="0.2">
      <c r="A134" t="s">
        <v>6183</v>
      </c>
      <c r="B134">
        <v>234624388</v>
      </c>
      <c r="C134" t="s">
        <v>6184</v>
      </c>
      <c r="D134" t="s">
        <v>2007</v>
      </c>
      <c r="E134" t="s">
        <v>2008</v>
      </c>
      <c r="F134" t="s">
        <v>2009</v>
      </c>
      <c r="G134" t="s">
        <v>1998</v>
      </c>
      <c r="H134">
        <v>27964361</v>
      </c>
      <c r="I134" t="s">
        <v>2010</v>
      </c>
      <c r="J134" t="s">
        <v>23</v>
      </c>
      <c r="L134" s="1">
        <v>43431</v>
      </c>
      <c r="M134" t="s">
        <v>24</v>
      </c>
      <c r="N134" t="s">
        <v>6185</v>
      </c>
      <c r="O134" t="s">
        <v>26</v>
      </c>
      <c r="P134" s="1">
        <v>43126</v>
      </c>
      <c r="Q134" s="1">
        <v>43539</v>
      </c>
    </row>
    <row r="135" spans="1:17" x14ac:dyDescent="0.2">
      <c r="A135" t="s">
        <v>6186</v>
      </c>
      <c r="B135">
        <v>234636971</v>
      </c>
      <c r="C135" t="s">
        <v>6187</v>
      </c>
      <c r="D135" t="s">
        <v>6188</v>
      </c>
      <c r="E135" t="s">
        <v>6189</v>
      </c>
      <c r="F135">
        <v>163076383.19999999</v>
      </c>
      <c r="G135" t="s">
        <v>1998</v>
      </c>
      <c r="H135">
        <v>27964361</v>
      </c>
      <c r="I135" t="s">
        <v>2010</v>
      </c>
      <c r="J135" t="s">
        <v>23</v>
      </c>
      <c r="L135" s="1">
        <v>43417</v>
      </c>
      <c r="M135" t="s">
        <v>24</v>
      </c>
      <c r="N135" t="s">
        <v>6190</v>
      </c>
      <c r="O135" t="s">
        <v>26</v>
      </c>
      <c r="P135" s="1">
        <v>43133</v>
      </c>
      <c r="Q135" s="1">
        <v>43585</v>
      </c>
    </row>
    <row r="136" spans="1:17" x14ac:dyDescent="0.2">
      <c r="A136" t="s">
        <v>6191</v>
      </c>
      <c r="B136">
        <v>234034130</v>
      </c>
      <c r="C136" t="s">
        <v>6192</v>
      </c>
      <c r="D136" t="s">
        <v>6193</v>
      </c>
      <c r="E136" t="s">
        <v>6194</v>
      </c>
      <c r="F136">
        <v>78642256</v>
      </c>
      <c r="G136" t="s">
        <v>119</v>
      </c>
      <c r="H136">
        <v>190915757</v>
      </c>
      <c r="I136" t="s">
        <v>331</v>
      </c>
      <c r="J136" t="s">
        <v>23</v>
      </c>
      <c r="L136" s="1">
        <v>43382</v>
      </c>
      <c r="M136" t="s">
        <v>24</v>
      </c>
      <c r="N136" t="s">
        <v>6195</v>
      </c>
      <c r="O136" t="s">
        <v>26</v>
      </c>
      <c r="P136" s="1">
        <v>43511</v>
      </c>
      <c r="Q136" s="1">
        <v>43532</v>
      </c>
    </row>
    <row r="137" spans="1:17" x14ac:dyDescent="0.2">
      <c r="A137" t="s">
        <v>6196</v>
      </c>
      <c r="B137">
        <v>234187794</v>
      </c>
      <c r="C137" t="s">
        <v>6197</v>
      </c>
      <c r="D137" t="s">
        <v>6198</v>
      </c>
      <c r="E137" t="s">
        <v>6199</v>
      </c>
      <c r="F137" t="s">
        <v>6200</v>
      </c>
      <c r="G137" t="s">
        <v>2032</v>
      </c>
      <c r="H137">
        <v>26404184</v>
      </c>
      <c r="I137" t="s">
        <v>6201</v>
      </c>
      <c r="J137" t="s">
        <v>23</v>
      </c>
      <c r="L137" s="1">
        <v>43375</v>
      </c>
      <c r="M137" t="s">
        <v>24</v>
      </c>
      <c r="N137" t="s">
        <v>6202</v>
      </c>
      <c r="O137" t="s">
        <v>26</v>
      </c>
      <c r="P137" s="1">
        <v>43518</v>
      </c>
      <c r="Q137" s="1">
        <v>43519</v>
      </c>
    </row>
    <row r="138" spans="1:17" x14ac:dyDescent="0.2">
      <c r="A138" t="s">
        <v>6203</v>
      </c>
      <c r="B138">
        <v>234117486</v>
      </c>
      <c r="C138" t="s">
        <v>6204</v>
      </c>
      <c r="D138" t="s">
        <v>6205</v>
      </c>
      <c r="E138" t="s">
        <v>6206</v>
      </c>
      <c r="F138">
        <v>131526685.09999999</v>
      </c>
      <c r="G138" t="s">
        <v>2032</v>
      </c>
      <c r="H138">
        <v>26404184</v>
      </c>
      <c r="I138" t="s">
        <v>488</v>
      </c>
      <c r="J138" t="s">
        <v>23</v>
      </c>
      <c r="L138" s="1">
        <v>43391</v>
      </c>
      <c r="M138" t="s">
        <v>33</v>
      </c>
      <c r="N138" t="s">
        <v>6207</v>
      </c>
      <c r="O138" t="s">
        <v>26</v>
      </c>
      <c r="P138" s="1">
        <v>43518</v>
      </c>
      <c r="Q138" s="1">
        <v>43518</v>
      </c>
    </row>
    <row r="139" spans="1:17" x14ac:dyDescent="0.2">
      <c r="A139" t="s">
        <v>6208</v>
      </c>
      <c r="B139">
        <v>234152249</v>
      </c>
      <c r="C139" t="s">
        <v>6209</v>
      </c>
      <c r="D139" t="s">
        <v>6210</v>
      </c>
      <c r="E139" t="s">
        <v>6211</v>
      </c>
      <c r="F139" t="s">
        <v>6212</v>
      </c>
      <c r="G139" t="s">
        <v>2032</v>
      </c>
      <c r="H139">
        <v>26404184</v>
      </c>
      <c r="I139" t="s">
        <v>120</v>
      </c>
      <c r="J139" t="s">
        <v>23</v>
      </c>
      <c r="L139" s="1">
        <v>43398</v>
      </c>
      <c r="M139" t="s">
        <v>33</v>
      </c>
      <c r="N139" t="s">
        <v>6213</v>
      </c>
      <c r="O139" t="s">
        <v>26</v>
      </c>
      <c r="P139" s="1">
        <v>43518</v>
      </c>
      <c r="Q139" s="1">
        <v>43518</v>
      </c>
    </row>
    <row r="140" spans="1:17" x14ac:dyDescent="0.2">
      <c r="A140" t="s">
        <v>6214</v>
      </c>
      <c r="B140" t="s">
        <v>6215</v>
      </c>
      <c r="C140" t="s">
        <v>6216</v>
      </c>
      <c r="D140" t="s">
        <v>6217</v>
      </c>
      <c r="E140" t="s">
        <v>6218</v>
      </c>
      <c r="F140" t="s">
        <v>6219</v>
      </c>
      <c r="G140" t="s">
        <v>2032</v>
      </c>
      <c r="H140">
        <v>26404184</v>
      </c>
      <c r="I140" t="s">
        <v>2117</v>
      </c>
      <c r="J140" t="s">
        <v>23</v>
      </c>
      <c r="L140" s="1">
        <v>43410</v>
      </c>
      <c r="M140" t="s">
        <v>24</v>
      </c>
      <c r="N140" t="s">
        <v>6220</v>
      </c>
      <c r="O140" t="s">
        <v>26</v>
      </c>
      <c r="P140" s="1">
        <v>43544</v>
      </c>
      <c r="Q140" s="1">
        <v>43544</v>
      </c>
    </row>
    <row r="141" spans="1:17" x14ac:dyDescent="0.2">
      <c r="A141" t="s">
        <v>6221</v>
      </c>
      <c r="B141">
        <v>234446641</v>
      </c>
      <c r="C141" t="s">
        <v>6222</v>
      </c>
      <c r="D141" t="s">
        <v>2110</v>
      </c>
      <c r="E141" t="s">
        <v>2111</v>
      </c>
      <c r="F141">
        <v>69186545</v>
      </c>
      <c r="G141" t="s">
        <v>2032</v>
      </c>
      <c r="H141">
        <v>26404184</v>
      </c>
      <c r="I141" t="s">
        <v>1108</v>
      </c>
      <c r="J141" t="s">
        <v>23</v>
      </c>
      <c r="L141" s="1">
        <v>43420</v>
      </c>
      <c r="M141" t="s">
        <v>24</v>
      </c>
      <c r="N141" t="s">
        <v>6223</v>
      </c>
      <c r="O141" t="s">
        <v>26</v>
      </c>
      <c r="P141" s="1">
        <v>43544</v>
      </c>
      <c r="Q141" s="1">
        <v>43544</v>
      </c>
    </row>
    <row r="142" spans="1:17" x14ac:dyDescent="0.2">
      <c r="A142" t="s">
        <v>6224</v>
      </c>
      <c r="B142">
        <v>234602562</v>
      </c>
      <c r="C142" t="s">
        <v>6225</v>
      </c>
      <c r="D142" t="s">
        <v>6226</v>
      </c>
      <c r="E142" t="s">
        <v>6227</v>
      </c>
      <c r="F142">
        <v>69418861.060000002</v>
      </c>
      <c r="G142" t="s">
        <v>2032</v>
      </c>
      <c r="H142">
        <v>26404184</v>
      </c>
      <c r="I142" t="s">
        <v>173</v>
      </c>
      <c r="J142" t="s">
        <v>23</v>
      </c>
      <c r="L142" s="1">
        <v>43416</v>
      </c>
      <c r="M142" t="s">
        <v>24</v>
      </c>
      <c r="N142" t="s">
        <v>6228</v>
      </c>
      <c r="O142" t="s">
        <v>92</v>
      </c>
      <c r="P142" s="1">
        <v>43544</v>
      </c>
      <c r="Q142" s="1">
        <v>43544</v>
      </c>
    </row>
    <row r="143" spans="1:17" x14ac:dyDescent="0.2">
      <c r="A143" t="s">
        <v>6229</v>
      </c>
      <c r="B143">
        <v>234590939</v>
      </c>
      <c r="C143" t="s">
        <v>6230</v>
      </c>
      <c r="D143" t="s">
        <v>6231</v>
      </c>
      <c r="E143" t="s">
        <v>6232</v>
      </c>
      <c r="F143">
        <v>158264258.09999999</v>
      </c>
      <c r="G143" t="s">
        <v>2032</v>
      </c>
      <c r="H143">
        <v>26404184</v>
      </c>
      <c r="I143" t="s">
        <v>2089</v>
      </c>
      <c r="J143" t="s">
        <v>23</v>
      </c>
      <c r="L143" s="1">
        <v>43419</v>
      </c>
      <c r="M143" t="s">
        <v>24</v>
      </c>
      <c r="N143" t="s">
        <v>6233</v>
      </c>
      <c r="O143" t="s">
        <v>26</v>
      </c>
      <c r="P143" s="1">
        <v>43544</v>
      </c>
      <c r="Q143" s="1">
        <v>43544</v>
      </c>
    </row>
    <row r="144" spans="1:17" x14ac:dyDescent="0.2">
      <c r="A144" t="s">
        <v>6234</v>
      </c>
      <c r="B144">
        <v>234414146</v>
      </c>
      <c r="C144" t="s">
        <v>6235</v>
      </c>
      <c r="D144" t="s">
        <v>6236</v>
      </c>
      <c r="E144" t="s">
        <v>6237</v>
      </c>
      <c r="F144">
        <v>136806910.09999999</v>
      </c>
      <c r="G144" t="s">
        <v>2032</v>
      </c>
      <c r="H144">
        <v>26404184</v>
      </c>
      <c r="I144" t="s">
        <v>173</v>
      </c>
      <c r="J144" t="s">
        <v>23</v>
      </c>
      <c r="L144" s="1">
        <v>43419</v>
      </c>
      <c r="M144" t="s">
        <v>33</v>
      </c>
      <c r="N144" t="s">
        <v>6238</v>
      </c>
      <c r="O144" t="s">
        <v>26</v>
      </c>
      <c r="P144" s="1">
        <v>43544</v>
      </c>
      <c r="Q144" s="1">
        <v>43544</v>
      </c>
    </row>
    <row r="145" spans="1:17" x14ac:dyDescent="0.2">
      <c r="A145" t="s">
        <v>6239</v>
      </c>
      <c r="B145" t="s">
        <v>6240</v>
      </c>
      <c r="C145" t="s">
        <v>6241</v>
      </c>
      <c r="D145" t="s">
        <v>6242</v>
      </c>
      <c r="E145" t="s">
        <v>6243</v>
      </c>
      <c r="F145">
        <v>112870716</v>
      </c>
      <c r="G145" t="s">
        <v>119</v>
      </c>
      <c r="H145">
        <v>190915757</v>
      </c>
      <c r="I145" t="s">
        <v>213</v>
      </c>
      <c r="J145" t="s">
        <v>23</v>
      </c>
      <c r="L145" s="1">
        <v>43433</v>
      </c>
      <c r="M145" t="s">
        <v>24</v>
      </c>
      <c r="N145" t="s">
        <v>6244</v>
      </c>
      <c r="O145" t="s">
        <v>26</v>
      </c>
      <c r="P145" s="1">
        <v>43557</v>
      </c>
      <c r="Q145" s="1">
        <v>43560</v>
      </c>
    </row>
    <row r="146" spans="1:17" x14ac:dyDescent="0.2">
      <c r="A146" t="s">
        <v>6245</v>
      </c>
      <c r="B146">
        <v>235089680</v>
      </c>
      <c r="C146" t="s">
        <v>6246</v>
      </c>
      <c r="D146" t="s">
        <v>6247</v>
      </c>
      <c r="E146" t="s">
        <v>6248</v>
      </c>
      <c r="F146">
        <v>76040712</v>
      </c>
      <c r="G146" t="s">
        <v>119</v>
      </c>
      <c r="H146">
        <v>190915757</v>
      </c>
      <c r="I146" t="s">
        <v>692</v>
      </c>
      <c r="J146" t="s">
        <v>23</v>
      </c>
      <c r="L146" s="1">
        <v>43403</v>
      </c>
      <c r="M146" t="s">
        <v>24</v>
      </c>
      <c r="N146" t="s">
        <v>6249</v>
      </c>
      <c r="O146" t="s">
        <v>26</v>
      </c>
      <c r="P146" s="1">
        <v>43563</v>
      </c>
      <c r="Q146" s="1">
        <v>43564</v>
      </c>
    </row>
    <row r="147" spans="1:17" x14ac:dyDescent="0.2">
      <c r="A147" t="s">
        <v>6250</v>
      </c>
      <c r="B147">
        <v>235076503</v>
      </c>
      <c r="C147" t="s">
        <v>6251</v>
      </c>
      <c r="D147" t="s">
        <v>6252</v>
      </c>
      <c r="E147" t="s">
        <v>6253</v>
      </c>
      <c r="F147">
        <v>169866238</v>
      </c>
      <c r="G147" t="s">
        <v>119</v>
      </c>
      <c r="H147">
        <v>190915757</v>
      </c>
      <c r="I147" t="s">
        <v>803</v>
      </c>
      <c r="J147" t="s">
        <v>23</v>
      </c>
      <c r="L147" s="1">
        <v>43434</v>
      </c>
      <c r="M147" t="s">
        <v>24</v>
      </c>
      <c r="N147" t="s">
        <v>6254</v>
      </c>
      <c r="O147" t="s">
        <v>26</v>
      </c>
      <c r="P147" s="1">
        <v>43563</v>
      </c>
      <c r="Q147" s="1">
        <v>43602</v>
      </c>
    </row>
    <row r="148" spans="1:17" x14ac:dyDescent="0.2">
      <c r="A148" t="s">
        <v>6255</v>
      </c>
      <c r="B148">
        <v>235637688</v>
      </c>
      <c r="C148" t="s">
        <v>6256</v>
      </c>
      <c r="D148" t="s">
        <v>2087</v>
      </c>
      <c r="E148" t="s">
        <v>2088</v>
      </c>
      <c r="F148">
        <v>91595843.189999998</v>
      </c>
      <c r="G148" t="s">
        <v>2032</v>
      </c>
      <c r="H148">
        <v>26404184</v>
      </c>
      <c r="I148" t="s">
        <v>6257</v>
      </c>
      <c r="J148" t="s">
        <v>23</v>
      </c>
      <c r="L148" s="1">
        <v>43397</v>
      </c>
      <c r="M148" t="s">
        <v>24</v>
      </c>
      <c r="N148" t="s">
        <v>6258</v>
      </c>
      <c r="O148" t="s">
        <v>26</v>
      </c>
      <c r="P148" s="1">
        <v>43602</v>
      </c>
      <c r="Q148" s="1">
        <v>43601</v>
      </c>
    </row>
    <row r="149" spans="1:17" x14ac:dyDescent="0.2">
      <c r="A149" t="s">
        <v>6259</v>
      </c>
      <c r="B149">
        <v>235867772</v>
      </c>
      <c r="C149" t="s">
        <v>6260</v>
      </c>
      <c r="D149" t="s">
        <v>6261</v>
      </c>
      <c r="E149" t="s">
        <v>6262</v>
      </c>
      <c r="F149">
        <v>59861916.030000001</v>
      </c>
      <c r="G149" t="s">
        <v>2032</v>
      </c>
      <c r="H149">
        <v>26404184</v>
      </c>
      <c r="I149" t="s">
        <v>6263</v>
      </c>
      <c r="J149" t="s">
        <v>23</v>
      </c>
      <c r="L149" s="1">
        <v>43391</v>
      </c>
      <c r="M149" t="s">
        <v>24</v>
      </c>
      <c r="N149" t="s">
        <v>6264</v>
      </c>
      <c r="O149" t="s">
        <v>92</v>
      </c>
      <c r="P149" s="1">
        <v>43602</v>
      </c>
      <c r="Q149" s="1">
        <v>43602</v>
      </c>
    </row>
    <row r="150" spans="1:17" x14ac:dyDescent="0.2">
      <c r="A150" t="s">
        <v>6265</v>
      </c>
      <c r="B150">
        <v>235841390</v>
      </c>
      <c r="C150" t="s">
        <v>6266</v>
      </c>
      <c r="D150" t="s">
        <v>6267</v>
      </c>
      <c r="E150" t="s">
        <v>6268</v>
      </c>
      <c r="F150" t="s">
        <v>6269</v>
      </c>
      <c r="G150" t="s">
        <v>2032</v>
      </c>
      <c r="H150">
        <v>26404184</v>
      </c>
      <c r="I150" t="s">
        <v>120</v>
      </c>
      <c r="J150" t="s">
        <v>23</v>
      </c>
      <c r="L150" s="1">
        <v>43419</v>
      </c>
      <c r="M150" t="s">
        <v>24</v>
      </c>
      <c r="N150" t="s">
        <v>6270</v>
      </c>
      <c r="O150" t="s">
        <v>92</v>
      </c>
      <c r="P150" s="1">
        <v>43602</v>
      </c>
      <c r="Q150" s="1">
        <v>43601</v>
      </c>
    </row>
    <row r="151" spans="1:17" x14ac:dyDescent="0.2">
      <c r="A151" t="s">
        <v>6271</v>
      </c>
      <c r="B151">
        <v>236096885</v>
      </c>
      <c r="C151" t="s">
        <v>6272</v>
      </c>
      <c r="D151" t="s">
        <v>6273</v>
      </c>
      <c r="E151" t="s">
        <v>6274</v>
      </c>
      <c r="F151" t="s">
        <v>6275</v>
      </c>
      <c r="G151" t="s">
        <v>2032</v>
      </c>
      <c r="H151">
        <v>26404184</v>
      </c>
      <c r="I151" t="s">
        <v>47</v>
      </c>
      <c r="J151" t="s">
        <v>23</v>
      </c>
      <c r="L151" s="1">
        <v>43430</v>
      </c>
      <c r="M151" t="s">
        <v>24</v>
      </c>
      <c r="N151" t="s">
        <v>6276</v>
      </c>
      <c r="O151" t="s">
        <v>26</v>
      </c>
      <c r="P151" s="1">
        <v>43633</v>
      </c>
      <c r="Q151" s="1">
        <v>43633</v>
      </c>
    </row>
    <row r="152" spans="1:17" x14ac:dyDescent="0.2">
      <c r="A152" t="s">
        <v>6277</v>
      </c>
      <c r="B152">
        <v>236230115</v>
      </c>
      <c r="C152" t="s">
        <v>6278</v>
      </c>
      <c r="D152" t="s">
        <v>6279</v>
      </c>
      <c r="E152" t="s">
        <v>6280</v>
      </c>
      <c r="F152">
        <v>118245910.09999999</v>
      </c>
      <c r="G152" t="s">
        <v>2612</v>
      </c>
      <c r="H152">
        <v>26404478</v>
      </c>
      <c r="I152" t="s">
        <v>5249</v>
      </c>
      <c r="J152" t="s">
        <v>23</v>
      </c>
      <c r="L152" s="1">
        <v>43391</v>
      </c>
      <c r="M152" t="s">
        <v>1091</v>
      </c>
      <c r="N152" t="s">
        <v>6281</v>
      </c>
      <c r="O152" t="s">
        <v>26</v>
      </c>
      <c r="P152" s="1">
        <v>43656</v>
      </c>
      <c r="Q152" s="1">
        <v>43656</v>
      </c>
    </row>
    <row r="153" spans="1:17" x14ac:dyDescent="0.2">
      <c r="A153" t="s">
        <v>6282</v>
      </c>
      <c r="B153">
        <v>236219766</v>
      </c>
      <c r="C153" t="s">
        <v>6283</v>
      </c>
      <c r="D153" t="s">
        <v>6284</v>
      </c>
      <c r="E153" t="s">
        <v>6285</v>
      </c>
      <c r="F153">
        <v>223554162</v>
      </c>
      <c r="G153" t="s">
        <v>2612</v>
      </c>
      <c r="H153">
        <v>26404478</v>
      </c>
      <c r="I153" t="s">
        <v>5516</v>
      </c>
      <c r="J153" t="s">
        <v>23</v>
      </c>
      <c r="L153" s="1">
        <v>43390</v>
      </c>
      <c r="M153" t="s">
        <v>33</v>
      </c>
      <c r="N153" t="s">
        <v>6286</v>
      </c>
      <c r="O153" t="s">
        <v>26</v>
      </c>
      <c r="P153" s="1">
        <v>43656</v>
      </c>
      <c r="Q153" s="1">
        <v>43656</v>
      </c>
    </row>
    <row r="154" spans="1:17" x14ac:dyDescent="0.2">
      <c r="A154" t="s">
        <v>6287</v>
      </c>
      <c r="B154">
        <v>237243768</v>
      </c>
      <c r="C154" t="s">
        <v>6288</v>
      </c>
      <c r="D154" t="s">
        <v>6289</v>
      </c>
      <c r="E154" t="s">
        <v>6290</v>
      </c>
      <c r="F154">
        <v>163650519.09999999</v>
      </c>
      <c r="G154" t="s">
        <v>531</v>
      </c>
      <c r="H154">
        <v>159330114</v>
      </c>
      <c r="I154" t="s">
        <v>544</v>
      </c>
      <c r="J154" t="s">
        <v>23</v>
      </c>
      <c r="L154" s="1">
        <v>43375</v>
      </c>
      <c r="M154" t="s">
        <v>24</v>
      </c>
      <c r="N154" t="s">
        <v>6291</v>
      </c>
      <c r="O154" t="s">
        <v>26</v>
      </c>
      <c r="P154" s="1">
        <v>43669</v>
      </c>
      <c r="Q154" s="1">
        <v>43670</v>
      </c>
    </row>
    <row r="155" spans="1:17" x14ac:dyDescent="0.2">
      <c r="A155" t="s">
        <v>6292</v>
      </c>
      <c r="B155">
        <v>230886833</v>
      </c>
      <c r="C155" t="s">
        <v>6293</v>
      </c>
      <c r="D155" t="s">
        <v>6294</v>
      </c>
      <c r="E155" t="s">
        <v>6295</v>
      </c>
      <c r="F155">
        <v>63051044.149999999</v>
      </c>
      <c r="G155" t="s">
        <v>2176</v>
      </c>
      <c r="H155">
        <v>35022116</v>
      </c>
      <c r="I155" t="s">
        <v>1125</v>
      </c>
      <c r="J155" t="s">
        <v>23</v>
      </c>
      <c r="L155" s="1">
        <v>43389</v>
      </c>
      <c r="M155" t="s">
        <v>33</v>
      </c>
      <c r="N155" t="s">
        <v>6296</v>
      </c>
      <c r="O155" t="s">
        <v>26</v>
      </c>
      <c r="P155" s="1">
        <v>42324</v>
      </c>
      <c r="Q155" s="1">
        <v>43656</v>
      </c>
    </row>
    <row r="156" spans="1:17" x14ac:dyDescent="0.2">
      <c r="A156" t="s">
        <v>6297</v>
      </c>
      <c r="B156">
        <v>237250810</v>
      </c>
      <c r="C156" t="s">
        <v>6298</v>
      </c>
      <c r="D156" t="s">
        <v>6299</v>
      </c>
      <c r="E156" t="s">
        <v>6300</v>
      </c>
      <c r="F156">
        <v>85632066.090000004</v>
      </c>
      <c r="G156" t="s">
        <v>531</v>
      </c>
      <c r="H156">
        <v>159330114</v>
      </c>
      <c r="I156" t="s">
        <v>544</v>
      </c>
      <c r="J156" t="s">
        <v>23</v>
      </c>
      <c r="L156" s="1">
        <v>43382</v>
      </c>
      <c r="M156" t="s">
        <v>24</v>
      </c>
      <c r="N156" t="s">
        <v>6301</v>
      </c>
      <c r="O156" t="s">
        <v>26</v>
      </c>
      <c r="P156" s="1">
        <v>43670</v>
      </c>
      <c r="Q156" s="1">
        <v>43671</v>
      </c>
    </row>
    <row r="157" spans="1:17" x14ac:dyDescent="0.2">
      <c r="A157" t="s">
        <v>6302</v>
      </c>
      <c r="B157">
        <v>233939334</v>
      </c>
      <c r="C157" t="s">
        <v>6303</v>
      </c>
      <c r="D157" t="s">
        <v>6304</v>
      </c>
      <c r="E157" t="s">
        <v>6305</v>
      </c>
      <c r="F157">
        <v>70661731</v>
      </c>
      <c r="G157" t="s">
        <v>119</v>
      </c>
      <c r="H157">
        <v>190915757</v>
      </c>
      <c r="I157" t="s">
        <v>120</v>
      </c>
      <c r="J157" t="s">
        <v>23</v>
      </c>
      <c r="L157" s="1">
        <v>43418</v>
      </c>
      <c r="M157" t="s">
        <v>24</v>
      </c>
      <c r="N157" t="s">
        <v>6306</v>
      </c>
      <c r="O157" t="s">
        <v>26</v>
      </c>
      <c r="P157" s="1">
        <v>43630</v>
      </c>
      <c r="Q157" s="1">
        <v>43676</v>
      </c>
    </row>
    <row r="158" spans="1:17" x14ac:dyDescent="0.2">
      <c r="A158" t="s">
        <v>6307</v>
      </c>
      <c r="B158">
        <v>230783937</v>
      </c>
      <c r="C158" t="s">
        <v>6308</v>
      </c>
      <c r="D158" t="s">
        <v>6309</v>
      </c>
      <c r="E158" t="s">
        <v>6310</v>
      </c>
      <c r="F158">
        <v>83847421</v>
      </c>
      <c r="G158" t="s">
        <v>119</v>
      </c>
      <c r="H158">
        <v>190915757</v>
      </c>
      <c r="I158" t="s">
        <v>2139</v>
      </c>
      <c r="J158" t="s">
        <v>23</v>
      </c>
      <c r="L158" s="1">
        <v>43409</v>
      </c>
      <c r="M158" t="s">
        <v>24</v>
      </c>
      <c r="N158" t="s">
        <v>6311</v>
      </c>
      <c r="O158" t="s">
        <v>26</v>
      </c>
      <c r="P158" s="1">
        <v>43570</v>
      </c>
      <c r="Q158" s="1">
        <v>43602</v>
      </c>
    </row>
    <row r="159" spans="1:17" x14ac:dyDescent="0.2">
      <c r="A159" t="s">
        <v>6312</v>
      </c>
      <c r="B159">
        <v>237485842</v>
      </c>
      <c r="C159" t="s">
        <v>6313</v>
      </c>
      <c r="D159" t="s">
        <v>6314</v>
      </c>
      <c r="E159" t="s">
        <v>6315</v>
      </c>
      <c r="F159">
        <v>197337945.09999999</v>
      </c>
      <c r="G159" t="s">
        <v>389</v>
      </c>
      <c r="H159">
        <v>26403447</v>
      </c>
      <c r="I159" t="s">
        <v>120</v>
      </c>
      <c r="J159" t="s">
        <v>23</v>
      </c>
      <c r="L159" s="1">
        <v>43432</v>
      </c>
      <c r="M159" t="s">
        <v>24</v>
      </c>
      <c r="N159" t="s">
        <v>6316</v>
      </c>
      <c r="O159" t="s">
        <v>26</v>
      </c>
      <c r="P159" s="1">
        <v>42117</v>
      </c>
      <c r="Q159" s="1">
        <v>43698</v>
      </c>
    </row>
    <row r="160" spans="1:17" x14ac:dyDescent="0.2">
      <c r="A160" t="s">
        <v>6317</v>
      </c>
      <c r="B160">
        <v>236902040</v>
      </c>
      <c r="C160" t="s">
        <v>6318</v>
      </c>
      <c r="D160" t="s">
        <v>6319</v>
      </c>
      <c r="E160" t="s">
        <v>6320</v>
      </c>
      <c r="F160">
        <v>112638775.09999999</v>
      </c>
      <c r="G160" t="s">
        <v>389</v>
      </c>
      <c r="H160">
        <v>26403447</v>
      </c>
      <c r="I160" t="s">
        <v>435</v>
      </c>
      <c r="J160" t="s">
        <v>23</v>
      </c>
      <c r="L160" s="1">
        <v>43392</v>
      </c>
      <c r="M160" t="s">
        <v>33</v>
      </c>
      <c r="N160" t="s">
        <v>6321</v>
      </c>
      <c r="O160" t="s">
        <v>26</v>
      </c>
      <c r="P160" s="1">
        <v>42332</v>
      </c>
      <c r="Q160" s="1">
        <v>43703</v>
      </c>
    </row>
    <row r="161" spans="1:17" x14ac:dyDescent="0.2">
      <c r="A161" t="s">
        <v>6322</v>
      </c>
      <c r="B161">
        <v>234209089</v>
      </c>
      <c r="C161" t="s">
        <v>6323</v>
      </c>
      <c r="D161" t="s">
        <v>6324</v>
      </c>
      <c r="E161" t="s">
        <v>6325</v>
      </c>
      <c r="F161" t="s">
        <v>6326</v>
      </c>
      <c r="G161" t="s">
        <v>525</v>
      </c>
      <c r="H161">
        <v>26403765</v>
      </c>
      <c r="I161" t="s">
        <v>6327</v>
      </c>
      <c r="J161" t="s">
        <v>23</v>
      </c>
      <c r="L161" s="1">
        <v>43430</v>
      </c>
      <c r="M161" t="s">
        <v>24</v>
      </c>
      <c r="N161" t="s">
        <v>6328</v>
      </c>
      <c r="O161" t="s">
        <v>26</v>
      </c>
      <c r="P161" s="1">
        <v>43529</v>
      </c>
      <c r="Q161" s="1">
        <v>43703</v>
      </c>
    </row>
    <row r="162" spans="1:17" x14ac:dyDescent="0.2">
      <c r="A162" t="s">
        <v>6329</v>
      </c>
      <c r="B162">
        <v>234852402</v>
      </c>
      <c r="C162" t="s">
        <v>6330</v>
      </c>
      <c r="D162" t="s">
        <v>6331</v>
      </c>
      <c r="E162" t="s">
        <v>6332</v>
      </c>
      <c r="F162" t="s">
        <v>6333</v>
      </c>
      <c r="G162" t="s">
        <v>54</v>
      </c>
      <c r="H162">
        <v>26403315</v>
      </c>
      <c r="I162" t="s">
        <v>120</v>
      </c>
      <c r="J162" t="s">
        <v>23</v>
      </c>
      <c r="L162" s="1">
        <v>43431</v>
      </c>
      <c r="M162" t="s">
        <v>33</v>
      </c>
      <c r="N162" t="s">
        <v>6334</v>
      </c>
      <c r="O162" t="s">
        <v>26</v>
      </c>
      <c r="P162" s="1">
        <v>41926</v>
      </c>
      <c r="Q162" s="1">
        <v>43705</v>
      </c>
    </row>
    <row r="163" spans="1:17" x14ac:dyDescent="0.2">
      <c r="A163" t="s">
        <v>6335</v>
      </c>
      <c r="B163">
        <v>237604132</v>
      </c>
      <c r="C163" t="s">
        <v>6336</v>
      </c>
      <c r="D163" t="s">
        <v>6337</v>
      </c>
      <c r="E163" t="s">
        <v>6338</v>
      </c>
      <c r="F163">
        <v>69378495.060000002</v>
      </c>
      <c r="G163" t="s">
        <v>389</v>
      </c>
      <c r="H163">
        <v>26403447</v>
      </c>
      <c r="I163" t="s">
        <v>416</v>
      </c>
      <c r="J163" t="s">
        <v>23</v>
      </c>
      <c r="L163" s="1">
        <v>43388</v>
      </c>
      <c r="M163" t="s">
        <v>24</v>
      </c>
      <c r="N163" t="s">
        <v>6339</v>
      </c>
      <c r="O163" t="s">
        <v>26</v>
      </c>
      <c r="P163" s="1">
        <v>42311</v>
      </c>
      <c r="Q163" s="1">
        <v>43706</v>
      </c>
    </row>
    <row r="164" spans="1:17" x14ac:dyDescent="0.2">
      <c r="A164" t="s">
        <v>6340</v>
      </c>
      <c r="B164">
        <v>237484684</v>
      </c>
      <c r="C164" t="s">
        <v>6341</v>
      </c>
      <c r="D164" t="s">
        <v>6342</v>
      </c>
      <c r="E164" t="s">
        <v>6343</v>
      </c>
      <c r="F164">
        <v>88759296</v>
      </c>
      <c r="G164" t="s">
        <v>1234</v>
      </c>
      <c r="H164">
        <v>182292592</v>
      </c>
      <c r="I164" t="s">
        <v>1960</v>
      </c>
      <c r="J164" t="s">
        <v>23</v>
      </c>
      <c r="L164" s="1">
        <v>43434</v>
      </c>
      <c r="M164" t="s">
        <v>33</v>
      </c>
      <c r="N164" t="s">
        <v>6344</v>
      </c>
      <c r="O164" t="s">
        <v>26</v>
      </c>
      <c r="P164" s="1">
        <v>42419</v>
      </c>
      <c r="Q164" s="1">
        <v>43706</v>
      </c>
    </row>
    <row r="165" spans="1:17" x14ac:dyDescent="0.2">
      <c r="A165" t="s">
        <v>6345</v>
      </c>
      <c r="B165">
        <v>237491966</v>
      </c>
      <c r="C165" t="s">
        <v>6346</v>
      </c>
      <c r="D165" t="s">
        <v>6347</v>
      </c>
      <c r="E165" t="s">
        <v>6348</v>
      </c>
      <c r="F165">
        <v>79565948.200000003</v>
      </c>
      <c r="G165" t="s">
        <v>1234</v>
      </c>
      <c r="H165">
        <v>182292592</v>
      </c>
      <c r="I165" t="s">
        <v>1764</v>
      </c>
      <c r="J165" t="s">
        <v>23</v>
      </c>
      <c r="L165" s="1">
        <v>43432</v>
      </c>
      <c r="M165" t="s">
        <v>24</v>
      </c>
      <c r="N165" t="s">
        <v>6349</v>
      </c>
      <c r="O165" t="s">
        <v>26</v>
      </c>
      <c r="P165" s="1">
        <v>42419</v>
      </c>
      <c r="Q165" s="1">
        <v>43706</v>
      </c>
    </row>
    <row r="166" spans="1:17" x14ac:dyDescent="0.2">
      <c r="A166" t="s">
        <v>6350</v>
      </c>
      <c r="B166">
        <v>237485451</v>
      </c>
      <c r="C166" t="s">
        <v>6351</v>
      </c>
      <c r="D166" t="s">
        <v>6352</v>
      </c>
      <c r="E166" t="s">
        <v>6353</v>
      </c>
      <c r="F166">
        <v>135189438</v>
      </c>
      <c r="G166" t="s">
        <v>1234</v>
      </c>
      <c r="H166">
        <v>182292592</v>
      </c>
      <c r="I166" t="s">
        <v>6354</v>
      </c>
      <c r="J166" t="s">
        <v>23</v>
      </c>
      <c r="L166" s="1">
        <v>43418</v>
      </c>
      <c r="M166" t="s">
        <v>24</v>
      </c>
      <c r="N166" t="s">
        <v>6355</v>
      </c>
      <c r="O166" t="s">
        <v>26</v>
      </c>
      <c r="P166" s="1">
        <v>42419</v>
      </c>
      <c r="Q166" s="1">
        <v>43706</v>
      </c>
    </row>
    <row r="167" spans="1:17" x14ac:dyDescent="0.2">
      <c r="A167" t="s">
        <v>6356</v>
      </c>
      <c r="B167">
        <v>237617188</v>
      </c>
      <c r="C167" t="s">
        <v>6357</v>
      </c>
      <c r="D167" t="s">
        <v>6358</v>
      </c>
      <c r="E167" t="s">
        <v>6359</v>
      </c>
      <c r="F167" t="s">
        <v>6360</v>
      </c>
      <c r="G167" t="s">
        <v>389</v>
      </c>
      <c r="H167">
        <v>26403447</v>
      </c>
      <c r="I167" t="s">
        <v>231</v>
      </c>
      <c r="J167" t="s">
        <v>23</v>
      </c>
      <c r="L167" s="1">
        <v>43388</v>
      </c>
      <c r="M167" t="s">
        <v>33</v>
      </c>
      <c r="N167" t="s">
        <v>6361</v>
      </c>
      <c r="O167" t="s">
        <v>26</v>
      </c>
      <c r="P167" s="1">
        <v>42046</v>
      </c>
      <c r="Q167" s="1">
        <v>43707</v>
      </c>
    </row>
    <row r="168" spans="1:17" x14ac:dyDescent="0.2">
      <c r="A168" t="s">
        <v>6362</v>
      </c>
      <c r="B168">
        <v>237651432</v>
      </c>
      <c r="C168" t="s">
        <v>6363</v>
      </c>
      <c r="D168" t="s">
        <v>6364</v>
      </c>
      <c r="E168" t="s">
        <v>6365</v>
      </c>
      <c r="F168">
        <v>31092772.120000001</v>
      </c>
      <c r="G168" t="s">
        <v>270</v>
      </c>
      <c r="H168">
        <v>183316401</v>
      </c>
      <c r="I168" t="s">
        <v>62</v>
      </c>
      <c r="J168" t="s">
        <v>23</v>
      </c>
      <c r="L168" s="1">
        <v>43427</v>
      </c>
      <c r="M168" t="s">
        <v>33</v>
      </c>
      <c r="N168" t="s">
        <v>6366</v>
      </c>
      <c r="O168" t="s">
        <v>92</v>
      </c>
      <c r="P168" s="1">
        <v>43440</v>
      </c>
      <c r="Q168" s="1">
        <v>43711</v>
      </c>
    </row>
    <row r="169" spans="1:17" x14ac:dyDescent="0.2">
      <c r="A169" t="s">
        <v>6367</v>
      </c>
      <c r="B169">
        <v>232890137</v>
      </c>
      <c r="C169" t="s">
        <v>6368</v>
      </c>
      <c r="D169" t="s">
        <v>6369</v>
      </c>
      <c r="E169" t="s">
        <v>6370</v>
      </c>
      <c r="F169">
        <v>167343874</v>
      </c>
      <c r="G169" t="s">
        <v>61</v>
      </c>
      <c r="H169">
        <v>175206562</v>
      </c>
      <c r="I169" t="s">
        <v>5856</v>
      </c>
      <c r="J169" t="s">
        <v>23</v>
      </c>
      <c r="L169" s="1">
        <v>43403</v>
      </c>
      <c r="M169" t="s">
        <v>33</v>
      </c>
      <c r="N169" t="s">
        <v>6371</v>
      </c>
      <c r="O169" t="s">
        <v>26</v>
      </c>
      <c r="P169" s="1">
        <v>43453</v>
      </c>
      <c r="Q169" s="1">
        <v>43599</v>
      </c>
    </row>
    <row r="170" spans="1:17" x14ac:dyDescent="0.2">
      <c r="A170" t="s">
        <v>6372</v>
      </c>
      <c r="B170">
        <v>237826615</v>
      </c>
      <c r="C170" t="s">
        <v>6373</v>
      </c>
      <c r="D170" t="s">
        <v>6374</v>
      </c>
      <c r="E170" t="s">
        <v>6375</v>
      </c>
      <c r="F170" t="s">
        <v>6376</v>
      </c>
      <c r="G170" t="s">
        <v>389</v>
      </c>
      <c r="H170">
        <v>26403447</v>
      </c>
      <c r="I170" t="s">
        <v>435</v>
      </c>
      <c r="J170" t="s">
        <v>23</v>
      </c>
      <c r="L170" s="1">
        <v>43376</v>
      </c>
      <c r="M170" t="s">
        <v>33</v>
      </c>
      <c r="N170" t="s">
        <v>6377</v>
      </c>
      <c r="O170" t="s">
        <v>26</v>
      </c>
      <c r="P170" s="1">
        <v>42121</v>
      </c>
      <c r="Q170" s="1">
        <v>43720</v>
      </c>
    </row>
    <row r="171" spans="1:17" x14ac:dyDescent="0.2">
      <c r="A171" t="s">
        <v>6378</v>
      </c>
      <c r="B171">
        <v>234963123</v>
      </c>
      <c r="C171" t="s">
        <v>6379</v>
      </c>
      <c r="D171" t="s">
        <v>6380</v>
      </c>
      <c r="E171" t="s">
        <v>6381</v>
      </c>
      <c r="F171">
        <v>69711089</v>
      </c>
      <c r="G171" t="s">
        <v>119</v>
      </c>
      <c r="H171">
        <v>190915757</v>
      </c>
      <c r="I171" t="s">
        <v>1415</v>
      </c>
      <c r="J171" t="s">
        <v>23</v>
      </c>
      <c r="L171" s="1">
        <v>43431</v>
      </c>
      <c r="M171" t="s">
        <v>33</v>
      </c>
      <c r="N171" t="s">
        <v>6382</v>
      </c>
      <c r="O171" t="s">
        <v>92</v>
      </c>
      <c r="P171" s="1">
        <v>43557</v>
      </c>
      <c r="Q171" s="1">
        <v>43721</v>
      </c>
    </row>
    <row r="172" spans="1:17" x14ac:dyDescent="0.2">
      <c r="A172" t="s">
        <v>6383</v>
      </c>
      <c r="B172">
        <v>234950919</v>
      </c>
      <c r="C172" t="s">
        <v>6384</v>
      </c>
      <c r="D172" t="s">
        <v>6385</v>
      </c>
      <c r="E172" t="s">
        <v>6386</v>
      </c>
      <c r="F172" t="s">
        <v>6387</v>
      </c>
      <c r="G172" t="s">
        <v>119</v>
      </c>
      <c r="H172">
        <v>190915757</v>
      </c>
      <c r="I172" t="s">
        <v>1415</v>
      </c>
      <c r="J172" t="s">
        <v>23</v>
      </c>
      <c r="L172" s="1">
        <v>43432</v>
      </c>
      <c r="M172" t="s">
        <v>33</v>
      </c>
      <c r="N172" t="s">
        <v>6388</v>
      </c>
      <c r="O172" t="s">
        <v>26</v>
      </c>
      <c r="P172" s="1">
        <v>43560</v>
      </c>
      <c r="Q172" s="1">
        <v>43721</v>
      </c>
    </row>
    <row r="173" spans="1:17" x14ac:dyDescent="0.2">
      <c r="A173" t="s">
        <v>6389</v>
      </c>
      <c r="B173">
        <v>235358169</v>
      </c>
      <c r="C173" t="s">
        <v>6390</v>
      </c>
      <c r="D173" t="s">
        <v>6391</v>
      </c>
      <c r="E173" t="s">
        <v>6392</v>
      </c>
      <c r="F173" t="s">
        <v>6393</v>
      </c>
      <c r="G173" t="s">
        <v>2612</v>
      </c>
      <c r="H173">
        <v>26404478</v>
      </c>
      <c r="I173" t="s">
        <v>5516</v>
      </c>
      <c r="J173" t="s">
        <v>23</v>
      </c>
      <c r="L173" s="1">
        <v>43413</v>
      </c>
      <c r="M173" t="s">
        <v>33</v>
      </c>
      <c r="N173" t="s">
        <v>6394</v>
      </c>
      <c r="O173" t="s">
        <v>26</v>
      </c>
      <c r="P173" s="1">
        <v>43700</v>
      </c>
      <c r="Q173" s="1">
        <v>43700</v>
      </c>
    </row>
    <row r="174" spans="1:17" x14ac:dyDescent="0.2">
      <c r="A174" t="s">
        <v>6395</v>
      </c>
      <c r="B174">
        <v>235054119</v>
      </c>
      <c r="C174" t="s">
        <v>6396</v>
      </c>
      <c r="D174" t="s">
        <v>299</v>
      </c>
      <c r="E174" t="s">
        <v>300</v>
      </c>
      <c r="F174">
        <v>165448474.19999999</v>
      </c>
      <c r="G174" t="s">
        <v>301</v>
      </c>
      <c r="H174">
        <v>196200032</v>
      </c>
      <c r="I174" t="s">
        <v>113</v>
      </c>
      <c r="J174" t="s">
        <v>23</v>
      </c>
      <c r="L174" s="1">
        <v>43419</v>
      </c>
      <c r="M174" t="s">
        <v>33</v>
      </c>
      <c r="N174" t="s">
        <v>6397</v>
      </c>
      <c r="O174" t="s">
        <v>92</v>
      </c>
      <c r="P174" s="1">
        <v>42902</v>
      </c>
      <c r="Q174" s="1">
        <v>43565</v>
      </c>
    </row>
    <row r="175" spans="1:17" x14ac:dyDescent="0.2">
      <c r="A175" t="s">
        <v>6398</v>
      </c>
      <c r="B175">
        <v>236841262</v>
      </c>
      <c r="C175" t="s">
        <v>6399</v>
      </c>
      <c r="D175" t="s">
        <v>1906</v>
      </c>
      <c r="E175" t="s">
        <v>1907</v>
      </c>
      <c r="F175">
        <v>168812339</v>
      </c>
      <c r="G175" t="s">
        <v>69</v>
      </c>
      <c r="H175">
        <v>131056549</v>
      </c>
      <c r="I175" t="s">
        <v>6400</v>
      </c>
      <c r="J175" t="s">
        <v>23</v>
      </c>
      <c r="L175" s="1">
        <v>43423</v>
      </c>
      <c r="M175" t="s">
        <v>24</v>
      </c>
      <c r="N175" t="s">
        <v>6401</v>
      </c>
      <c r="O175" t="s">
        <v>92</v>
      </c>
      <c r="P175" s="1">
        <v>41740</v>
      </c>
      <c r="Q175" s="1">
        <v>43649</v>
      </c>
    </row>
    <row r="176" spans="1:17" x14ac:dyDescent="0.2">
      <c r="A176" t="s">
        <v>6402</v>
      </c>
      <c r="B176">
        <v>237980657</v>
      </c>
      <c r="C176" t="s">
        <v>6403</v>
      </c>
      <c r="D176" t="s">
        <v>6404</v>
      </c>
      <c r="E176" t="s">
        <v>6405</v>
      </c>
      <c r="F176">
        <v>74275763.079999998</v>
      </c>
      <c r="G176" t="s">
        <v>389</v>
      </c>
      <c r="H176">
        <v>26403447</v>
      </c>
      <c r="I176" t="s">
        <v>6406</v>
      </c>
      <c r="J176" t="s">
        <v>23</v>
      </c>
      <c r="L176" s="1">
        <v>43413</v>
      </c>
      <c r="M176" t="s">
        <v>33</v>
      </c>
      <c r="N176" t="s">
        <v>6407</v>
      </c>
      <c r="O176" t="s">
        <v>26</v>
      </c>
      <c r="P176" s="1">
        <v>42297</v>
      </c>
      <c r="Q176" s="1">
        <v>43728</v>
      </c>
    </row>
    <row r="177" spans="1:17" x14ac:dyDescent="0.2">
      <c r="A177" t="s">
        <v>6408</v>
      </c>
      <c r="B177">
        <v>236684914</v>
      </c>
      <c r="C177" t="s">
        <v>6409</v>
      </c>
      <c r="D177" t="s">
        <v>6410</v>
      </c>
      <c r="E177" t="s">
        <v>6411</v>
      </c>
      <c r="F177">
        <v>116007516</v>
      </c>
      <c r="G177" t="s">
        <v>69</v>
      </c>
      <c r="H177">
        <v>131056549</v>
      </c>
      <c r="I177" t="s">
        <v>1869</v>
      </c>
      <c r="J177" t="s">
        <v>23</v>
      </c>
      <c r="L177" s="1">
        <v>43402</v>
      </c>
      <c r="M177" t="s">
        <v>33</v>
      </c>
      <c r="N177" t="s">
        <v>6412</v>
      </c>
      <c r="O177" t="s">
        <v>92</v>
      </c>
      <c r="P177" s="1">
        <v>43644</v>
      </c>
      <c r="Q177" s="1">
        <v>43644</v>
      </c>
    </row>
    <row r="178" spans="1:17" x14ac:dyDescent="0.2">
      <c r="A178" t="s">
        <v>6413</v>
      </c>
      <c r="B178">
        <v>234575301</v>
      </c>
      <c r="C178" t="s">
        <v>6414</v>
      </c>
      <c r="D178" t="s">
        <v>6415</v>
      </c>
      <c r="E178" t="s">
        <v>6416</v>
      </c>
      <c r="F178" t="s">
        <v>6417</v>
      </c>
      <c r="G178" t="s">
        <v>301</v>
      </c>
      <c r="H178">
        <v>196200032</v>
      </c>
      <c r="I178" t="s">
        <v>6418</v>
      </c>
      <c r="J178" t="s">
        <v>23</v>
      </c>
      <c r="L178" s="1">
        <v>43434</v>
      </c>
      <c r="M178" t="s">
        <v>33</v>
      </c>
      <c r="N178" t="s">
        <v>6419</v>
      </c>
      <c r="O178" t="s">
        <v>26</v>
      </c>
      <c r="P178" s="1">
        <v>42902</v>
      </c>
      <c r="Q178" s="1">
        <v>43732</v>
      </c>
    </row>
    <row r="179" spans="1:17" x14ac:dyDescent="0.2">
      <c r="A179" t="s">
        <v>6420</v>
      </c>
      <c r="B179">
        <v>238195732</v>
      </c>
      <c r="C179" t="s">
        <v>6421</v>
      </c>
      <c r="D179" t="s">
        <v>6422</v>
      </c>
      <c r="E179" t="s">
        <v>6423</v>
      </c>
      <c r="F179">
        <v>204331528.09999999</v>
      </c>
      <c r="G179" t="s">
        <v>389</v>
      </c>
      <c r="H179">
        <v>26403447</v>
      </c>
      <c r="I179" t="s">
        <v>62</v>
      </c>
      <c r="J179" t="s">
        <v>23</v>
      </c>
      <c r="L179" s="1">
        <v>43409</v>
      </c>
      <c r="M179" t="s">
        <v>33</v>
      </c>
      <c r="N179" t="s">
        <v>6424</v>
      </c>
      <c r="O179" t="s">
        <v>26</v>
      </c>
      <c r="P179" s="1">
        <v>42318</v>
      </c>
      <c r="Q179" s="1">
        <v>43733</v>
      </c>
    </row>
    <row r="180" spans="1:17" x14ac:dyDescent="0.2">
      <c r="A180" t="s">
        <v>6425</v>
      </c>
      <c r="B180">
        <v>238241726</v>
      </c>
      <c r="C180" t="s">
        <v>6426</v>
      </c>
      <c r="D180" t="s">
        <v>6427</v>
      </c>
      <c r="E180" t="s">
        <v>6428</v>
      </c>
      <c r="F180">
        <v>75681145</v>
      </c>
      <c r="G180" t="s">
        <v>389</v>
      </c>
      <c r="H180">
        <v>26403447</v>
      </c>
      <c r="I180" t="s">
        <v>396</v>
      </c>
      <c r="J180" t="s">
        <v>23</v>
      </c>
      <c r="L180" s="1">
        <v>43434</v>
      </c>
      <c r="M180" t="s">
        <v>24</v>
      </c>
      <c r="N180" t="s">
        <v>6429</v>
      </c>
      <c r="O180" t="s">
        <v>26</v>
      </c>
      <c r="P180" s="1">
        <v>42537</v>
      </c>
      <c r="Q180" s="1">
        <v>43733</v>
      </c>
    </row>
    <row r="181" spans="1:17" x14ac:dyDescent="0.2">
      <c r="A181" t="s">
        <v>6430</v>
      </c>
      <c r="B181">
        <v>237817780</v>
      </c>
      <c r="C181" t="s">
        <v>6431</v>
      </c>
      <c r="D181" t="s">
        <v>6432</v>
      </c>
      <c r="E181" t="s">
        <v>6433</v>
      </c>
      <c r="F181">
        <v>76329828</v>
      </c>
      <c r="G181" t="s">
        <v>389</v>
      </c>
      <c r="H181">
        <v>26403447</v>
      </c>
      <c r="I181" t="s">
        <v>6434</v>
      </c>
      <c r="J181" t="s">
        <v>23</v>
      </c>
      <c r="L181" s="1">
        <v>43378</v>
      </c>
      <c r="M181" t="s">
        <v>33</v>
      </c>
      <c r="N181" t="s">
        <v>6435</v>
      </c>
      <c r="O181" t="s">
        <v>26</v>
      </c>
      <c r="P181" s="1">
        <v>43073</v>
      </c>
      <c r="Q181" s="1">
        <v>43719</v>
      </c>
    </row>
    <row r="182" spans="1:17" x14ac:dyDescent="0.2">
      <c r="A182" t="s">
        <v>6436</v>
      </c>
      <c r="B182">
        <v>235630608</v>
      </c>
      <c r="C182" t="s">
        <v>6437</v>
      </c>
      <c r="D182" t="s">
        <v>6438</v>
      </c>
      <c r="E182" t="s">
        <v>6439</v>
      </c>
      <c r="F182" t="s">
        <v>6440</v>
      </c>
      <c r="G182" t="s">
        <v>270</v>
      </c>
      <c r="H182">
        <v>183316401</v>
      </c>
      <c r="I182" t="s">
        <v>1834</v>
      </c>
      <c r="J182" t="s">
        <v>23</v>
      </c>
      <c r="L182" s="1">
        <v>43430</v>
      </c>
      <c r="M182" t="s">
        <v>24</v>
      </c>
      <c r="N182" t="s">
        <v>6441</v>
      </c>
      <c r="O182" t="s">
        <v>26</v>
      </c>
      <c r="P182" s="1">
        <v>42788</v>
      </c>
      <c r="Q182" s="1">
        <v>43734</v>
      </c>
    </row>
    <row r="183" spans="1:17" x14ac:dyDescent="0.2">
      <c r="A183" t="s">
        <v>6442</v>
      </c>
      <c r="B183">
        <v>238297438</v>
      </c>
      <c r="C183" t="s">
        <v>6443</v>
      </c>
      <c r="D183" t="s">
        <v>6444</v>
      </c>
      <c r="E183" t="s">
        <v>6445</v>
      </c>
      <c r="F183" t="s">
        <v>6446</v>
      </c>
      <c r="G183" t="s">
        <v>389</v>
      </c>
      <c r="H183">
        <v>26403447</v>
      </c>
      <c r="I183" t="s">
        <v>435</v>
      </c>
      <c r="J183" t="s">
        <v>23</v>
      </c>
      <c r="L183" s="1">
        <v>43410</v>
      </c>
      <c r="M183" t="s">
        <v>33</v>
      </c>
      <c r="N183" t="s">
        <v>6447</v>
      </c>
      <c r="O183" t="s">
        <v>26</v>
      </c>
      <c r="P183" s="1">
        <v>42537</v>
      </c>
      <c r="Q183" s="1">
        <v>43735</v>
      </c>
    </row>
    <row r="184" spans="1:17" x14ac:dyDescent="0.2">
      <c r="A184" t="s">
        <v>6448</v>
      </c>
      <c r="B184">
        <v>234768495</v>
      </c>
      <c r="C184" t="s">
        <v>6449</v>
      </c>
      <c r="D184" t="s">
        <v>2861</v>
      </c>
      <c r="E184" t="s">
        <v>2862</v>
      </c>
      <c r="F184">
        <v>86871706</v>
      </c>
      <c r="G184" t="s">
        <v>172</v>
      </c>
      <c r="H184">
        <v>200716271</v>
      </c>
      <c r="I184" t="s">
        <v>2211</v>
      </c>
      <c r="J184" t="s">
        <v>23</v>
      </c>
      <c r="L184" s="1">
        <v>43409</v>
      </c>
      <c r="M184" t="s">
        <v>24</v>
      </c>
      <c r="N184" t="s">
        <v>6450</v>
      </c>
      <c r="O184" t="s">
        <v>26</v>
      </c>
      <c r="P184" s="1">
        <v>43145</v>
      </c>
      <c r="Q184" s="1">
        <v>43739</v>
      </c>
    </row>
    <row r="185" spans="1:17" x14ac:dyDescent="0.2">
      <c r="A185" t="s">
        <v>6451</v>
      </c>
      <c r="B185">
        <v>234768959</v>
      </c>
      <c r="C185" t="s">
        <v>6452</v>
      </c>
      <c r="D185" t="s">
        <v>6453</v>
      </c>
      <c r="E185" t="s">
        <v>6454</v>
      </c>
      <c r="F185">
        <v>33486964.100000001</v>
      </c>
      <c r="G185" t="s">
        <v>172</v>
      </c>
      <c r="H185">
        <v>200716271</v>
      </c>
      <c r="I185" t="s">
        <v>331</v>
      </c>
      <c r="J185" t="s">
        <v>23</v>
      </c>
      <c r="L185" s="1">
        <v>43431</v>
      </c>
      <c r="M185" t="s">
        <v>24</v>
      </c>
      <c r="N185" t="s">
        <v>6455</v>
      </c>
      <c r="O185" t="s">
        <v>92</v>
      </c>
      <c r="P185" s="1">
        <v>43145</v>
      </c>
      <c r="Q185" s="1">
        <v>43739</v>
      </c>
    </row>
    <row r="186" spans="1:17" x14ac:dyDescent="0.2">
      <c r="A186" t="s">
        <v>6456</v>
      </c>
      <c r="B186">
        <v>234785977</v>
      </c>
      <c r="C186" t="s">
        <v>6457</v>
      </c>
      <c r="D186" t="s">
        <v>6458</v>
      </c>
      <c r="E186" t="s">
        <v>6459</v>
      </c>
      <c r="F186" t="s">
        <v>6460</v>
      </c>
      <c r="G186" t="s">
        <v>172</v>
      </c>
      <c r="H186">
        <v>200716271</v>
      </c>
      <c r="I186" t="s">
        <v>331</v>
      </c>
      <c r="J186" t="s">
        <v>23</v>
      </c>
      <c r="L186" s="1">
        <v>43411</v>
      </c>
      <c r="M186" t="s">
        <v>24</v>
      </c>
      <c r="N186" t="s">
        <v>6461</v>
      </c>
      <c r="O186" t="s">
        <v>26</v>
      </c>
      <c r="P186" s="1">
        <v>43532</v>
      </c>
      <c r="Q186" s="1">
        <v>43739</v>
      </c>
    </row>
    <row r="187" spans="1:17" x14ac:dyDescent="0.2">
      <c r="A187" t="s">
        <v>6462</v>
      </c>
      <c r="B187">
        <v>238429008</v>
      </c>
      <c r="C187" t="s">
        <v>6463</v>
      </c>
      <c r="D187" t="s">
        <v>6464</v>
      </c>
      <c r="E187" t="s">
        <v>6465</v>
      </c>
      <c r="F187" t="s">
        <v>6466</v>
      </c>
      <c r="G187" t="s">
        <v>389</v>
      </c>
      <c r="H187">
        <v>26403447</v>
      </c>
      <c r="I187" t="s">
        <v>6467</v>
      </c>
      <c r="J187" t="s">
        <v>23</v>
      </c>
      <c r="L187" s="1">
        <v>43403</v>
      </c>
      <c r="M187" t="s">
        <v>33</v>
      </c>
      <c r="N187" t="s">
        <v>6468</v>
      </c>
      <c r="O187" t="s">
        <v>92</v>
      </c>
      <c r="P187" s="1">
        <v>42438</v>
      </c>
      <c r="Q187" s="1">
        <v>43741</v>
      </c>
    </row>
    <row r="188" spans="1:17" x14ac:dyDescent="0.2">
      <c r="A188" t="s">
        <v>6469</v>
      </c>
      <c r="B188" t="s">
        <v>6470</v>
      </c>
      <c r="C188" t="s">
        <v>6471</v>
      </c>
      <c r="D188" t="s">
        <v>6472</v>
      </c>
      <c r="E188" t="s">
        <v>6473</v>
      </c>
      <c r="F188" t="s">
        <v>6474</v>
      </c>
      <c r="G188" t="s">
        <v>21</v>
      </c>
      <c r="H188">
        <v>26570564</v>
      </c>
      <c r="I188" t="s">
        <v>6475</v>
      </c>
      <c r="J188" t="s">
        <v>23</v>
      </c>
      <c r="L188" s="1">
        <v>43392</v>
      </c>
      <c r="M188" t="s">
        <v>33</v>
      </c>
      <c r="N188" t="s">
        <v>6476</v>
      </c>
      <c r="O188" t="s">
        <v>92</v>
      </c>
      <c r="P188" s="1">
        <v>43742</v>
      </c>
      <c r="Q188" s="1">
        <v>43742</v>
      </c>
    </row>
    <row r="189" spans="1:17" x14ac:dyDescent="0.2">
      <c r="A189" t="s">
        <v>6477</v>
      </c>
      <c r="B189">
        <v>234951958</v>
      </c>
      <c r="C189" t="s">
        <v>6478</v>
      </c>
      <c r="D189" t="s">
        <v>6479</v>
      </c>
      <c r="E189" t="s">
        <v>6480</v>
      </c>
      <c r="F189" t="s">
        <v>6481</v>
      </c>
      <c r="G189" t="s">
        <v>2032</v>
      </c>
      <c r="H189">
        <v>26404184</v>
      </c>
      <c r="I189" t="s">
        <v>6482</v>
      </c>
      <c r="J189" t="s">
        <v>23</v>
      </c>
      <c r="L189" s="1">
        <v>43392</v>
      </c>
      <c r="M189" t="s">
        <v>33</v>
      </c>
      <c r="N189" t="s">
        <v>6483</v>
      </c>
      <c r="O189" t="s">
        <v>26</v>
      </c>
      <c r="P189" s="1">
        <v>43558</v>
      </c>
      <c r="Q189" s="1">
        <v>43746</v>
      </c>
    </row>
    <row r="190" spans="1:17" x14ac:dyDescent="0.2">
      <c r="A190" t="s">
        <v>6484</v>
      </c>
      <c r="B190">
        <v>237883023</v>
      </c>
      <c r="C190" t="s">
        <v>6485</v>
      </c>
      <c r="D190" t="s">
        <v>6486</v>
      </c>
      <c r="E190" t="s">
        <v>6487</v>
      </c>
      <c r="F190" t="s">
        <v>6488</v>
      </c>
      <c r="G190" t="s">
        <v>389</v>
      </c>
      <c r="H190">
        <v>26403447</v>
      </c>
      <c r="I190" t="s">
        <v>1173</v>
      </c>
      <c r="J190" t="s">
        <v>23</v>
      </c>
      <c r="L190" s="1">
        <v>43404</v>
      </c>
      <c r="M190" t="s">
        <v>33</v>
      </c>
      <c r="N190" t="s">
        <v>6489</v>
      </c>
      <c r="O190" t="s">
        <v>26</v>
      </c>
      <c r="P190" s="1">
        <v>42620</v>
      </c>
      <c r="Q190" s="1">
        <v>43746</v>
      </c>
    </row>
    <row r="191" spans="1:17" x14ac:dyDescent="0.2">
      <c r="A191" t="s">
        <v>6490</v>
      </c>
      <c r="B191">
        <v>237505118</v>
      </c>
      <c r="C191" t="s">
        <v>6491</v>
      </c>
      <c r="D191" t="s">
        <v>6492</v>
      </c>
      <c r="E191" t="s">
        <v>6493</v>
      </c>
      <c r="F191" t="s">
        <v>6494</v>
      </c>
      <c r="G191" t="s">
        <v>389</v>
      </c>
      <c r="H191">
        <v>26403447</v>
      </c>
      <c r="I191" t="s">
        <v>6495</v>
      </c>
      <c r="J191" t="s">
        <v>23</v>
      </c>
      <c r="L191" s="1">
        <v>43402</v>
      </c>
      <c r="M191" t="s">
        <v>33</v>
      </c>
      <c r="N191" t="s">
        <v>6496</v>
      </c>
      <c r="O191" t="s">
        <v>26</v>
      </c>
      <c r="P191" s="1">
        <v>43137</v>
      </c>
      <c r="Q191" s="1">
        <v>43746</v>
      </c>
    </row>
    <row r="192" spans="1:17" x14ac:dyDescent="0.2">
      <c r="A192" t="s">
        <v>6497</v>
      </c>
      <c r="B192">
        <v>235374989</v>
      </c>
      <c r="C192" t="s">
        <v>6498</v>
      </c>
      <c r="D192" t="s">
        <v>6499</v>
      </c>
      <c r="E192" t="s">
        <v>6500</v>
      </c>
      <c r="F192">
        <v>33788588</v>
      </c>
      <c r="G192" t="s">
        <v>204</v>
      </c>
      <c r="H192">
        <v>26388820</v>
      </c>
      <c r="I192" t="s">
        <v>289</v>
      </c>
      <c r="J192" t="s">
        <v>23</v>
      </c>
      <c r="L192" s="1">
        <v>43432</v>
      </c>
      <c r="M192" t="s">
        <v>33</v>
      </c>
      <c r="N192" t="s">
        <v>6501</v>
      </c>
      <c r="O192" t="s">
        <v>26</v>
      </c>
      <c r="P192" s="1">
        <v>42908</v>
      </c>
      <c r="Q192" s="1">
        <v>43747</v>
      </c>
    </row>
    <row r="193" spans="1:17" x14ac:dyDescent="0.2">
      <c r="A193" t="s">
        <v>6502</v>
      </c>
      <c r="B193">
        <v>234995939</v>
      </c>
      <c r="C193" t="s">
        <v>6503</v>
      </c>
      <c r="D193" t="s">
        <v>6504</v>
      </c>
      <c r="E193" t="s">
        <v>6505</v>
      </c>
      <c r="F193">
        <v>31939015</v>
      </c>
      <c r="G193" t="s">
        <v>172</v>
      </c>
      <c r="H193">
        <v>200716271</v>
      </c>
      <c r="I193" t="s">
        <v>1415</v>
      </c>
      <c r="J193" t="s">
        <v>23</v>
      </c>
      <c r="L193" s="1">
        <v>43434</v>
      </c>
      <c r="M193" t="s">
        <v>33</v>
      </c>
      <c r="N193" t="s">
        <v>6506</v>
      </c>
      <c r="O193" t="s">
        <v>26</v>
      </c>
      <c r="P193" s="1">
        <v>43145</v>
      </c>
      <c r="Q193" s="1">
        <v>43748</v>
      </c>
    </row>
    <row r="194" spans="1:17" x14ac:dyDescent="0.2">
      <c r="A194" t="s">
        <v>6507</v>
      </c>
      <c r="B194">
        <v>228324416</v>
      </c>
      <c r="C194" t="s">
        <v>6508</v>
      </c>
      <c r="D194" t="s">
        <v>6509</v>
      </c>
      <c r="E194" t="s">
        <v>6510</v>
      </c>
      <c r="F194">
        <v>164460357</v>
      </c>
      <c r="G194" t="s">
        <v>61</v>
      </c>
      <c r="H194">
        <v>175206562</v>
      </c>
      <c r="I194" t="s">
        <v>692</v>
      </c>
      <c r="J194" t="s">
        <v>23</v>
      </c>
      <c r="L194" s="1">
        <v>43420</v>
      </c>
      <c r="M194" t="s">
        <v>33</v>
      </c>
      <c r="N194" t="s">
        <v>6511</v>
      </c>
      <c r="O194" t="s">
        <v>26</v>
      </c>
      <c r="P194" s="1">
        <v>43237</v>
      </c>
      <c r="Q194" s="1">
        <v>43759</v>
      </c>
    </row>
    <row r="195" spans="1:17" x14ac:dyDescent="0.2">
      <c r="A195" t="s">
        <v>6512</v>
      </c>
      <c r="B195">
        <v>235752126</v>
      </c>
      <c r="C195" t="s">
        <v>6513</v>
      </c>
      <c r="D195" t="s">
        <v>6514</v>
      </c>
      <c r="E195" t="s">
        <v>6515</v>
      </c>
      <c r="F195" t="s">
        <v>6516</v>
      </c>
      <c r="G195" t="s">
        <v>2176</v>
      </c>
      <c r="H195">
        <v>35022116</v>
      </c>
      <c r="I195" t="s">
        <v>3293</v>
      </c>
      <c r="J195" t="s">
        <v>23</v>
      </c>
      <c r="L195" s="1">
        <v>43431</v>
      </c>
      <c r="M195" t="s">
        <v>24</v>
      </c>
      <c r="N195" t="s">
        <v>6517</v>
      </c>
      <c r="O195" t="s">
        <v>26</v>
      </c>
      <c r="P195" s="1">
        <v>42755</v>
      </c>
      <c r="Q195" s="1">
        <v>43761</v>
      </c>
    </row>
    <row r="196" spans="1:17" x14ac:dyDescent="0.2">
      <c r="A196" t="s">
        <v>6518</v>
      </c>
      <c r="B196">
        <v>234652888</v>
      </c>
      <c r="C196" t="s">
        <v>6519</v>
      </c>
      <c r="D196" t="s">
        <v>6520</v>
      </c>
      <c r="E196" t="s">
        <v>6521</v>
      </c>
      <c r="F196">
        <v>144157470</v>
      </c>
      <c r="G196" t="s">
        <v>423</v>
      </c>
      <c r="H196">
        <v>190456396</v>
      </c>
      <c r="I196" t="s">
        <v>692</v>
      </c>
      <c r="J196" t="s">
        <v>23</v>
      </c>
      <c r="L196" s="1">
        <v>43431</v>
      </c>
      <c r="M196" t="s">
        <v>24</v>
      </c>
      <c r="N196" t="s">
        <v>6522</v>
      </c>
      <c r="O196" t="s">
        <v>26</v>
      </c>
      <c r="P196" s="1">
        <v>42802</v>
      </c>
      <c r="Q196" s="1">
        <v>43555</v>
      </c>
    </row>
    <row r="197" spans="1:17" x14ac:dyDescent="0.2">
      <c r="A197" t="s">
        <v>6523</v>
      </c>
      <c r="B197">
        <v>234311681</v>
      </c>
      <c r="C197" t="s">
        <v>6524</v>
      </c>
      <c r="D197" t="s">
        <v>6525</v>
      </c>
      <c r="E197" t="s">
        <v>6526</v>
      </c>
      <c r="F197" t="s">
        <v>6527</v>
      </c>
      <c r="G197" t="s">
        <v>1234</v>
      </c>
      <c r="H197">
        <v>182292592</v>
      </c>
      <c r="I197" t="s">
        <v>1626</v>
      </c>
      <c r="J197" t="s">
        <v>23</v>
      </c>
      <c r="L197" s="1">
        <v>43396</v>
      </c>
      <c r="M197" t="s">
        <v>33</v>
      </c>
      <c r="N197" t="s">
        <v>6528</v>
      </c>
      <c r="O197" t="s">
        <v>26</v>
      </c>
      <c r="P197" s="1">
        <v>42800</v>
      </c>
      <c r="Q197" s="1">
        <v>43738</v>
      </c>
    </row>
    <row r="198" spans="1:17" x14ac:dyDescent="0.2">
      <c r="A198" t="s">
        <v>6529</v>
      </c>
      <c r="B198">
        <v>233676880</v>
      </c>
      <c r="C198" t="s">
        <v>6530</v>
      </c>
      <c r="D198" t="s">
        <v>6531</v>
      </c>
      <c r="E198" t="s">
        <v>6532</v>
      </c>
      <c r="F198">
        <v>33597626.149999999</v>
      </c>
      <c r="G198" t="s">
        <v>119</v>
      </c>
      <c r="H198">
        <v>190915757</v>
      </c>
      <c r="I198" t="s">
        <v>1415</v>
      </c>
      <c r="J198" t="s">
        <v>23</v>
      </c>
      <c r="L198" s="1">
        <v>43389</v>
      </c>
      <c r="M198" t="s">
        <v>33</v>
      </c>
      <c r="N198" t="s">
        <v>6533</v>
      </c>
      <c r="O198" t="s">
        <v>92</v>
      </c>
      <c r="P198" s="1">
        <v>42041</v>
      </c>
      <c r="Q198" s="1">
        <v>43764</v>
      </c>
    </row>
    <row r="199" spans="1:17" x14ac:dyDescent="0.2">
      <c r="A199" t="s">
        <v>6534</v>
      </c>
      <c r="B199">
        <v>234032626</v>
      </c>
      <c r="C199" t="s">
        <v>6535</v>
      </c>
      <c r="D199" t="s">
        <v>6536</v>
      </c>
      <c r="E199" t="s">
        <v>6537</v>
      </c>
      <c r="F199">
        <v>35738944</v>
      </c>
      <c r="G199" t="s">
        <v>119</v>
      </c>
      <c r="H199">
        <v>190915757</v>
      </c>
      <c r="I199" t="s">
        <v>3748</v>
      </c>
      <c r="J199" t="s">
        <v>23</v>
      </c>
      <c r="L199" s="1">
        <v>43392</v>
      </c>
      <c r="M199" t="s">
        <v>24</v>
      </c>
      <c r="N199" t="s">
        <v>6538</v>
      </c>
      <c r="O199" t="s">
        <v>26</v>
      </c>
      <c r="P199" s="1">
        <v>43516</v>
      </c>
      <c r="Q199" s="1">
        <v>43764</v>
      </c>
    </row>
    <row r="200" spans="1:17" x14ac:dyDescent="0.2">
      <c r="A200" t="s">
        <v>6539</v>
      </c>
      <c r="B200">
        <v>234056649</v>
      </c>
      <c r="C200" t="s">
        <v>6540</v>
      </c>
      <c r="D200" t="s">
        <v>6536</v>
      </c>
      <c r="E200" t="s">
        <v>6537</v>
      </c>
      <c r="F200">
        <v>35738944</v>
      </c>
      <c r="G200" t="s">
        <v>119</v>
      </c>
      <c r="H200">
        <v>190915757</v>
      </c>
      <c r="I200" t="s">
        <v>1415</v>
      </c>
      <c r="J200" t="s">
        <v>23</v>
      </c>
      <c r="L200" s="1">
        <v>43423</v>
      </c>
      <c r="M200" t="s">
        <v>33</v>
      </c>
      <c r="N200" t="s">
        <v>6541</v>
      </c>
      <c r="O200" t="s">
        <v>92</v>
      </c>
      <c r="P200" s="1">
        <v>43511</v>
      </c>
      <c r="Q200" s="1">
        <v>43764</v>
      </c>
    </row>
    <row r="201" spans="1:17" x14ac:dyDescent="0.2">
      <c r="A201" t="s">
        <v>6542</v>
      </c>
      <c r="B201">
        <v>236193155</v>
      </c>
      <c r="C201" t="s">
        <v>6543</v>
      </c>
      <c r="D201" t="s">
        <v>6544</v>
      </c>
      <c r="E201" t="s">
        <v>6545</v>
      </c>
      <c r="F201">
        <v>154987018</v>
      </c>
      <c r="G201" t="s">
        <v>872</v>
      </c>
      <c r="H201" t="s">
        <v>873</v>
      </c>
      <c r="I201" t="s">
        <v>1752</v>
      </c>
      <c r="J201" t="s">
        <v>23</v>
      </c>
      <c r="L201" s="1">
        <v>43383</v>
      </c>
      <c r="M201" t="s">
        <v>33</v>
      </c>
      <c r="N201" t="s">
        <v>6546</v>
      </c>
      <c r="O201" t="s">
        <v>26</v>
      </c>
      <c r="P201" s="1">
        <v>43290</v>
      </c>
      <c r="Q201" s="1">
        <v>43707</v>
      </c>
    </row>
    <row r="202" spans="1:17" x14ac:dyDescent="0.2">
      <c r="A202" t="s">
        <v>6547</v>
      </c>
      <c r="B202">
        <v>237603780</v>
      </c>
      <c r="C202" t="s">
        <v>6548</v>
      </c>
      <c r="D202" t="s">
        <v>6549</v>
      </c>
      <c r="E202" t="s">
        <v>6550</v>
      </c>
      <c r="F202">
        <v>33456038.059999999</v>
      </c>
      <c r="G202" t="s">
        <v>531</v>
      </c>
      <c r="H202">
        <v>159330114</v>
      </c>
      <c r="I202" t="s">
        <v>2211</v>
      </c>
      <c r="J202" t="s">
        <v>23</v>
      </c>
      <c r="L202" s="1">
        <v>43389</v>
      </c>
      <c r="M202" t="s">
        <v>24</v>
      </c>
      <c r="N202" t="s">
        <v>6551</v>
      </c>
      <c r="O202" t="s">
        <v>26</v>
      </c>
      <c r="P202" s="1">
        <v>43706</v>
      </c>
      <c r="Q202" s="1">
        <v>43706</v>
      </c>
    </row>
    <row r="203" spans="1:17" x14ac:dyDescent="0.2">
      <c r="A203" t="s">
        <v>6552</v>
      </c>
      <c r="B203">
        <v>235137960</v>
      </c>
      <c r="C203" t="s">
        <v>6553</v>
      </c>
      <c r="D203" t="s">
        <v>6554</v>
      </c>
      <c r="E203" t="s">
        <v>6555</v>
      </c>
      <c r="F203">
        <v>120867435</v>
      </c>
      <c r="G203" t="s">
        <v>179</v>
      </c>
      <c r="H203">
        <v>202743233</v>
      </c>
      <c r="I203" t="s">
        <v>147</v>
      </c>
      <c r="J203" t="s">
        <v>23</v>
      </c>
      <c r="L203" s="1">
        <v>43417</v>
      </c>
      <c r="M203" t="s">
        <v>24</v>
      </c>
      <c r="N203" t="s">
        <v>6556</v>
      </c>
      <c r="O203" t="s">
        <v>26</v>
      </c>
      <c r="P203" s="1">
        <v>43186</v>
      </c>
      <c r="Q203" s="1">
        <v>43754</v>
      </c>
    </row>
    <row r="204" spans="1:17" x14ac:dyDescent="0.2">
      <c r="A204" t="s">
        <v>6557</v>
      </c>
      <c r="B204">
        <v>233964584</v>
      </c>
      <c r="C204" t="s">
        <v>6558</v>
      </c>
      <c r="D204" t="s">
        <v>6559</v>
      </c>
      <c r="E204" t="s">
        <v>6560</v>
      </c>
      <c r="F204" t="s">
        <v>6561</v>
      </c>
      <c r="G204" t="s">
        <v>89</v>
      </c>
      <c r="H204">
        <v>190906332</v>
      </c>
      <c r="I204" t="s">
        <v>120</v>
      </c>
      <c r="J204" t="s">
        <v>23</v>
      </c>
      <c r="L204" s="1">
        <v>43423</v>
      </c>
      <c r="M204" t="s">
        <v>33</v>
      </c>
      <c r="N204" t="s">
        <v>6562</v>
      </c>
      <c r="O204" t="s">
        <v>26</v>
      </c>
      <c r="P204" s="1">
        <v>42390</v>
      </c>
      <c r="Q204" s="1">
        <v>43592</v>
      </c>
    </row>
    <row r="205" spans="1:17" x14ac:dyDescent="0.2">
      <c r="A205" t="s">
        <v>6563</v>
      </c>
      <c r="B205">
        <v>236870106</v>
      </c>
      <c r="C205" t="s">
        <v>6564</v>
      </c>
      <c r="D205" t="s">
        <v>6565</v>
      </c>
      <c r="E205" t="s">
        <v>6566</v>
      </c>
      <c r="F205">
        <v>151541809</v>
      </c>
      <c r="G205" t="s">
        <v>3972</v>
      </c>
      <c r="H205" t="s">
        <v>3973</v>
      </c>
      <c r="I205" t="s">
        <v>6567</v>
      </c>
      <c r="J205" t="s">
        <v>23</v>
      </c>
      <c r="L205" s="1">
        <v>43432</v>
      </c>
      <c r="M205" t="s">
        <v>1091</v>
      </c>
      <c r="N205" t="s">
        <v>6568</v>
      </c>
      <c r="O205" t="s">
        <v>26</v>
      </c>
      <c r="P205" s="1">
        <v>42885</v>
      </c>
      <c r="Q205" s="1">
        <v>43775</v>
      </c>
    </row>
    <row r="206" spans="1:17" x14ac:dyDescent="0.2">
      <c r="A206" t="s">
        <v>6569</v>
      </c>
      <c r="B206">
        <v>232861641</v>
      </c>
      <c r="C206" t="s">
        <v>6570</v>
      </c>
      <c r="D206" t="s">
        <v>6571</v>
      </c>
      <c r="E206" t="s">
        <v>6572</v>
      </c>
      <c r="F206">
        <v>66959098</v>
      </c>
      <c r="G206" t="s">
        <v>669</v>
      </c>
      <c r="H206" t="s">
        <v>670</v>
      </c>
      <c r="I206" t="s">
        <v>706</v>
      </c>
      <c r="J206" t="s">
        <v>23</v>
      </c>
      <c r="L206" s="1">
        <v>43426</v>
      </c>
      <c r="M206" t="s">
        <v>33</v>
      </c>
      <c r="N206" t="s">
        <v>6573</v>
      </c>
      <c r="O206" t="s">
        <v>26</v>
      </c>
      <c r="P206" s="1">
        <v>43452</v>
      </c>
      <c r="Q206" s="1">
        <v>43777</v>
      </c>
    </row>
    <row r="207" spans="1:17" x14ac:dyDescent="0.2">
      <c r="A207" t="s">
        <v>6574</v>
      </c>
      <c r="B207">
        <v>240240685</v>
      </c>
      <c r="C207" t="s">
        <v>6575</v>
      </c>
      <c r="D207" t="s">
        <v>6576</v>
      </c>
      <c r="E207" t="s">
        <v>6577</v>
      </c>
      <c r="F207">
        <v>185422454</v>
      </c>
      <c r="G207" t="s">
        <v>112</v>
      </c>
      <c r="H207">
        <v>50228064</v>
      </c>
      <c r="I207" t="s">
        <v>113</v>
      </c>
      <c r="J207" t="s">
        <v>23</v>
      </c>
      <c r="L207" s="1">
        <v>43416</v>
      </c>
      <c r="M207" t="s">
        <v>33</v>
      </c>
      <c r="N207" t="s">
        <v>6578</v>
      </c>
      <c r="O207" t="s">
        <v>26</v>
      </c>
      <c r="P207" s="1">
        <v>42013</v>
      </c>
      <c r="Q207" s="1">
        <v>43760</v>
      </c>
    </row>
    <row r="208" spans="1:17" x14ac:dyDescent="0.2">
      <c r="A208" t="s">
        <v>6579</v>
      </c>
      <c r="B208">
        <v>235720356</v>
      </c>
      <c r="C208" t="s">
        <v>6580</v>
      </c>
      <c r="D208" t="s">
        <v>6581</v>
      </c>
      <c r="E208" t="s">
        <v>6582</v>
      </c>
      <c r="F208">
        <v>76911772.129999995</v>
      </c>
      <c r="G208" t="s">
        <v>204</v>
      </c>
      <c r="H208">
        <v>26388820</v>
      </c>
      <c r="I208" t="s">
        <v>538</v>
      </c>
      <c r="J208" t="s">
        <v>23</v>
      </c>
      <c r="L208" s="1">
        <v>43427</v>
      </c>
      <c r="M208" t="s">
        <v>33</v>
      </c>
      <c r="N208" t="s">
        <v>6583</v>
      </c>
      <c r="O208" t="s">
        <v>26</v>
      </c>
      <c r="P208" s="1">
        <v>42313</v>
      </c>
      <c r="Q208" s="1">
        <v>43753</v>
      </c>
    </row>
    <row r="209" spans="1:17" x14ac:dyDescent="0.2">
      <c r="A209" t="s">
        <v>6584</v>
      </c>
      <c r="B209">
        <v>240232097</v>
      </c>
      <c r="C209" t="s">
        <v>6585</v>
      </c>
      <c r="D209" t="s">
        <v>6586</v>
      </c>
      <c r="E209" t="s">
        <v>6587</v>
      </c>
      <c r="F209" t="s">
        <v>6588</v>
      </c>
      <c r="G209" t="s">
        <v>872</v>
      </c>
      <c r="H209" t="s">
        <v>873</v>
      </c>
      <c r="I209" t="s">
        <v>198</v>
      </c>
      <c r="J209" t="s">
        <v>23</v>
      </c>
      <c r="L209" s="1">
        <v>43412</v>
      </c>
      <c r="M209" t="s">
        <v>1091</v>
      </c>
      <c r="N209" t="s">
        <v>6589</v>
      </c>
      <c r="O209" t="s">
        <v>26</v>
      </c>
      <c r="P209" s="1">
        <v>42335</v>
      </c>
      <c r="Q209" s="1">
        <v>43766</v>
      </c>
    </row>
    <row r="210" spans="1:17" x14ac:dyDescent="0.2">
      <c r="A210" t="s">
        <v>6590</v>
      </c>
      <c r="B210">
        <v>240856686</v>
      </c>
      <c r="C210" t="s">
        <v>6591</v>
      </c>
      <c r="D210" t="s">
        <v>6592</v>
      </c>
      <c r="E210" t="s">
        <v>6593</v>
      </c>
      <c r="F210">
        <v>121189678.09999999</v>
      </c>
      <c r="G210" t="s">
        <v>2596</v>
      </c>
      <c r="H210">
        <v>177263660</v>
      </c>
      <c r="I210" t="s">
        <v>352</v>
      </c>
      <c r="J210" t="s">
        <v>23</v>
      </c>
      <c r="L210" s="1">
        <v>43417</v>
      </c>
      <c r="M210" t="s">
        <v>33</v>
      </c>
      <c r="N210" t="s">
        <v>6594</v>
      </c>
      <c r="O210" t="s">
        <v>26</v>
      </c>
      <c r="P210" s="1">
        <v>43734</v>
      </c>
      <c r="Q210" s="1">
        <v>43789</v>
      </c>
    </row>
    <row r="211" spans="1:17" x14ac:dyDescent="0.2">
      <c r="A211" t="s">
        <v>6595</v>
      </c>
      <c r="B211">
        <v>233550054</v>
      </c>
      <c r="C211" t="s">
        <v>6596</v>
      </c>
      <c r="D211" t="s">
        <v>6597</v>
      </c>
      <c r="E211" t="s">
        <v>6598</v>
      </c>
      <c r="F211">
        <v>79254519.159999996</v>
      </c>
      <c r="G211" t="s">
        <v>531</v>
      </c>
      <c r="H211">
        <v>159330114</v>
      </c>
      <c r="I211" t="s">
        <v>532</v>
      </c>
      <c r="J211" t="s">
        <v>23</v>
      </c>
      <c r="L211" s="1">
        <v>43432</v>
      </c>
      <c r="M211" t="s">
        <v>33</v>
      </c>
      <c r="N211" t="s">
        <v>6599</v>
      </c>
      <c r="O211" t="s">
        <v>26</v>
      </c>
      <c r="P211" s="1">
        <v>43768</v>
      </c>
      <c r="Q211" s="1">
        <v>43768</v>
      </c>
    </row>
    <row r="212" spans="1:17" x14ac:dyDescent="0.2">
      <c r="A212" t="s">
        <v>6600</v>
      </c>
      <c r="B212">
        <v>237505622</v>
      </c>
      <c r="C212" t="s">
        <v>6601</v>
      </c>
      <c r="D212" t="s">
        <v>6602</v>
      </c>
      <c r="E212" t="s">
        <v>6603</v>
      </c>
      <c r="F212">
        <v>86998552.140000001</v>
      </c>
      <c r="G212" t="s">
        <v>350</v>
      </c>
      <c r="H212" t="s">
        <v>351</v>
      </c>
      <c r="I212" t="s">
        <v>2271</v>
      </c>
      <c r="J212" t="s">
        <v>23</v>
      </c>
      <c r="L212" s="1">
        <v>43427</v>
      </c>
      <c r="M212" t="s">
        <v>33</v>
      </c>
      <c r="N212" t="s">
        <v>6604</v>
      </c>
      <c r="O212" t="s">
        <v>26</v>
      </c>
      <c r="P212" s="1">
        <v>43119</v>
      </c>
      <c r="Q212" s="1">
        <v>43700</v>
      </c>
    </row>
    <row r="213" spans="1:17" x14ac:dyDescent="0.2">
      <c r="A213" t="s">
        <v>6605</v>
      </c>
      <c r="B213">
        <v>232379262</v>
      </c>
      <c r="C213" t="s">
        <v>6606</v>
      </c>
      <c r="D213" t="s">
        <v>2632</v>
      </c>
      <c r="E213" t="s">
        <v>2633</v>
      </c>
      <c r="F213">
        <v>129510122</v>
      </c>
      <c r="G213" t="s">
        <v>89</v>
      </c>
      <c r="H213">
        <v>190906332</v>
      </c>
      <c r="I213" t="s">
        <v>692</v>
      </c>
      <c r="J213" t="s">
        <v>23</v>
      </c>
      <c r="L213" s="1">
        <v>43395</v>
      </c>
      <c r="M213" t="s">
        <v>33</v>
      </c>
      <c r="N213" t="s">
        <v>6607</v>
      </c>
      <c r="O213" t="s">
        <v>26</v>
      </c>
      <c r="P213" s="1">
        <v>42486</v>
      </c>
      <c r="Q213" s="1">
        <v>43797</v>
      </c>
    </row>
    <row r="214" spans="1:17" x14ac:dyDescent="0.2">
      <c r="A214" t="s">
        <v>6608</v>
      </c>
      <c r="B214">
        <v>235501107</v>
      </c>
      <c r="C214" t="s">
        <v>6609</v>
      </c>
      <c r="D214" t="s">
        <v>6610</v>
      </c>
      <c r="E214" t="s">
        <v>6611</v>
      </c>
      <c r="F214">
        <v>74507095.180000007</v>
      </c>
      <c r="G214" t="s">
        <v>89</v>
      </c>
      <c r="H214">
        <v>190906332</v>
      </c>
      <c r="I214" t="s">
        <v>803</v>
      </c>
      <c r="J214" t="s">
        <v>23</v>
      </c>
      <c r="L214" s="1">
        <v>43431</v>
      </c>
      <c r="M214" t="s">
        <v>24</v>
      </c>
      <c r="N214" t="s">
        <v>6612</v>
      </c>
      <c r="O214" t="s">
        <v>26</v>
      </c>
      <c r="P214" s="1">
        <v>42485</v>
      </c>
      <c r="Q214" s="1">
        <v>43797</v>
      </c>
    </row>
    <row r="215" spans="1:17" x14ac:dyDescent="0.2">
      <c r="A215" t="s">
        <v>6613</v>
      </c>
      <c r="B215">
        <v>234995653</v>
      </c>
      <c r="C215" t="s">
        <v>6614</v>
      </c>
      <c r="D215" t="s">
        <v>6615</v>
      </c>
      <c r="E215" t="s">
        <v>6616</v>
      </c>
      <c r="F215" t="s">
        <v>6617</v>
      </c>
      <c r="G215" t="s">
        <v>350</v>
      </c>
      <c r="H215" t="s">
        <v>351</v>
      </c>
      <c r="I215" t="s">
        <v>1360</v>
      </c>
      <c r="J215" t="s">
        <v>23</v>
      </c>
      <c r="L215" s="1">
        <v>43411</v>
      </c>
      <c r="M215" t="s">
        <v>33</v>
      </c>
      <c r="N215" t="s">
        <v>6618</v>
      </c>
      <c r="O215" t="s">
        <v>26</v>
      </c>
      <c r="P215" s="1">
        <v>43119</v>
      </c>
      <c r="Q215" s="1">
        <v>43797</v>
      </c>
    </row>
    <row r="216" spans="1:17" x14ac:dyDescent="0.2">
      <c r="A216" t="s">
        <v>6619</v>
      </c>
      <c r="B216">
        <v>240942752</v>
      </c>
      <c r="C216" t="s">
        <v>6620</v>
      </c>
      <c r="D216" t="s">
        <v>6621</v>
      </c>
      <c r="E216" t="s">
        <v>6622</v>
      </c>
      <c r="F216">
        <v>27142590</v>
      </c>
      <c r="G216" t="s">
        <v>423</v>
      </c>
      <c r="H216">
        <v>190456396</v>
      </c>
      <c r="I216" t="s">
        <v>692</v>
      </c>
      <c r="J216" t="s">
        <v>23</v>
      </c>
      <c r="L216" s="1">
        <v>43434</v>
      </c>
      <c r="M216" t="s">
        <v>24</v>
      </c>
      <c r="N216" t="s">
        <v>6623</v>
      </c>
      <c r="O216" t="s">
        <v>26</v>
      </c>
      <c r="P216" s="1">
        <v>42311</v>
      </c>
      <c r="Q216" s="1">
        <v>43796</v>
      </c>
    </row>
    <row r="217" spans="1:17" x14ac:dyDescent="0.2">
      <c r="A217" t="s">
        <v>6624</v>
      </c>
      <c r="B217">
        <v>241169704</v>
      </c>
      <c r="C217" t="s">
        <v>6625</v>
      </c>
      <c r="D217" t="s">
        <v>6626</v>
      </c>
      <c r="E217" t="s">
        <v>6627</v>
      </c>
      <c r="F217">
        <v>57601917.109999999</v>
      </c>
      <c r="G217" t="s">
        <v>1234</v>
      </c>
      <c r="H217">
        <v>182292592</v>
      </c>
      <c r="I217" t="s">
        <v>692</v>
      </c>
      <c r="J217" t="s">
        <v>23</v>
      </c>
      <c r="L217" s="1">
        <v>43411</v>
      </c>
      <c r="M217" t="s">
        <v>33</v>
      </c>
      <c r="N217" t="s">
        <v>6628</v>
      </c>
      <c r="O217" t="s">
        <v>26</v>
      </c>
      <c r="P217" s="1">
        <v>42419</v>
      </c>
      <c r="Q217" s="1">
        <v>43798</v>
      </c>
    </row>
    <row r="218" spans="1:17" x14ac:dyDescent="0.2">
      <c r="A218" t="s">
        <v>6629</v>
      </c>
      <c r="B218">
        <v>237903881</v>
      </c>
      <c r="C218" t="s">
        <v>6630</v>
      </c>
      <c r="D218" t="s">
        <v>6631</v>
      </c>
      <c r="E218" t="s">
        <v>6632</v>
      </c>
      <c r="F218" t="s">
        <v>6633</v>
      </c>
      <c r="G218" t="s">
        <v>389</v>
      </c>
      <c r="H218">
        <v>26403447</v>
      </c>
      <c r="I218" t="s">
        <v>488</v>
      </c>
      <c r="J218" t="s">
        <v>23</v>
      </c>
      <c r="L218" s="1">
        <v>43433</v>
      </c>
      <c r="M218" t="s">
        <v>33</v>
      </c>
      <c r="N218" t="s">
        <v>6634</v>
      </c>
      <c r="O218" t="s">
        <v>26</v>
      </c>
      <c r="P218" s="1">
        <v>43032</v>
      </c>
      <c r="Q218" s="1">
        <v>43798</v>
      </c>
    </row>
    <row r="219" spans="1:17" x14ac:dyDescent="0.2">
      <c r="A219" t="s">
        <v>6635</v>
      </c>
      <c r="B219">
        <v>235615552</v>
      </c>
      <c r="C219" t="s">
        <v>6636</v>
      </c>
      <c r="D219" t="s">
        <v>6637</v>
      </c>
      <c r="E219" t="s">
        <v>6638</v>
      </c>
      <c r="F219">
        <v>35325038</v>
      </c>
      <c r="G219" t="s">
        <v>89</v>
      </c>
      <c r="H219">
        <v>190906332</v>
      </c>
      <c r="I219" t="s">
        <v>120</v>
      </c>
      <c r="J219" t="s">
        <v>23</v>
      </c>
      <c r="L219" s="1">
        <v>43427</v>
      </c>
      <c r="M219" t="s">
        <v>33</v>
      </c>
      <c r="N219" t="s">
        <v>6639</v>
      </c>
      <c r="O219" t="s">
        <v>26</v>
      </c>
      <c r="P219" s="1">
        <v>42408</v>
      </c>
      <c r="Q219" s="1">
        <v>43797</v>
      </c>
    </row>
    <row r="220" spans="1:17" x14ac:dyDescent="0.2">
      <c r="A220" t="s">
        <v>6640</v>
      </c>
      <c r="B220">
        <v>232363307</v>
      </c>
      <c r="C220" t="s">
        <v>6641</v>
      </c>
      <c r="D220" t="s">
        <v>6642</v>
      </c>
      <c r="E220" t="s">
        <v>6643</v>
      </c>
      <c r="F220">
        <v>190712317</v>
      </c>
      <c r="G220" t="s">
        <v>89</v>
      </c>
      <c r="H220">
        <v>190906332</v>
      </c>
      <c r="I220" t="s">
        <v>198</v>
      </c>
      <c r="J220" t="s">
        <v>23</v>
      </c>
      <c r="L220" s="1">
        <v>43377</v>
      </c>
      <c r="M220" t="s">
        <v>33</v>
      </c>
      <c r="N220" t="s">
        <v>6644</v>
      </c>
      <c r="O220" t="s">
        <v>26</v>
      </c>
      <c r="P220" s="1">
        <v>42026</v>
      </c>
      <c r="Q220" s="1">
        <v>43808</v>
      </c>
    </row>
    <row r="221" spans="1:17" x14ac:dyDescent="0.2">
      <c r="A221" t="s">
        <v>6645</v>
      </c>
      <c r="B221">
        <v>241209323</v>
      </c>
      <c r="C221" t="s">
        <v>6646</v>
      </c>
      <c r="D221" t="s">
        <v>6647</v>
      </c>
      <c r="E221" t="s">
        <v>6648</v>
      </c>
      <c r="F221">
        <v>81564481</v>
      </c>
      <c r="G221" t="s">
        <v>669</v>
      </c>
      <c r="H221" t="s">
        <v>670</v>
      </c>
      <c r="I221" t="s">
        <v>6649</v>
      </c>
      <c r="J221" t="s">
        <v>23</v>
      </c>
      <c r="L221" s="1">
        <v>43434</v>
      </c>
      <c r="M221" t="s">
        <v>24</v>
      </c>
      <c r="N221" t="s">
        <v>6650</v>
      </c>
      <c r="O221" t="s">
        <v>26</v>
      </c>
      <c r="P221" s="1">
        <v>43804</v>
      </c>
      <c r="Q221" s="1">
        <v>43804</v>
      </c>
    </row>
    <row r="222" spans="1:17" x14ac:dyDescent="0.2">
      <c r="A222" t="s">
        <v>6651</v>
      </c>
      <c r="B222">
        <v>233078894</v>
      </c>
      <c r="C222" t="s">
        <v>6652</v>
      </c>
      <c r="D222" t="s">
        <v>6653</v>
      </c>
      <c r="E222" t="s">
        <v>6654</v>
      </c>
      <c r="F222">
        <v>61597074.159999996</v>
      </c>
      <c r="G222" t="s">
        <v>350</v>
      </c>
      <c r="H222" t="s">
        <v>351</v>
      </c>
      <c r="I222" t="s">
        <v>5579</v>
      </c>
      <c r="J222" t="s">
        <v>23</v>
      </c>
      <c r="L222" s="1">
        <v>43433</v>
      </c>
      <c r="M222" t="s">
        <v>24</v>
      </c>
      <c r="N222" t="s">
        <v>6655</v>
      </c>
      <c r="O222" t="s">
        <v>26</v>
      </c>
      <c r="P222" s="1">
        <v>43119</v>
      </c>
      <c r="Q222" s="1">
        <v>43809</v>
      </c>
    </row>
    <row r="223" spans="1:17" x14ac:dyDescent="0.2">
      <c r="A223" t="s">
        <v>6656</v>
      </c>
      <c r="B223">
        <v>228224233</v>
      </c>
      <c r="C223" t="s">
        <v>6657</v>
      </c>
      <c r="D223" t="s">
        <v>6658</v>
      </c>
      <c r="E223" t="s">
        <v>6659</v>
      </c>
      <c r="F223" t="s">
        <v>6660</v>
      </c>
      <c r="G223" t="s">
        <v>61</v>
      </c>
      <c r="H223">
        <v>175206562</v>
      </c>
      <c r="I223" t="s">
        <v>62</v>
      </c>
      <c r="J223" t="s">
        <v>23</v>
      </c>
      <c r="L223" s="1">
        <v>43396</v>
      </c>
      <c r="M223" t="s">
        <v>33</v>
      </c>
      <c r="N223" t="s">
        <v>6661</v>
      </c>
      <c r="O223" t="s">
        <v>26</v>
      </c>
      <c r="P223" s="1">
        <v>43237</v>
      </c>
      <c r="Q223" s="1">
        <v>43810</v>
      </c>
    </row>
    <row r="224" spans="1:17" x14ac:dyDescent="0.2">
      <c r="A224" t="s">
        <v>6662</v>
      </c>
      <c r="B224">
        <v>236325280</v>
      </c>
      <c r="C224" t="s">
        <v>6663</v>
      </c>
      <c r="D224" t="s">
        <v>5448</v>
      </c>
      <c r="E224" t="s">
        <v>5449</v>
      </c>
      <c r="F224">
        <v>85065110</v>
      </c>
      <c r="G224" t="s">
        <v>423</v>
      </c>
      <c r="H224">
        <v>190456396</v>
      </c>
      <c r="I224" t="s">
        <v>803</v>
      </c>
      <c r="J224" t="s">
        <v>23</v>
      </c>
      <c r="L224" s="1">
        <v>43426</v>
      </c>
      <c r="M224" t="s">
        <v>24</v>
      </c>
      <c r="N224" t="s">
        <v>6664</v>
      </c>
      <c r="O224" t="s">
        <v>26</v>
      </c>
      <c r="P224" s="1">
        <v>42290</v>
      </c>
      <c r="Q224" s="1">
        <v>43713</v>
      </c>
    </row>
    <row r="225" spans="1:17" x14ac:dyDescent="0.2">
      <c r="A225" t="s">
        <v>6665</v>
      </c>
      <c r="B225">
        <v>240281497</v>
      </c>
      <c r="C225" t="s">
        <v>6666</v>
      </c>
      <c r="D225" t="s">
        <v>6667</v>
      </c>
      <c r="E225" t="s">
        <v>6668</v>
      </c>
      <c r="F225">
        <v>61029696.170000002</v>
      </c>
      <c r="G225" t="s">
        <v>872</v>
      </c>
      <c r="H225" t="s">
        <v>873</v>
      </c>
      <c r="I225" t="s">
        <v>1752</v>
      </c>
      <c r="J225" t="s">
        <v>23</v>
      </c>
      <c r="L225" s="1">
        <v>43413</v>
      </c>
      <c r="M225" t="s">
        <v>1091</v>
      </c>
      <c r="N225" t="s">
        <v>6669</v>
      </c>
      <c r="O225" t="s">
        <v>92</v>
      </c>
      <c r="P225" s="1">
        <v>42269</v>
      </c>
      <c r="Q225" s="1">
        <v>43803</v>
      </c>
    </row>
    <row r="226" spans="1:17" x14ac:dyDescent="0.2">
      <c r="A226" t="s">
        <v>6670</v>
      </c>
      <c r="B226">
        <v>240709136</v>
      </c>
      <c r="C226" t="s">
        <v>6671</v>
      </c>
      <c r="D226" t="s">
        <v>6672</v>
      </c>
      <c r="E226" t="s">
        <v>6673</v>
      </c>
      <c r="F226">
        <v>186304803.09999999</v>
      </c>
      <c r="G226" t="s">
        <v>872</v>
      </c>
      <c r="H226" t="s">
        <v>873</v>
      </c>
      <c r="I226" t="s">
        <v>198</v>
      </c>
      <c r="J226" t="s">
        <v>23</v>
      </c>
      <c r="L226" s="1">
        <v>43424</v>
      </c>
      <c r="M226" t="s">
        <v>24</v>
      </c>
      <c r="N226" t="s">
        <v>6674</v>
      </c>
      <c r="O226" t="s">
        <v>92</v>
      </c>
      <c r="P226" s="1">
        <v>42271</v>
      </c>
      <c r="Q226" s="1">
        <v>43805</v>
      </c>
    </row>
    <row r="227" spans="1:17" x14ac:dyDescent="0.2">
      <c r="A227" t="s">
        <v>6675</v>
      </c>
      <c r="B227">
        <v>240455339</v>
      </c>
      <c r="C227" t="s">
        <v>6676</v>
      </c>
      <c r="D227" t="s">
        <v>6677</v>
      </c>
      <c r="E227" t="s">
        <v>6678</v>
      </c>
      <c r="F227" t="s">
        <v>6679</v>
      </c>
      <c r="G227" t="s">
        <v>872</v>
      </c>
      <c r="H227" t="s">
        <v>873</v>
      </c>
      <c r="I227" t="s">
        <v>1924</v>
      </c>
      <c r="J227" t="s">
        <v>23</v>
      </c>
      <c r="L227" s="1">
        <v>43417</v>
      </c>
      <c r="M227" t="s">
        <v>24</v>
      </c>
      <c r="N227" t="s">
        <v>6680</v>
      </c>
      <c r="O227" t="s">
        <v>92</v>
      </c>
      <c r="P227" s="1">
        <v>42292</v>
      </c>
      <c r="Q227" s="1">
        <v>43803</v>
      </c>
    </row>
    <row r="228" spans="1:17" x14ac:dyDescent="0.2">
      <c r="A228" t="s">
        <v>6681</v>
      </c>
      <c r="B228">
        <v>241316286</v>
      </c>
      <c r="C228" t="s">
        <v>6682</v>
      </c>
      <c r="D228" t="s">
        <v>6683</v>
      </c>
      <c r="E228" t="s">
        <v>6684</v>
      </c>
      <c r="F228" t="s">
        <v>6685</v>
      </c>
      <c r="G228" t="s">
        <v>1234</v>
      </c>
      <c r="H228">
        <v>182292592</v>
      </c>
      <c r="I228" t="s">
        <v>1242</v>
      </c>
      <c r="J228" t="s">
        <v>23</v>
      </c>
      <c r="L228" s="1">
        <v>43433</v>
      </c>
      <c r="M228" t="s">
        <v>33</v>
      </c>
      <c r="N228" t="s">
        <v>6686</v>
      </c>
      <c r="O228" t="s">
        <v>26</v>
      </c>
      <c r="P228" s="1">
        <v>42419</v>
      </c>
      <c r="Q228" s="1">
        <v>43815</v>
      </c>
    </row>
    <row r="229" spans="1:17" x14ac:dyDescent="0.2">
      <c r="A229" t="s">
        <v>6687</v>
      </c>
      <c r="B229">
        <v>234959835</v>
      </c>
      <c r="C229" t="s">
        <v>6688</v>
      </c>
      <c r="D229" t="s">
        <v>6364</v>
      </c>
      <c r="E229" t="s">
        <v>6365</v>
      </c>
      <c r="F229">
        <v>31092772.120000001</v>
      </c>
      <c r="G229" t="s">
        <v>270</v>
      </c>
      <c r="H229">
        <v>183316401</v>
      </c>
      <c r="I229" t="s">
        <v>62</v>
      </c>
      <c r="J229" t="s">
        <v>23</v>
      </c>
      <c r="L229" s="1">
        <v>43430</v>
      </c>
      <c r="M229" t="s">
        <v>33</v>
      </c>
      <c r="N229" t="s">
        <v>6689</v>
      </c>
      <c r="O229" t="s">
        <v>26</v>
      </c>
      <c r="P229" s="1">
        <v>42788</v>
      </c>
      <c r="Q229" s="1">
        <v>43563</v>
      </c>
    </row>
    <row r="230" spans="1:17" x14ac:dyDescent="0.2">
      <c r="A230" t="s">
        <v>6690</v>
      </c>
      <c r="B230">
        <v>234253401</v>
      </c>
      <c r="C230" t="s">
        <v>6691</v>
      </c>
      <c r="D230" t="s">
        <v>6692</v>
      </c>
      <c r="E230" t="s">
        <v>6693</v>
      </c>
      <c r="F230" t="s">
        <v>6694</v>
      </c>
      <c r="G230" t="s">
        <v>2032</v>
      </c>
      <c r="H230">
        <v>26404184</v>
      </c>
      <c r="I230" t="s">
        <v>6695</v>
      </c>
      <c r="J230" t="s">
        <v>23</v>
      </c>
      <c r="L230" s="1">
        <v>43388</v>
      </c>
      <c r="M230" t="s">
        <v>24</v>
      </c>
      <c r="N230" t="s">
        <v>6696</v>
      </c>
      <c r="O230" t="s">
        <v>26</v>
      </c>
      <c r="P230" s="1">
        <v>43525</v>
      </c>
      <c r="Q230" s="1">
        <v>43525</v>
      </c>
    </row>
    <row r="231" spans="1:17" x14ac:dyDescent="0.2">
      <c r="A231" t="s">
        <v>6697</v>
      </c>
      <c r="B231">
        <v>241379555</v>
      </c>
      <c r="C231" t="s">
        <v>6698</v>
      </c>
      <c r="D231" t="s">
        <v>6699</v>
      </c>
      <c r="E231" t="s">
        <v>6700</v>
      </c>
      <c r="F231">
        <v>88211231</v>
      </c>
      <c r="G231" t="s">
        <v>119</v>
      </c>
      <c r="H231">
        <v>190915757</v>
      </c>
      <c r="I231" t="s">
        <v>6701</v>
      </c>
      <c r="J231" t="s">
        <v>23</v>
      </c>
      <c r="L231" s="1">
        <v>43389</v>
      </c>
      <c r="M231" t="s">
        <v>33</v>
      </c>
      <c r="N231" t="s">
        <v>6702</v>
      </c>
      <c r="O231" t="s">
        <v>26</v>
      </c>
      <c r="P231" s="1">
        <v>43720</v>
      </c>
      <c r="Q231" s="1">
        <v>43809</v>
      </c>
    </row>
    <row r="232" spans="1:17" x14ac:dyDescent="0.2">
      <c r="A232" t="s">
        <v>6703</v>
      </c>
      <c r="B232">
        <v>233093435</v>
      </c>
      <c r="C232" t="s">
        <v>6704</v>
      </c>
      <c r="D232" t="s">
        <v>6705</v>
      </c>
      <c r="E232" t="s">
        <v>6706</v>
      </c>
      <c r="F232" t="s">
        <v>6707</v>
      </c>
      <c r="G232" t="s">
        <v>54</v>
      </c>
      <c r="H232">
        <v>26403315</v>
      </c>
      <c r="I232" t="s">
        <v>5567</v>
      </c>
      <c r="J232" t="s">
        <v>23</v>
      </c>
      <c r="L232" s="1">
        <v>43417</v>
      </c>
      <c r="M232" t="s">
        <v>33</v>
      </c>
      <c r="N232" t="s">
        <v>6708</v>
      </c>
      <c r="O232" t="s">
        <v>26</v>
      </c>
      <c r="P232" s="1">
        <v>42311</v>
      </c>
      <c r="Q232" s="1">
        <v>43816</v>
      </c>
    </row>
    <row r="233" spans="1:17" x14ac:dyDescent="0.2">
      <c r="A233" t="s">
        <v>6709</v>
      </c>
      <c r="B233">
        <v>241440300</v>
      </c>
      <c r="C233" t="s">
        <v>6710</v>
      </c>
      <c r="D233" t="s">
        <v>6711</v>
      </c>
      <c r="E233" t="s">
        <v>6712</v>
      </c>
      <c r="F233" t="s">
        <v>6713</v>
      </c>
      <c r="G233" t="s">
        <v>31</v>
      </c>
      <c r="H233">
        <v>26403692</v>
      </c>
      <c r="I233" t="s">
        <v>5090</v>
      </c>
      <c r="J233" t="s">
        <v>23</v>
      </c>
      <c r="L233" s="1">
        <v>43425</v>
      </c>
      <c r="M233" t="s">
        <v>33</v>
      </c>
      <c r="N233" t="s">
        <v>6714</v>
      </c>
      <c r="O233" t="s">
        <v>92</v>
      </c>
      <c r="P233" s="1">
        <v>43452</v>
      </c>
      <c r="Q233" s="1">
        <v>43812</v>
      </c>
    </row>
    <row r="234" spans="1:17" x14ac:dyDescent="0.2">
      <c r="A234" t="s">
        <v>6715</v>
      </c>
      <c r="B234">
        <v>238278956</v>
      </c>
      <c r="C234" t="s">
        <v>6716</v>
      </c>
      <c r="D234" t="s">
        <v>6717</v>
      </c>
      <c r="E234" t="s">
        <v>6718</v>
      </c>
      <c r="F234">
        <v>157583716.19999999</v>
      </c>
      <c r="G234" t="s">
        <v>531</v>
      </c>
      <c r="H234">
        <v>159330114</v>
      </c>
      <c r="I234" t="s">
        <v>532</v>
      </c>
      <c r="J234" t="s">
        <v>23</v>
      </c>
      <c r="L234" s="1">
        <v>43412</v>
      </c>
      <c r="M234" t="s">
        <v>33</v>
      </c>
      <c r="N234" t="s">
        <v>6719</v>
      </c>
      <c r="O234" t="s">
        <v>26</v>
      </c>
      <c r="P234" s="1">
        <v>43735</v>
      </c>
      <c r="Q234" s="1">
        <v>43735</v>
      </c>
    </row>
    <row r="235" spans="1:17" x14ac:dyDescent="0.2">
      <c r="A235" t="s">
        <v>6720</v>
      </c>
      <c r="B235">
        <v>234836253</v>
      </c>
      <c r="C235" t="s">
        <v>6721</v>
      </c>
      <c r="D235" t="s">
        <v>6722</v>
      </c>
      <c r="E235" t="s">
        <v>6723</v>
      </c>
      <c r="F235">
        <v>84761598.239999995</v>
      </c>
      <c r="G235" t="s">
        <v>2475</v>
      </c>
      <c r="H235">
        <v>203592077</v>
      </c>
      <c r="I235" t="s">
        <v>572</v>
      </c>
      <c r="J235" t="s">
        <v>23</v>
      </c>
      <c r="L235" s="1">
        <v>43385</v>
      </c>
      <c r="M235" t="s">
        <v>24</v>
      </c>
      <c r="N235" t="s">
        <v>6724</v>
      </c>
      <c r="O235" t="s">
        <v>26</v>
      </c>
      <c r="P235" s="1">
        <v>43088</v>
      </c>
      <c r="Q235" s="1">
        <v>43815</v>
      </c>
    </row>
    <row r="236" spans="1:17" x14ac:dyDescent="0.2">
      <c r="A236" t="s">
        <v>6725</v>
      </c>
      <c r="B236">
        <v>234839066</v>
      </c>
      <c r="C236" t="s">
        <v>6726</v>
      </c>
      <c r="D236" t="s">
        <v>6727</v>
      </c>
      <c r="E236" t="s">
        <v>6728</v>
      </c>
      <c r="F236">
        <v>77603052</v>
      </c>
      <c r="G236" t="s">
        <v>2475</v>
      </c>
      <c r="H236">
        <v>203592077</v>
      </c>
      <c r="I236">
        <v>420014</v>
      </c>
      <c r="J236" t="s">
        <v>23</v>
      </c>
      <c r="L236" s="1">
        <v>43433</v>
      </c>
      <c r="M236" t="s">
        <v>33</v>
      </c>
      <c r="N236" t="s">
        <v>6729</v>
      </c>
      <c r="O236" t="s">
        <v>26</v>
      </c>
      <c r="P236" s="1">
        <v>43116</v>
      </c>
      <c r="Q236" s="1">
        <v>43815</v>
      </c>
    </row>
    <row r="237" spans="1:17" x14ac:dyDescent="0.2">
      <c r="A237" t="s">
        <v>6730</v>
      </c>
      <c r="B237">
        <v>241324084</v>
      </c>
      <c r="C237" t="s">
        <v>6731</v>
      </c>
      <c r="D237" t="s">
        <v>6732</v>
      </c>
      <c r="E237" t="s">
        <v>6733</v>
      </c>
      <c r="F237" t="s">
        <v>6734</v>
      </c>
      <c r="G237" t="s">
        <v>1234</v>
      </c>
      <c r="H237">
        <v>182292592</v>
      </c>
      <c r="I237" t="s">
        <v>2159</v>
      </c>
      <c r="J237" t="s">
        <v>23</v>
      </c>
      <c r="L237" s="1">
        <v>43427</v>
      </c>
      <c r="M237" t="s">
        <v>24</v>
      </c>
      <c r="N237" t="s">
        <v>6735</v>
      </c>
      <c r="O237" t="s">
        <v>26</v>
      </c>
      <c r="P237" s="1">
        <v>43525</v>
      </c>
      <c r="Q237" s="1">
        <v>43818</v>
      </c>
    </row>
    <row r="238" spans="1:17" x14ac:dyDescent="0.2">
      <c r="A238" t="s">
        <v>6736</v>
      </c>
      <c r="B238">
        <v>232342466</v>
      </c>
      <c r="C238" t="s">
        <v>6737</v>
      </c>
      <c r="D238" t="s">
        <v>6738</v>
      </c>
      <c r="E238" t="s">
        <v>6739</v>
      </c>
      <c r="F238">
        <v>88727521.069999993</v>
      </c>
      <c r="G238" t="s">
        <v>365</v>
      </c>
      <c r="H238">
        <v>27404978</v>
      </c>
      <c r="I238" t="s">
        <v>6740</v>
      </c>
      <c r="J238" t="s">
        <v>23</v>
      </c>
      <c r="L238" s="1">
        <v>43420</v>
      </c>
      <c r="M238" t="s">
        <v>33</v>
      </c>
      <c r="N238" t="s">
        <v>6741</v>
      </c>
      <c r="O238" t="s">
        <v>26</v>
      </c>
      <c r="P238" s="1">
        <v>42404</v>
      </c>
      <c r="Q238" s="1">
        <v>43820</v>
      </c>
    </row>
    <row r="239" spans="1:17" x14ac:dyDescent="0.2">
      <c r="A239" t="s">
        <v>6742</v>
      </c>
      <c r="B239">
        <v>232371695</v>
      </c>
      <c r="C239" t="s">
        <v>6743</v>
      </c>
      <c r="D239" t="s">
        <v>6744</v>
      </c>
      <c r="E239" t="s">
        <v>6745</v>
      </c>
      <c r="F239">
        <v>121724956</v>
      </c>
      <c r="G239" t="s">
        <v>2717</v>
      </c>
      <c r="H239">
        <v>30138787</v>
      </c>
      <c r="I239" t="s">
        <v>147</v>
      </c>
      <c r="J239" t="s">
        <v>23</v>
      </c>
      <c r="L239" s="1">
        <v>43422</v>
      </c>
      <c r="M239" t="s">
        <v>33</v>
      </c>
      <c r="N239" t="s">
        <v>6746</v>
      </c>
      <c r="O239" t="s">
        <v>26</v>
      </c>
      <c r="P239" s="1">
        <v>43438</v>
      </c>
      <c r="Q239" s="1">
        <v>43820</v>
      </c>
    </row>
    <row r="240" spans="1:17" x14ac:dyDescent="0.2">
      <c r="A240" t="s">
        <v>6747</v>
      </c>
      <c r="B240">
        <v>231739907</v>
      </c>
      <c r="C240" t="s">
        <v>6748</v>
      </c>
      <c r="D240" t="s">
        <v>6749</v>
      </c>
      <c r="E240" t="s">
        <v>6750</v>
      </c>
      <c r="F240">
        <v>84518987</v>
      </c>
      <c r="G240" t="s">
        <v>365</v>
      </c>
      <c r="H240">
        <v>27404978</v>
      </c>
      <c r="I240" t="s">
        <v>331</v>
      </c>
      <c r="J240" t="s">
        <v>23</v>
      </c>
      <c r="L240" s="1">
        <v>43383</v>
      </c>
      <c r="M240" t="s">
        <v>24</v>
      </c>
      <c r="N240" t="s">
        <v>6751</v>
      </c>
      <c r="O240" t="s">
        <v>26</v>
      </c>
      <c r="P240" s="1">
        <v>43368</v>
      </c>
      <c r="Q240" s="1">
        <v>43820</v>
      </c>
    </row>
    <row r="241" spans="1:17" x14ac:dyDescent="0.2">
      <c r="A241" t="s">
        <v>6752</v>
      </c>
      <c r="B241">
        <v>234071931</v>
      </c>
      <c r="C241" t="s">
        <v>6753</v>
      </c>
      <c r="D241" t="s">
        <v>6754</v>
      </c>
      <c r="E241" t="s">
        <v>6755</v>
      </c>
      <c r="F241">
        <v>157021890</v>
      </c>
      <c r="G241" t="s">
        <v>1234</v>
      </c>
      <c r="H241">
        <v>182292592</v>
      </c>
      <c r="I241" t="s">
        <v>1235</v>
      </c>
      <c r="J241" t="s">
        <v>23</v>
      </c>
      <c r="L241" s="1">
        <v>43430</v>
      </c>
      <c r="M241" t="s">
        <v>24</v>
      </c>
      <c r="N241" t="s">
        <v>6756</v>
      </c>
      <c r="O241" t="s">
        <v>26</v>
      </c>
      <c r="P241" s="1">
        <v>42419</v>
      </c>
      <c r="Q241" s="1">
        <v>43851</v>
      </c>
    </row>
    <row r="242" spans="1:17" x14ac:dyDescent="0.2">
      <c r="A242" t="s">
        <v>6757</v>
      </c>
      <c r="B242">
        <v>235178063</v>
      </c>
      <c r="C242" t="s">
        <v>6758</v>
      </c>
      <c r="D242" t="s">
        <v>6759</v>
      </c>
      <c r="E242" t="s">
        <v>6760</v>
      </c>
      <c r="F242">
        <v>162451725</v>
      </c>
      <c r="G242" t="s">
        <v>1234</v>
      </c>
      <c r="H242">
        <v>182292592</v>
      </c>
      <c r="I242" t="s">
        <v>6761</v>
      </c>
      <c r="J242" t="s">
        <v>23</v>
      </c>
      <c r="L242" s="1">
        <v>43402</v>
      </c>
      <c r="M242" t="s">
        <v>24</v>
      </c>
      <c r="N242" t="s">
        <v>6762</v>
      </c>
      <c r="O242" t="s">
        <v>26</v>
      </c>
      <c r="P242" s="1">
        <v>42419</v>
      </c>
      <c r="Q242" s="1">
        <v>43851</v>
      </c>
    </row>
    <row r="243" spans="1:17" x14ac:dyDescent="0.2">
      <c r="A243" t="s">
        <v>6763</v>
      </c>
      <c r="B243">
        <v>235248169</v>
      </c>
      <c r="C243" t="s">
        <v>6764</v>
      </c>
      <c r="D243" t="s">
        <v>6765</v>
      </c>
      <c r="E243" t="s">
        <v>6766</v>
      </c>
      <c r="F243" t="s">
        <v>6767</v>
      </c>
      <c r="G243" t="s">
        <v>1234</v>
      </c>
      <c r="H243">
        <v>182292592</v>
      </c>
      <c r="I243" t="s">
        <v>1960</v>
      </c>
      <c r="J243" t="s">
        <v>23</v>
      </c>
      <c r="L243" s="1">
        <v>43413</v>
      </c>
      <c r="M243" t="s">
        <v>33</v>
      </c>
      <c r="N243" t="s">
        <v>6768</v>
      </c>
      <c r="O243" t="s">
        <v>26</v>
      </c>
      <c r="P243" s="1">
        <v>42419</v>
      </c>
      <c r="Q243" s="1">
        <v>43851</v>
      </c>
    </row>
    <row r="244" spans="1:17" x14ac:dyDescent="0.2">
      <c r="A244" t="s">
        <v>6769</v>
      </c>
      <c r="B244">
        <v>241344174</v>
      </c>
      <c r="C244" t="s">
        <v>6770</v>
      </c>
      <c r="D244" t="s">
        <v>6771</v>
      </c>
      <c r="E244" t="s">
        <v>6772</v>
      </c>
      <c r="F244" t="s">
        <v>6773</v>
      </c>
      <c r="G244" t="s">
        <v>1559</v>
      </c>
      <c r="H244">
        <v>31122337</v>
      </c>
      <c r="I244" t="s">
        <v>1173</v>
      </c>
      <c r="J244" t="s">
        <v>23</v>
      </c>
      <c r="L244" s="1">
        <v>43420</v>
      </c>
      <c r="M244" t="s">
        <v>33</v>
      </c>
      <c r="N244" t="s">
        <v>6774</v>
      </c>
      <c r="O244" t="s">
        <v>26</v>
      </c>
      <c r="P244" s="1">
        <v>42354</v>
      </c>
      <c r="Q244" s="1">
        <v>43853</v>
      </c>
    </row>
    <row r="245" spans="1:17" x14ac:dyDescent="0.2">
      <c r="A245" t="s">
        <v>6775</v>
      </c>
      <c r="B245">
        <v>240409175</v>
      </c>
      <c r="C245" t="s">
        <v>6776</v>
      </c>
      <c r="D245" t="s">
        <v>6777</v>
      </c>
      <c r="E245" t="s">
        <v>6778</v>
      </c>
      <c r="F245">
        <v>127250425.09999999</v>
      </c>
      <c r="G245" t="s">
        <v>3972</v>
      </c>
      <c r="H245" t="s">
        <v>3973</v>
      </c>
      <c r="I245" t="s">
        <v>470</v>
      </c>
      <c r="J245" t="s">
        <v>23</v>
      </c>
      <c r="L245" s="1">
        <v>43411</v>
      </c>
      <c r="M245" t="s">
        <v>24</v>
      </c>
      <c r="N245" t="s">
        <v>6779</v>
      </c>
      <c r="O245" t="s">
        <v>26</v>
      </c>
      <c r="P245" s="1">
        <v>43629</v>
      </c>
      <c r="Q245" s="1">
        <v>43761</v>
      </c>
    </row>
    <row r="246" spans="1:17" x14ac:dyDescent="0.2">
      <c r="A246" t="s">
        <v>6780</v>
      </c>
      <c r="B246">
        <v>240646118</v>
      </c>
      <c r="C246" t="s">
        <v>6781</v>
      </c>
      <c r="D246" t="s">
        <v>6782</v>
      </c>
      <c r="E246" t="s">
        <v>6783</v>
      </c>
      <c r="F246" t="s">
        <v>6784</v>
      </c>
      <c r="G246" t="s">
        <v>204</v>
      </c>
      <c r="H246">
        <v>26388820</v>
      </c>
      <c r="I246" t="s">
        <v>205</v>
      </c>
      <c r="J246" t="s">
        <v>23</v>
      </c>
      <c r="L246" s="1">
        <v>43416</v>
      </c>
      <c r="M246" t="s">
        <v>24</v>
      </c>
      <c r="N246" t="s">
        <v>6785</v>
      </c>
      <c r="O246" t="s">
        <v>26</v>
      </c>
      <c r="P246" s="1">
        <v>42298</v>
      </c>
      <c r="Q246" s="1">
        <v>43819</v>
      </c>
    </row>
    <row r="247" spans="1:17" x14ac:dyDescent="0.2">
      <c r="A247" t="s">
        <v>6786</v>
      </c>
      <c r="B247">
        <v>232285861</v>
      </c>
      <c r="C247" t="s">
        <v>6787</v>
      </c>
      <c r="D247" t="s">
        <v>6788</v>
      </c>
      <c r="E247" t="s">
        <v>6789</v>
      </c>
      <c r="F247">
        <v>232340781</v>
      </c>
      <c r="G247" t="s">
        <v>669</v>
      </c>
      <c r="H247" t="s">
        <v>670</v>
      </c>
      <c r="I247" t="s">
        <v>706</v>
      </c>
      <c r="J247" t="s">
        <v>23</v>
      </c>
      <c r="L247" s="1">
        <v>43395</v>
      </c>
      <c r="M247" t="s">
        <v>33</v>
      </c>
      <c r="N247" t="s">
        <v>6790</v>
      </c>
      <c r="O247" t="s">
        <v>26</v>
      </c>
      <c r="P247" s="1">
        <v>43445</v>
      </c>
      <c r="Q247" s="1">
        <v>43858</v>
      </c>
    </row>
    <row r="248" spans="1:17" x14ac:dyDescent="0.2">
      <c r="A248" t="s">
        <v>6791</v>
      </c>
      <c r="B248">
        <v>234138092</v>
      </c>
      <c r="C248" t="s">
        <v>6792</v>
      </c>
      <c r="D248" t="s">
        <v>6793</v>
      </c>
      <c r="E248" t="s">
        <v>6794</v>
      </c>
      <c r="F248">
        <v>50139835.07</v>
      </c>
      <c r="G248" t="s">
        <v>423</v>
      </c>
      <c r="H248">
        <v>190456396</v>
      </c>
      <c r="I248" t="s">
        <v>743</v>
      </c>
      <c r="J248" t="s">
        <v>23</v>
      </c>
      <c r="L248" s="1">
        <v>43413</v>
      </c>
      <c r="M248" t="s">
        <v>33</v>
      </c>
      <c r="N248" t="s">
        <v>6795</v>
      </c>
      <c r="O248" t="s">
        <v>26</v>
      </c>
      <c r="P248" s="1">
        <v>42198</v>
      </c>
      <c r="Q248" s="1">
        <v>43852</v>
      </c>
    </row>
    <row r="249" spans="1:17" x14ac:dyDescent="0.2">
      <c r="A249" t="s">
        <v>6796</v>
      </c>
      <c r="B249">
        <v>236209884</v>
      </c>
      <c r="C249" t="s">
        <v>6797</v>
      </c>
      <c r="D249" t="s">
        <v>6798</v>
      </c>
      <c r="E249" t="s">
        <v>6799</v>
      </c>
      <c r="F249" t="s">
        <v>6800</v>
      </c>
      <c r="G249" t="s">
        <v>872</v>
      </c>
      <c r="H249" t="s">
        <v>873</v>
      </c>
      <c r="I249" t="s">
        <v>1752</v>
      </c>
      <c r="J249" t="s">
        <v>23</v>
      </c>
      <c r="L249" s="1">
        <v>43384</v>
      </c>
      <c r="M249" t="s">
        <v>33</v>
      </c>
      <c r="N249" t="s">
        <v>6801</v>
      </c>
      <c r="O249" t="s">
        <v>26</v>
      </c>
      <c r="P249" s="1">
        <v>42291</v>
      </c>
      <c r="Q249" s="1">
        <v>43840</v>
      </c>
    </row>
    <row r="250" spans="1:17" x14ac:dyDescent="0.2">
      <c r="A250" t="s">
        <v>6802</v>
      </c>
      <c r="B250">
        <v>236285475</v>
      </c>
      <c r="C250" t="s">
        <v>6803</v>
      </c>
      <c r="D250" t="s">
        <v>6804</v>
      </c>
      <c r="E250" t="s">
        <v>6805</v>
      </c>
      <c r="F250">
        <v>77713796</v>
      </c>
      <c r="G250" t="s">
        <v>872</v>
      </c>
      <c r="H250" t="s">
        <v>873</v>
      </c>
      <c r="I250" t="s">
        <v>1752</v>
      </c>
      <c r="J250" t="s">
        <v>23</v>
      </c>
      <c r="L250" s="1">
        <v>43395</v>
      </c>
      <c r="M250" t="s">
        <v>33</v>
      </c>
      <c r="N250" t="s">
        <v>6806</v>
      </c>
      <c r="O250" t="s">
        <v>26</v>
      </c>
      <c r="P250" s="1">
        <v>42326</v>
      </c>
      <c r="Q250" s="1">
        <v>43840</v>
      </c>
    </row>
    <row r="251" spans="1:17" x14ac:dyDescent="0.2">
      <c r="A251" t="s">
        <v>6807</v>
      </c>
      <c r="B251">
        <v>236590650</v>
      </c>
      <c r="C251" t="s">
        <v>6808</v>
      </c>
      <c r="D251" t="s">
        <v>6809</v>
      </c>
      <c r="E251" t="s">
        <v>6810</v>
      </c>
      <c r="F251">
        <v>69836647.159999996</v>
      </c>
      <c r="G251" t="s">
        <v>872</v>
      </c>
      <c r="H251" t="s">
        <v>873</v>
      </c>
      <c r="I251" t="s">
        <v>1899</v>
      </c>
      <c r="J251" t="s">
        <v>23</v>
      </c>
      <c r="L251" s="1">
        <v>43399</v>
      </c>
      <c r="M251" t="s">
        <v>24</v>
      </c>
      <c r="N251" t="s">
        <v>6811</v>
      </c>
      <c r="O251" t="s">
        <v>26</v>
      </c>
      <c r="P251" s="1">
        <v>43288</v>
      </c>
      <c r="Q251" s="1">
        <v>43840</v>
      </c>
    </row>
    <row r="252" spans="1:17" x14ac:dyDescent="0.2">
      <c r="A252" t="s">
        <v>6812</v>
      </c>
      <c r="B252">
        <v>240724496</v>
      </c>
      <c r="C252" t="s">
        <v>6813</v>
      </c>
      <c r="D252" t="s">
        <v>6814</v>
      </c>
      <c r="E252" t="s">
        <v>6815</v>
      </c>
      <c r="F252" t="s">
        <v>6816</v>
      </c>
      <c r="G252" t="s">
        <v>872</v>
      </c>
      <c r="H252" t="s">
        <v>873</v>
      </c>
      <c r="I252" t="s">
        <v>1858</v>
      </c>
      <c r="J252" t="s">
        <v>23</v>
      </c>
      <c r="L252" s="1">
        <v>43430</v>
      </c>
      <c r="M252" t="s">
        <v>24</v>
      </c>
      <c r="N252" t="s">
        <v>6817</v>
      </c>
      <c r="O252" t="s">
        <v>92</v>
      </c>
      <c r="P252" s="1">
        <v>43429</v>
      </c>
      <c r="Q252" s="1">
        <v>43840</v>
      </c>
    </row>
    <row r="253" spans="1:17" x14ac:dyDescent="0.2">
      <c r="A253" t="s">
        <v>6818</v>
      </c>
      <c r="B253">
        <v>235602698</v>
      </c>
      <c r="C253" t="s">
        <v>6819</v>
      </c>
      <c r="D253" t="s">
        <v>6820</v>
      </c>
      <c r="E253" t="s">
        <v>6821</v>
      </c>
      <c r="F253">
        <v>57172463</v>
      </c>
      <c r="G253" t="s">
        <v>119</v>
      </c>
      <c r="H253">
        <v>190915757</v>
      </c>
      <c r="I253" t="s">
        <v>2211</v>
      </c>
      <c r="J253" t="s">
        <v>23</v>
      </c>
      <c r="L253" s="1">
        <v>43434</v>
      </c>
      <c r="M253" t="s">
        <v>33</v>
      </c>
      <c r="N253" t="s">
        <v>6822</v>
      </c>
      <c r="O253" t="s">
        <v>92</v>
      </c>
      <c r="P253" s="1">
        <v>43591</v>
      </c>
      <c r="Q253" s="1">
        <v>43594</v>
      </c>
    </row>
    <row r="254" spans="1:17" x14ac:dyDescent="0.2">
      <c r="A254" t="s">
        <v>6823</v>
      </c>
      <c r="B254">
        <v>235513296</v>
      </c>
      <c r="C254" t="s">
        <v>6824</v>
      </c>
      <c r="D254" t="s">
        <v>6825</v>
      </c>
      <c r="E254" t="s">
        <v>6826</v>
      </c>
      <c r="F254">
        <v>83810390</v>
      </c>
      <c r="G254" t="s">
        <v>119</v>
      </c>
      <c r="H254">
        <v>190915757</v>
      </c>
      <c r="I254" t="s">
        <v>2880</v>
      </c>
      <c r="J254" t="s">
        <v>23</v>
      </c>
      <c r="L254" s="1">
        <v>43430</v>
      </c>
      <c r="M254" t="s">
        <v>24</v>
      </c>
      <c r="N254" t="s">
        <v>6827</v>
      </c>
      <c r="O254" t="s">
        <v>26</v>
      </c>
      <c r="P254" s="1">
        <v>43591</v>
      </c>
      <c r="Q254" s="1">
        <v>43594</v>
      </c>
    </row>
    <row r="255" spans="1:17" x14ac:dyDescent="0.2">
      <c r="A255" t="s">
        <v>6828</v>
      </c>
      <c r="B255" t="s">
        <v>6829</v>
      </c>
      <c r="C255" t="s">
        <v>6830</v>
      </c>
      <c r="D255" t="s">
        <v>6831</v>
      </c>
      <c r="E255" t="s">
        <v>6832</v>
      </c>
      <c r="F255">
        <v>88481840.090000004</v>
      </c>
      <c r="G255" t="s">
        <v>6833</v>
      </c>
      <c r="H255">
        <v>147800374</v>
      </c>
      <c r="I255" t="s">
        <v>6834</v>
      </c>
      <c r="J255" t="s">
        <v>23</v>
      </c>
      <c r="L255" s="1">
        <v>43413</v>
      </c>
      <c r="M255" t="s">
        <v>33</v>
      </c>
      <c r="N255" t="s">
        <v>6835</v>
      </c>
      <c r="O255" t="s">
        <v>26</v>
      </c>
      <c r="P255" s="1">
        <v>43740</v>
      </c>
      <c r="Q255" s="1">
        <v>43740</v>
      </c>
    </row>
    <row r="256" spans="1:17" x14ac:dyDescent="0.2">
      <c r="A256" t="s">
        <v>6836</v>
      </c>
      <c r="B256">
        <v>241940788</v>
      </c>
      <c r="C256" t="s">
        <v>6837</v>
      </c>
      <c r="D256" t="s">
        <v>6838</v>
      </c>
      <c r="E256" t="s">
        <v>6839</v>
      </c>
      <c r="F256" t="s">
        <v>6840</v>
      </c>
      <c r="G256" t="s">
        <v>21</v>
      </c>
      <c r="H256">
        <v>26570564</v>
      </c>
      <c r="I256" t="s">
        <v>6841</v>
      </c>
      <c r="J256" t="s">
        <v>23</v>
      </c>
      <c r="L256" s="1">
        <v>43425</v>
      </c>
      <c r="M256" t="s">
        <v>33</v>
      </c>
      <c r="N256" t="s">
        <v>6842</v>
      </c>
      <c r="O256" t="s">
        <v>26</v>
      </c>
      <c r="P256" s="1">
        <v>43854</v>
      </c>
      <c r="Q256" s="1">
        <v>43857</v>
      </c>
    </row>
    <row r="257" spans="1:17" x14ac:dyDescent="0.2">
      <c r="A257" t="s">
        <v>6843</v>
      </c>
      <c r="B257">
        <v>233197273</v>
      </c>
      <c r="C257" t="s">
        <v>6844</v>
      </c>
      <c r="D257" t="s">
        <v>6845</v>
      </c>
      <c r="E257" t="s">
        <v>6846</v>
      </c>
      <c r="F257">
        <v>95035761</v>
      </c>
      <c r="G257" t="s">
        <v>2612</v>
      </c>
      <c r="H257">
        <v>26404478</v>
      </c>
      <c r="I257" t="s">
        <v>312</v>
      </c>
      <c r="J257" t="s">
        <v>23</v>
      </c>
      <c r="L257" s="1">
        <v>43391</v>
      </c>
      <c r="M257" t="s">
        <v>33</v>
      </c>
      <c r="N257" t="s">
        <v>6847</v>
      </c>
      <c r="O257" t="s">
        <v>26</v>
      </c>
      <c r="P257" s="1">
        <v>43748</v>
      </c>
      <c r="Q257" s="1">
        <v>43791</v>
      </c>
    </row>
    <row r="258" spans="1:17" x14ac:dyDescent="0.2">
      <c r="A258" t="s">
        <v>6848</v>
      </c>
      <c r="B258">
        <v>230933890</v>
      </c>
      <c r="C258" t="s">
        <v>6849</v>
      </c>
      <c r="D258" t="s">
        <v>6850</v>
      </c>
      <c r="E258" t="s">
        <v>6851</v>
      </c>
      <c r="F258">
        <v>77237242</v>
      </c>
      <c r="G258" t="s">
        <v>2930</v>
      </c>
      <c r="H258">
        <v>188120777</v>
      </c>
      <c r="I258" t="s">
        <v>2931</v>
      </c>
      <c r="J258" t="s">
        <v>23</v>
      </c>
      <c r="L258" s="1">
        <v>43374</v>
      </c>
      <c r="M258" t="s">
        <v>33</v>
      </c>
      <c r="N258" t="s">
        <v>6852</v>
      </c>
      <c r="O258" t="s">
        <v>26</v>
      </c>
      <c r="P258" s="1">
        <v>43863</v>
      </c>
      <c r="Q258" s="1">
        <v>43863</v>
      </c>
    </row>
    <row r="259" spans="1:17" x14ac:dyDescent="0.2">
      <c r="A259" t="s">
        <v>6853</v>
      </c>
      <c r="B259">
        <v>230774946</v>
      </c>
      <c r="C259" t="s">
        <v>6854</v>
      </c>
      <c r="D259" t="s">
        <v>6855</v>
      </c>
      <c r="E259" t="s">
        <v>6856</v>
      </c>
      <c r="F259">
        <v>149786271</v>
      </c>
      <c r="G259" t="s">
        <v>2930</v>
      </c>
      <c r="H259">
        <v>188120777</v>
      </c>
      <c r="I259" t="s">
        <v>1881</v>
      </c>
      <c r="J259" t="s">
        <v>23</v>
      </c>
      <c r="L259" s="1">
        <v>43377</v>
      </c>
      <c r="M259" t="s">
        <v>1091</v>
      </c>
      <c r="N259" t="s">
        <v>6857</v>
      </c>
      <c r="O259" t="s">
        <v>26</v>
      </c>
      <c r="P259" s="1">
        <v>43863</v>
      </c>
      <c r="Q259" s="1">
        <v>43866</v>
      </c>
    </row>
    <row r="260" spans="1:17" x14ac:dyDescent="0.2">
      <c r="A260" t="s">
        <v>6858</v>
      </c>
      <c r="B260">
        <v>232529329</v>
      </c>
      <c r="C260" t="s">
        <v>6859</v>
      </c>
      <c r="D260" t="s">
        <v>6860</v>
      </c>
      <c r="E260" t="s">
        <v>6861</v>
      </c>
      <c r="F260">
        <v>34375201</v>
      </c>
      <c r="G260" t="s">
        <v>2930</v>
      </c>
      <c r="H260">
        <v>188120777</v>
      </c>
      <c r="I260" t="s">
        <v>173</v>
      </c>
      <c r="J260" t="s">
        <v>23</v>
      </c>
      <c r="L260" s="1">
        <v>43399</v>
      </c>
      <c r="M260" t="s">
        <v>33</v>
      </c>
      <c r="N260" t="s">
        <v>6862</v>
      </c>
      <c r="O260" t="s">
        <v>26</v>
      </c>
      <c r="P260" s="1">
        <v>43863</v>
      </c>
      <c r="Q260" s="1">
        <v>43863</v>
      </c>
    </row>
    <row r="261" spans="1:17" x14ac:dyDescent="0.2">
      <c r="A261" t="s">
        <v>6863</v>
      </c>
      <c r="B261">
        <v>232719349</v>
      </c>
      <c r="C261" t="s">
        <v>6864</v>
      </c>
      <c r="D261" t="s">
        <v>6865</v>
      </c>
      <c r="E261" t="s">
        <v>6866</v>
      </c>
      <c r="F261">
        <v>89423798</v>
      </c>
      <c r="G261" t="s">
        <v>2930</v>
      </c>
      <c r="H261">
        <v>188120777</v>
      </c>
      <c r="I261" t="s">
        <v>331</v>
      </c>
      <c r="J261" t="s">
        <v>23</v>
      </c>
      <c r="L261" s="1">
        <v>43411</v>
      </c>
      <c r="M261" t="s">
        <v>33</v>
      </c>
      <c r="N261" t="s">
        <v>6867</v>
      </c>
      <c r="O261" t="s">
        <v>26</v>
      </c>
      <c r="P261" s="1">
        <v>43863</v>
      </c>
      <c r="Q261" s="1">
        <v>43863</v>
      </c>
    </row>
    <row r="262" spans="1:17" x14ac:dyDescent="0.2">
      <c r="A262" t="s">
        <v>6868</v>
      </c>
      <c r="B262">
        <v>231364733</v>
      </c>
      <c r="C262" t="s">
        <v>6869</v>
      </c>
      <c r="D262" t="s">
        <v>6870</v>
      </c>
      <c r="E262" t="s">
        <v>6871</v>
      </c>
      <c r="F262" t="s">
        <v>6872</v>
      </c>
      <c r="G262" t="s">
        <v>2930</v>
      </c>
      <c r="H262">
        <v>188120777</v>
      </c>
      <c r="I262" t="s">
        <v>2211</v>
      </c>
      <c r="J262" t="s">
        <v>23</v>
      </c>
      <c r="L262" s="1">
        <v>43399</v>
      </c>
      <c r="M262" t="s">
        <v>24</v>
      </c>
      <c r="N262" t="s">
        <v>6873</v>
      </c>
      <c r="O262" t="s">
        <v>26</v>
      </c>
      <c r="P262" s="1">
        <v>43863</v>
      </c>
      <c r="Q262" s="1">
        <v>43864</v>
      </c>
    </row>
    <row r="263" spans="1:17" x14ac:dyDescent="0.2">
      <c r="A263" t="s">
        <v>6874</v>
      </c>
      <c r="B263">
        <v>233192700</v>
      </c>
      <c r="C263" t="s">
        <v>6875</v>
      </c>
      <c r="D263" t="s">
        <v>6876</v>
      </c>
      <c r="E263" t="s">
        <v>6877</v>
      </c>
      <c r="F263">
        <v>84086726</v>
      </c>
      <c r="G263" t="s">
        <v>2930</v>
      </c>
      <c r="H263">
        <v>188120777</v>
      </c>
      <c r="I263" t="s">
        <v>2211</v>
      </c>
      <c r="J263" t="s">
        <v>23</v>
      </c>
      <c r="L263" s="1">
        <v>43424</v>
      </c>
      <c r="M263" t="s">
        <v>33</v>
      </c>
      <c r="N263" t="s">
        <v>6878</v>
      </c>
      <c r="O263" t="s">
        <v>26</v>
      </c>
      <c r="P263" s="1">
        <v>43863</v>
      </c>
      <c r="Q263" s="1">
        <v>43863</v>
      </c>
    </row>
    <row r="264" spans="1:17" x14ac:dyDescent="0.2">
      <c r="A264" t="s">
        <v>6879</v>
      </c>
      <c r="B264">
        <v>231907079</v>
      </c>
      <c r="C264" t="s">
        <v>6880</v>
      </c>
      <c r="D264" t="s">
        <v>6881</v>
      </c>
      <c r="E264" t="s">
        <v>6882</v>
      </c>
      <c r="F264">
        <v>95140492</v>
      </c>
      <c r="G264" t="s">
        <v>2930</v>
      </c>
      <c r="H264">
        <v>188120777</v>
      </c>
      <c r="I264" t="s">
        <v>2943</v>
      </c>
      <c r="J264" t="s">
        <v>23</v>
      </c>
      <c r="L264" s="1">
        <v>43384</v>
      </c>
      <c r="M264" t="s">
        <v>489</v>
      </c>
      <c r="N264" t="s">
        <v>6883</v>
      </c>
      <c r="O264" t="s">
        <v>26</v>
      </c>
      <c r="P264" s="1">
        <v>43863</v>
      </c>
      <c r="Q264" s="1">
        <v>43866</v>
      </c>
    </row>
    <row r="265" spans="1:17" x14ac:dyDescent="0.2">
      <c r="A265" t="s">
        <v>6884</v>
      </c>
      <c r="B265">
        <v>233961607</v>
      </c>
      <c r="C265" t="s">
        <v>6885</v>
      </c>
      <c r="D265" t="s">
        <v>6886</v>
      </c>
      <c r="E265" t="s">
        <v>6887</v>
      </c>
      <c r="F265">
        <v>114161690</v>
      </c>
      <c r="G265" t="s">
        <v>2930</v>
      </c>
      <c r="H265">
        <v>188120777</v>
      </c>
      <c r="I265" t="s">
        <v>312</v>
      </c>
      <c r="J265" t="s">
        <v>23</v>
      </c>
      <c r="L265" s="1">
        <v>43418</v>
      </c>
      <c r="M265" t="s">
        <v>24</v>
      </c>
      <c r="N265" t="s">
        <v>6888</v>
      </c>
      <c r="O265" t="s">
        <v>26</v>
      </c>
      <c r="P265" s="1">
        <v>43863</v>
      </c>
      <c r="Q265" s="1">
        <v>43866</v>
      </c>
    </row>
    <row r="266" spans="1:17" x14ac:dyDescent="0.2">
      <c r="A266" t="s">
        <v>6889</v>
      </c>
      <c r="B266">
        <v>233791027</v>
      </c>
      <c r="C266" t="s">
        <v>6890</v>
      </c>
      <c r="D266" t="s">
        <v>3001</v>
      </c>
      <c r="E266" t="s">
        <v>3002</v>
      </c>
      <c r="F266" t="s">
        <v>3003</v>
      </c>
      <c r="G266" t="s">
        <v>2930</v>
      </c>
      <c r="H266">
        <v>188120777</v>
      </c>
      <c r="I266" t="s">
        <v>3004</v>
      </c>
      <c r="J266" t="s">
        <v>23</v>
      </c>
      <c r="L266" s="1">
        <v>43416</v>
      </c>
      <c r="M266" t="s">
        <v>1091</v>
      </c>
      <c r="N266" t="s">
        <v>6891</v>
      </c>
      <c r="O266" t="s">
        <v>26</v>
      </c>
      <c r="P266" s="1">
        <v>43863</v>
      </c>
      <c r="Q266" s="1">
        <v>43863</v>
      </c>
    </row>
    <row r="267" spans="1:17" x14ac:dyDescent="0.2">
      <c r="A267" t="s">
        <v>6892</v>
      </c>
      <c r="B267">
        <v>231489293</v>
      </c>
      <c r="C267" t="s">
        <v>6893</v>
      </c>
      <c r="D267" t="s">
        <v>6894</v>
      </c>
      <c r="E267" t="s">
        <v>6895</v>
      </c>
      <c r="F267">
        <v>166301388.09999999</v>
      </c>
      <c r="G267" t="s">
        <v>2930</v>
      </c>
      <c r="H267">
        <v>188120777</v>
      </c>
      <c r="I267" t="s">
        <v>3503</v>
      </c>
      <c r="J267" t="s">
        <v>23</v>
      </c>
      <c r="L267" s="1">
        <v>43385</v>
      </c>
      <c r="M267" t="s">
        <v>33</v>
      </c>
      <c r="N267" t="s">
        <v>6896</v>
      </c>
      <c r="O267" t="s">
        <v>26</v>
      </c>
      <c r="P267" s="1">
        <v>43863</v>
      </c>
      <c r="Q267" s="1">
        <v>43864</v>
      </c>
    </row>
    <row r="268" spans="1:17" x14ac:dyDescent="0.2">
      <c r="A268" t="s">
        <v>6897</v>
      </c>
      <c r="B268">
        <v>233121013</v>
      </c>
      <c r="C268" t="s">
        <v>6898</v>
      </c>
      <c r="D268" t="s">
        <v>6899</v>
      </c>
      <c r="E268" t="s">
        <v>6900</v>
      </c>
      <c r="F268">
        <v>124029019</v>
      </c>
      <c r="G268" t="s">
        <v>2930</v>
      </c>
      <c r="H268">
        <v>188120777</v>
      </c>
      <c r="I268" t="s">
        <v>2997</v>
      </c>
      <c r="J268" t="s">
        <v>23</v>
      </c>
      <c r="L268" s="1">
        <v>43426</v>
      </c>
      <c r="M268" t="s">
        <v>33</v>
      </c>
      <c r="N268" t="s">
        <v>6901</v>
      </c>
      <c r="O268" t="s">
        <v>26</v>
      </c>
      <c r="P268" s="1">
        <v>43863</v>
      </c>
      <c r="Q268" s="1">
        <v>43863</v>
      </c>
    </row>
    <row r="269" spans="1:17" x14ac:dyDescent="0.2">
      <c r="A269" t="s">
        <v>6902</v>
      </c>
      <c r="B269">
        <v>232769060</v>
      </c>
      <c r="C269" t="s">
        <v>6903</v>
      </c>
      <c r="D269" t="s">
        <v>6904</v>
      </c>
      <c r="E269" t="s">
        <v>6905</v>
      </c>
      <c r="F269">
        <v>106957384</v>
      </c>
      <c r="G269" t="s">
        <v>2930</v>
      </c>
      <c r="H269">
        <v>188120777</v>
      </c>
      <c r="I269" t="s">
        <v>173</v>
      </c>
      <c r="J269" t="s">
        <v>23</v>
      </c>
      <c r="L269" s="1">
        <v>43420</v>
      </c>
      <c r="M269" t="s">
        <v>33</v>
      </c>
      <c r="N269" t="s">
        <v>6906</v>
      </c>
      <c r="O269" t="s">
        <v>92</v>
      </c>
      <c r="P269" s="1">
        <v>43863</v>
      </c>
      <c r="Q269" s="1">
        <v>43863</v>
      </c>
    </row>
    <row r="270" spans="1:17" x14ac:dyDescent="0.2">
      <c r="A270" t="s">
        <v>6907</v>
      </c>
      <c r="B270">
        <v>233964967</v>
      </c>
      <c r="C270" t="s">
        <v>6908</v>
      </c>
      <c r="D270" t="s">
        <v>6909</v>
      </c>
      <c r="E270" t="s">
        <v>6910</v>
      </c>
      <c r="F270">
        <v>57793050</v>
      </c>
      <c r="G270" t="s">
        <v>2930</v>
      </c>
      <c r="H270">
        <v>188120777</v>
      </c>
      <c r="I270" t="s">
        <v>3146</v>
      </c>
      <c r="J270" t="s">
        <v>23</v>
      </c>
      <c r="L270" s="1">
        <v>43416</v>
      </c>
      <c r="M270" t="s">
        <v>24</v>
      </c>
      <c r="N270" t="s">
        <v>6911</v>
      </c>
      <c r="O270" t="s">
        <v>26</v>
      </c>
      <c r="P270" s="1">
        <v>43863</v>
      </c>
      <c r="Q270" s="1">
        <v>43863</v>
      </c>
    </row>
    <row r="271" spans="1:17" x14ac:dyDescent="0.2">
      <c r="A271" t="s">
        <v>6912</v>
      </c>
      <c r="B271">
        <v>233521623</v>
      </c>
      <c r="C271" t="s">
        <v>6913</v>
      </c>
      <c r="D271" t="s">
        <v>6914</v>
      </c>
      <c r="E271" t="s">
        <v>6915</v>
      </c>
      <c r="F271">
        <v>67318789</v>
      </c>
      <c r="G271" t="s">
        <v>2930</v>
      </c>
      <c r="H271">
        <v>188120777</v>
      </c>
      <c r="I271" t="s">
        <v>312</v>
      </c>
      <c r="J271" t="s">
        <v>23</v>
      </c>
      <c r="L271" s="1">
        <v>43432</v>
      </c>
      <c r="M271" t="s">
        <v>33</v>
      </c>
      <c r="N271" t="s">
        <v>6916</v>
      </c>
      <c r="O271" t="s">
        <v>92</v>
      </c>
      <c r="P271" s="1">
        <v>43863</v>
      </c>
      <c r="Q271" s="1">
        <v>43863</v>
      </c>
    </row>
    <row r="272" spans="1:17" x14ac:dyDescent="0.2">
      <c r="A272" t="s">
        <v>6917</v>
      </c>
      <c r="B272">
        <v>234131373</v>
      </c>
      <c r="C272" t="s">
        <v>6918</v>
      </c>
      <c r="D272" t="s">
        <v>6919</v>
      </c>
      <c r="E272" t="s">
        <v>6920</v>
      </c>
      <c r="F272">
        <v>76738205</v>
      </c>
      <c r="G272" t="s">
        <v>2930</v>
      </c>
      <c r="H272">
        <v>188120777</v>
      </c>
      <c r="I272" t="s">
        <v>3004</v>
      </c>
      <c r="J272" t="s">
        <v>23</v>
      </c>
      <c r="L272" s="1">
        <v>43431</v>
      </c>
      <c r="M272" t="s">
        <v>33</v>
      </c>
      <c r="N272" t="s">
        <v>6921</v>
      </c>
      <c r="O272" t="s">
        <v>26</v>
      </c>
      <c r="P272" s="1">
        <v>43863</v>
      </c>
      <c r="Q272" s="1">
        <v>43863</v>
      </c>
    </row>
    <row r="273" spans="1:17" x14ac:dyDescent="0.2">
      <c r="A273" t="s">
        <v>6922</v>
      </c>
      <c r="B273">
        <v>233170669</v>
      </c>
      <c r="C273" t="s">
        <v>6923</v>
      </c>
      <c r="D273" t="s">
        <v>6924</v>
      </c>
      <c r="E273" t="s">
        <v>6925</v>
      </c>
      <c r="F273">
        <v>31789978</v>
      </c>
      <c r="G273" t="s">
        <v>2930</v>
      </c>
      <c r="H273">
        <v>188120777</v>
      </c>
      <c r="I273" t="s">
        <v>6926</v>
      </c>
      <c r="J273" t="s">
        <v>23</v>
      </c>
      <c r="L273" s="1">
        <v>43426</v>
      </c>
      <c r="M273" t="s">
        <v>33</v>
      </c>
      <c r="N273" t="s">
        <v>6927</v>
      </c>
      <c r="O273" t="s">
        <v>92</v>
      </c>
      <c r="P273" s="1">
        <v>43864</v>
      </c>
      <c r="Q273" s="1">
        <v>43864</v>
      </c>
    </row>
    <row r="274" spans="1:17" x14ac:dyDescent="0.2">
      <c r="A274" t="s">
        <v>6928</v>
      </c>
      <c r="B274">
        <v>231632762</v>
      </c>
      <c r="C274" t="s">
        <v>6929</v>
      </c>
      <c r="D274" t="s">
        <v>6930</v>
      </c>
      <c r="E274" t="s">
        <v>6931</v>
      </c>
      <c r="F274">
        <v>33947880</v>
      </c>
      <c r="G274" t="s">
        <v>2930</v>
      </c>
      <c r="H274">
        <v>188120777</v>
      </c>
      <c r="I274" t="s">
        <v>312</v>
      </c>
      <c r="J274" t="s">
        <v>23</v>
      </c>
      <c r="L274" s="1">
        <v>43377</v>
      </c>
      <c r="M274" t="s">
        <v>33</v>
      </c>
      <c r="N274" t="s">
        <v>6932</v>
      </c>
      <c r="O274" t="s">
        <v>26</v>
      </c>
      <c r="P274" s="1">
        <v>43864</v>
      </c>
      <c r="Q274" s="1">
        <v>43864</v>
      </c>
    </row>
    <row r="275" spans="1:17" x14ac:dyDescent="0.2">
      <c r="A275" t="s">
        <v>6933</v>
      </c>
      <c r="B275">
        <v>231483015</v>
      </c>
      <c r="C275" t="s">
        <v>6934</v>
      </c>
      <c r="D275" t="s">
        <v>6935</v>
      </c>
      <c r="E275" t="s">
        <v>6936</v>
      </c>
      <c r="F275">
        <v>76166600.090000004</v>
      </c>
      <c r="G275" t="s">
        <v>2930</v>
      </c>
      <c r="H275">
        <v>188120777</v>
      </c>
      <c r="I275" t="s">
        <v>3004</v>
      </c>
      <c r="J275" t="s">
        <v>23</v>
      </c>
      <c r="L275" s="1">
        <v>43385</v>
      </c>
      <c r="M275" t="s">
        <v>24</v>
      </c>
      <c r="N275" t="s">
        <v>6937</v>
      </c>
      <c r="O275" t="s">
        <v>26</v>
      </c>
      <c r="P275" s="1">
        <v>43864</v>
      </c>
      <c r="Q275" s="1">
        <v>43864</v>
      </c>
    </row>
    <row r="276" spans="1:17" x14ac:dyDescent="0.2">
      <c r="A276" t="s">
        <v>6938</v>
      </c>
      <c r="B276">
        <v>232806284</v>
      </c>
      <c r="C276" t="s">
        <v>6939</v>
      </c>
      <c r="D276" t="s">
        <v>6940</v>
      </c>
      <c r="E276" t="s">
        <v>6941</v>
      </c>
      <c r="F276">
        <v>92598447.079999998</v>
      </c>
      <c r="G276" t="s">
        <v>2930</v>
      </c>
      <c r="H276">
        <v>188120777</v>
      </c>
      <c r="I276" t="s">
        <v>3004</v>
      </c>
      <c r="J276" t="s">
        <v>23</v>
      </c>
      <c r="L276" s="1">
        <v>43417</v>
      </c>
      <c r="M276" t="s">
        <v>24</v>
      </c>
      <c r="N276" t="s">
        <v>6942</v>
      </c>
      <c r="O276" t="s">
        <v>26</v>
      </c>
      <c r="P276" s="1">
        <v>43864</v>
      </c>
      <c r="Q276" s="1">
        <v>43864</v>
      </c>
    </row>
    <row r="277" spans="1:17" x14ac:dyDescent="0.2">
      <c r="A277" t="s">
        <v>6943</v>
      </c>
      <c r="B277">
        <v>231723210</v>
      </c>
      <c r="C277" t="s">
        <v>6944</v>
      </c>
      <c r="D277" t="s">
        <v>6945</v>
      </c>
      <c r="E277" t="s">
        <v>6946</v>
      </c>
      <c r="F277">
        <v>75072998</v>
      </c>
      <c r="G277" t="s">
        <v>2930</v>
      </c>
      <c r="H277">
        <v>188120777</v>
      </c>
      <c r="I277" t="s">
        <v>3004</v>
      </c>
      <c r="J277" t="s">
        <v>23</v>
      </c>
      <c r="L277" s="1">
        <v>43389</v>
      </c>
      <c r="M277" t="s">
        <v>24</v>
      </c>
      <c r="N277" t="s">
        <v>6947</v>
      </c>
      <c r="O277" t="s">
        <v>26</v>
      </c>
      <c r="P277" s="1">
        <v>43864</v>
      </c>
      <c r="Q277" s="1">
        <v>43864</v>
      </c>
    </row>
    <row r="278" spans="1:17" x14ac:dyDescent="0.2">
      <c r="A278" t="s">
        <v>6948</v>
      </c>
      <c r="B278">
        <v>233624449</v>
      </c>
      <c r="C278" t="s">
        <v>6949</v>
      </c>
      <c r="D278" t="s">
        <v>6950</v>
      </c>
      <c r="E278" t="s">
        <v>6951</v>
      </c>
      <c r="F278">
        <v>70737347</v>
      </c>
      <c r="G278" t="s">
        <v>2930</v>
      </c>
      <c r="H278">
        <v>188120777</v>
      </c>
      <c r="I278" t="s">
        <v>173</v>
      </c>
      <c r="J278" t="s">
        <v>23</v>
      </c>
      <c r="L278" s="1">
        <v>43434</v>
      </c>
      <c r="M278" t="s">
        <v>33</v>
      </c>
      <c r="N278" t="s">
        <v>6952</v>
      </c>
      <c r="O278" t="s">
        <v>26</v>
      </c>
      <c r="P278" s="1">
        <v>43864</v>
      </c>
      <c r="Q278" s="1">
        <v>43864</v>
      </c>
    </row>
    <row r="279" spans="1:17" x14ac:dyDescent="0.2">
      <c r="A279" t="s">
        <v>6953</v>
      </c>
      <c r="B279">
        <v>233487859</v>
      </c>
      <c r="C279" t="s">
        <v>6954</v>
      </c>
      <c r="D279" t="s">
        <v>6955</v>
      </c>
      <c r="E279" t="s">
        <v>6956</v>
      </c>
      <c r="F279">
        <v>160358280</v>
      </c>
      <c r="G279" t="s">
        <v>2930</v>
      </c>
      <c r="H279">
        <v>188120777</v>
      </c>
      <c r="I279" t="s">
        <v>173</v>
      </c>
      <c r="J279" t="s">
        <v>23</v>
      </c>
      <c r="L279" s="1">
        <v>43434</v>
      </c>
      <c r="M279" t="s">
        <v>24</v>
      </c>
      <c r="N279" t="s">
        <v>6957</v>
      </c>
      <c r="O279" t="s">
        <v>26</v>
      </c>
      <c r="P279" s="1">
        <v>43864</v>
      </c>
      <c r="Q279" s="1">
        <v>43864</v>
      </c>
    </row>
    <row r="280" spans="1:17" x14ac:dyDescent="0.2">
      <c r="A280" t="s">
        <v>6958</v>
      </c>
      <c r="B280">
        <v>232931925</v>
      </c>
      <c r="C280" t="s">
        <v>6959</v>
      </c>
      <c r="D280" t="s">
        <v>6960</v>
      </c>
      <c r="E280" t="s">
        <v>6961</v>
      </c>
      <c r="F280">
        <v>94968608.079999998</v>
      </c>
      <c r="G280" t="s">
        <v>2930</v>
      </c>
      <c r="H280">
        <v>188120777</v>
      </c>
      <c r="I280" t="s">
        <v>3004</v>
      </c>
      <c r="J280" t="s">
        <v>23</v>
      </c>
      <c r="L280" s="1">
        <v>43433</v>
      </c>
      <c r="M280" t="s">
        <v>24</v>
      </c>
      <c r="N280" t="s">
        <v>6962</v>
      </c>
      <c r="O280" t="s">
        <v>26</v>
      </c>
      <c r="P280" s="1">
        <v>43864</v>
      </c>
      <c r="Q280" s="1">
        <v>43864</v>
      </c>
    </row>
    <row r="281" spans="1:17" x14ac:dyDescent="0.2">
      <c r="A281" t="s">
        <v>6963</v>
      </c>
      <c r="B281" t="s">
        <v>6964</v>
      </c>
      <c r="C281" t="s">
        <v>6965</v>
      </c>
      <c r="D281" t="s">
        <v>6966</v>
      </c>
      <c r="E281" t="s">
        <v>6967</v>
      </c>
      <c r="F281">
        <v>112949487.09999999</v>
      </c>
      <c r="G281" t="s">
        <v>2930</v>
      </c>
      <c r="H281">
        <v>188120777</v>
      </c>
      <c r="I281" t="s">
        <v>3027</v>
      </c>
      <c r="J281" t="s">
        <v>23</v>
      </c>
      <c r="L281" s="1">
        <v>43410</v>
      </c>
      <c r="M281" t="s">
        <v>24</v>
      </c>
      <c r="N281" t="s">
        <v>6968</v>
      </c>
      <c r="O281" t="s">
        <v>26</v>
      </c>
      <c r="P281" s="1">
        <v>43863</v>
      </c>
      <c r="Q281" s="1">
        <v>43875</v>
      </c>
    </row>
    <row r="282" spans="1:17" x14ac:dyDescent="0.2">
      <c r="A282" t="s">
        <v>6969</v>
      </c>
      <c r="B282">
        <v>233321616</v>
      </c>
      <c r="C282" t="s">
        <v>6970</v>
      </c>
      <c r="D282" t="s">
        <v>6971</v>
      </c>
      <c r="E282" t="s">
        <v>6972</v>
      </c>
      <c r="F282" t="s">
        <v>6973</v>
      </c>
      <c r="G282" t="s">
        <v>2930</v>
      </c>
      <c r="H282">
        <v>188120777</v>
      </c>
      <c r="I282" t="s">
        <v>3039</v>
      </c>
      <c r="J282" t="s">
        <v>23</v>
      </c>
      <c r="L282" s="1">
        <v>43385</v>
      </c>
      <c r="M282" t="s">
        <v>24</v>
      </c>
      <c r="N282" t="s">
        <v>6974</v>
      </c>
      <c r="O282" t="s">
        <v>26</v>
      </c>
      <c r="P282" s="1">
        <v>43863</v>
      </c>
      <c r="Q282" s="1">
        <v>43875</v>
      </c>
    </row>
    <row r="283" spans="1:17" x14ac:dyDescent="0.2">
      <c r="A283" t="s">
        <v>6975</v>
      </c>
      <c r="B283" t="s">
        <v>6976</v>
      </c>
      <c r="C283" t="s">
        <v>6977</v>
      </c>
      <c r="D283" t="s">
        <v>6978</v>
      </c>
      <c r="E283" t="s">
        <v>6979</v>
      </c>
      <c r="F283" t="s">
        <v>6980</v>
      </c>
      <c r="G283" t="s">
        <v>2930</v>
      </c>
      <c r="H283">
        <v>188120777</v>
      </c>
      <c r="I283" t="s">
        <v>3027</v>
      </c>
      <c r="J283" t="s">
        <v>23</v>
      </c>
      <c r="L283" s="1">
        <v>43413</v>
      </c>
      <c r="M283" t="s">
        <v>24</v>
      </c>
      <c r="N283" t="s">
        <v>6981</v>
      </c>
      <c r="O283" t="s">
        <v>26</v>
      </c>
      <c r="P283" s="1">
        <v>43863</v>
      </c>
      <c r="Q283" s="1">
        <v>43875</v>
      </c>
    </row>
    <row r="284" spans="1:17" x14ac:dyDescent="0.2">
      <c r="A284" t="s">
        <v>6982</v>
      </c>
      <c r="B284">
        <v>235924105</v>
      </c>
      <c r="C284" t="s">
        <v>6983</v>
      </c>
      <c r="D284" t="s">
        <v>6984</v>
      </c>
      <c r="E284" t="s">
        <v>6985</v>
      </c>
      <c r="F284">
        <v>80239528</v>
      </c>
      <c r="G284" t="s">
        <v>204</v>
      </c>
      <c r="H284">
        <v>26388820</v>
      </c>
      <c r="I284" t="s">
        <v>1620</v>
      </c>
      <c r="J284" t="s">
        <v>23</v>
      </c>
      <c r="L284" s="1">
        <v>43383</v>
      </c>
      <c r="M284" t="s">
        <v>33</v>
      </c>
      <c r="N284" t="s">
        <v>6986</v>
      </c>
      <c r="O284" t="s">
        <v>26</v>
      </c>
      <c r="P284" s="1">
        <v>42306</v>
      </c>
      <c r="Q284" s="1">
        <v>43875</v>
      </c>
    </row>
    <row r="285" spans="1:17" x14ac:dyDescent="0.2">
      <c r="A285" t="s">
        <v>6987</v>
      </c>
      <c r="B285">
        <v>219815860</v>
      </c>
      <c r="C285" t="s">
        <v>6988</v>
      </c>
      <c r="D285" t="s">
        <v>6989</v>
      </c>
      <c r="E285" t="s">
        <v>6990</v>
      </c>
      <c r="F285">
        <v>98981331</v>
      </c>
      <c r="G285" t="s">
        <v>204</v>
      </c>
      <c r="H285">
        <v>26388820</v>
      </c>
      <c r="I285" t="s">
        <v>205</v>
      </c>
      <c r="J285" t="s">
        <v>23</v>
      </c>
      <c r="L285" s="1">
        <v>43434</v>
      </c>
      <c r="M285" t="s">
        <v>33</v>
      </c>
      <c r="N285" t="s">
        <v>6991</v>
      </c>
      <c r="O285" t="s">
        <v>26</v>
      </c>
      <c r="P285" s="1">
        <v>42346</v>
      </c>
      <c r="Q285" s="1">
        <v>43875</v>
      </c>
    </row>
    <row r="286" spans="1:17" x14ac:dyDescent="0.2">
      <c r="A286" t="s">
        <v>6992</v>
      </c>
      <c r="B286">
        <v>237614170</v>
      </c>
      <c r="C286" t="s">
        <v>6993</v>
      </c>
      <c r="D286" t="s">
        <v>6994</v>
      </c>
      <c r="E286" t="s">
        <v>6995</v>
      </c>
      <c r="F286">
        <v>79409075.120000005</v>
      </c>
      <c r="G286" t="s">
        <v>204</v>
      </c>
      <c r="H286">
        <v>26388820</v>
      </c>
      <c r="I286" t="s">
        <v>276</v>
      </c>
      <c r="J286" t="s">
        <v>23</v>
      </c>
      <c r="L286" s="1">
        <v>43403</v>
      </c>
      <c r="M286" t="s">
        <v>33</v>
      </c>
      <c r="N286" t="s">
        <v>6996</v>
      </c>
      <c r="O286" t="s">
        <v>26</v>
      </c>
      <c r="P286" s="1">
        <v>42290</v>
      </c>
      <c r="Q286" s="1">
        <v>43875</v>
      </c>
    </row>
    <row r="287" spans="1:17" x14ac:dyDescent="0.2">
      <c r="A287" t="s">
        <v>6997</v>
      </c>
      <c r="B287">
        <v>232883459</v>
      </c>
      <c r="C287" t="s">
        <v>6998</v>
      </c>
      <c r="D287" t="s">
        <v>6999</v>
      </c>
      <c r="E287" t="s">
        <v>7000</v>
      </c>
      <c r="F287">
        <v>78812089</v>
      </c>
      <c r="G287" t="s">
        <v>204</v>
      </c>
      <c r="H287">
        <v>26388820</v>
      </c>
      <c r="I287" t="s">
        <v>276</v>
      </c>
      <c r="J287" t="s">
        <v>23</v>
      </c>
      <c r="L287" s="1">
        <v>43398</v>
      </c>
      <c r="M287" t="s">
        <v>33</v>
      </c>
      <c r="N287" t="s">
        <v>7001</v>
      </c>
      <c r="O287" t="s">
        <v>26</v>
      </c>
      <c r="P287" s="1">
        <v>42271</v>
      </c>
      <c r="Q287" s="1">
        <v>43875</v>
      </c>
    </row>
    <row r="288" spans="1:17" x14ac:dyDescent="0.2">
      <c r="A288" t="s">
        <v>7002</v>
      </c>
      <c r="B288">
        <v>91997623</v>
      </c>
      <c r="C288" t="s">
        <v>7003</v>
      </c>
      <c r="D288" t="s">
        <v>7004</v>
      </c>
      <c r="E288" t="s">
        <v>7005</v>
      </c>
      <c r="F288">
        <v>35620196</v>
      </c>
      <c r="G288" t="s">
        <v>1228</v>
      </c>
      <c r="H288">
        <v>26404672</v>
      </c>
      <c r="I288" t="s">
        <v>3854</v>
      </c>
      <c r="J288" t="s">
        <v>23</v>
      </c>
      <c r="L288" s="1">
        <v>43375</v>
      </c>
      <c r="M288" t="s">
        <v>33</v>
      </c>
      <c r="N288" t="s">
        <v>7006</v>
      </c>
      <c r="O288" t="s">
        <v>26</v>
      </c>
      <c r="P288" s="1">
        <v>43761</v>
      </c>
      <c r="Q288" s="1">
        <v>43875</v>
      </c>
    </row>
    <row r="289" spans="1:17" x14ac:dyDescent="0.2">
      <c r="A289" t="s">
        <v>7007</v>
      </c>
      <c r="B289">
        <v>241299225</v>
      </c>
      <c r="C289" t="s">
        <v>7008</v>
      </c>
      <c r="D289" t="s">
        <v>7009</v>
      </c>
      <c r="E289" t="s">
        <v>7010</v>
      </c>
      <c r="F289">
        <v>32371071.16</v>
      </c>
      <c r="G289" t="s">
        <v>1228</v>
      </c>
      <c r="H289">
        <v>26404672</v>
      </c>
      <c r="I289" t="s">
        <v>3854</v>
      </c>
      <c r="J289" t="s">
        <v>23</v>
      </c>
      <c r="L289" s="1">
        <v>43433</v>
      </c>
      <c r="M289" t="s">
        <v>33</v>
      </c>
      <c r="N289" t="s">
        <v>7011</v>
      </c>
      <c r="O289" t="s">
        <v>26</v>
      </c>
      <c r="P289" s="1">
        <v>43803</v>
      </c>
      <c r="Q289" s="1">
        <v>43875</v>
      </c>
    </row>
    <row r="290" spans="1:17" x14ac:dyDescent="0.2">
      <c r="A290" t="s">
        <v>7012</v>
      </c>
      <c r="B290">
        <v>236275585</v>
      </c>
      <c r="C290" t="s">
        <v>7013</v>
      </c>
      <c r="D290" t="s">
        <v>7014</v>
      </c>
      <c r="E290" t="s">
        <v>7015</v>
      </c>
      <c r="F290" t="s">
        <v>7016</v>
      </c>
      <c r="G290" t="s">
        <v>1443</v>
      </c>
      <c r="H290">
        <v>26404079</v>
      </c>
      <c r="I290" t="s">
        <v>1546</v>
      </c>
      <c r="J290" t="s">
        <v>23</v>
      </c>
      <c r="L290" s="1">
        <v>43433</v>
      </c>
      <c r="M290" t="s">
        <v>33</v>
      </c>
      <c r="N290" t="s">
        <v>7017</v>
      </c>
      <c r="O290" t="s">
        <v>92</v>
      </c>
      <c r="P290" s="1">
        <v>42094</v>
      </c>
      <c r="Q290" s="1">
        <v>43875</v>
      </c>
    </row>
    <row r="291" spans="1:17" x14ac:dyDescent="0.2">
      <c r="A291" t="s">
        <v>7018</v>
      </c>
      <c r="B291">
        <v>234789468</v>
      </c>
      <c r="C291" t="s">
        <v>7019</v>
      </c>
      <c r="D291" t="s">
        <v>7020</v>
      </c>
      <c r="E291" t="s">
        <v>7021</v>
      </c>
      <c r="F291">
        <v>56176457.07</v>
      </c>
      <c r="G291" t="s">
        <v>172</v>
      </c>
      <c r="H291">
        <v>200716271</v>
      </c>
      <c r="I291" t="s">
        <v>331</v>
      </c>
      <c r="J291" t="s">
        <v>23</v>
      </c>
      <c r="L291" s="1">
        <v>43434</v>
      </c>
      <c r="M291" t="s">
        <v>24</v>
      </c>
      <c r="N291" t="s">
        <v>7022</v>
      </c>
      <c r="O291" t="s">
        <v>26</v>
      </c>
      <c r="P291" s="1">
        <v>43607</v>
      </c>
      <c r="Q291" s="1">
        <v>43876</v>
      </c>
    </row>
    <row r="292" spans="1:17" x14ac:dyDescent="0.2">
      <c r="A292" t="s">
        <v>7023</v>
      </c>
      <c r="B292" t="s">
        <v>7024</v>
      </c>
      <c r="C292" t="s">
        <v>7025</v>
      </c>
      <c r="D292" t="s">
        <v>7026</v>
      </c>
      <c r="E292" t="s">
        <v>7027</v>
      </c>
      <c r="F292">
        <v>76632067</v>
      </c>
      <c r="G292" t="s">
        <v>1228</v>
      </c>
      <c r="H292">
        <v>26404672</v>
      </c>
      <c r="I292" t="s">
        <v>1125</v>
      </c>
      <c r="J292" t="s">
        <v>23</v>
      </c>
      <c r="L292" s="1">
        <v>43388</v>
      </c>
      <c r="M292" t="s">
        <v>24</v>
      </c>
      <c r="N292" t="s">
        <v>7028</v>
      </c>
      <c r="O292" t="s">
        <v>26</v>
      </c>
      <c r="P292" s="1">
        <v>43745</v>
      </c>
      <c r="Q292" s="1">
        <v>43876</v>
      </c>
    </row>
    <row r="293" spans="1:17" x14ac:dyDescent="0.2">
      <c r="A293" t="s">
        <v>7029</v>
      </c>
      <c r="B293" t="s">
        <v>7030</v>
      </c>
      <c r="C293" t="s">
        <v>7031</v>
      </c>
      <c r="D293" t="s">
        <v>7032</v>
      </c>
      <c r="E293" t="s">
        <v>7033</v>
      </c>
      <c r="F293" t="s">
        <v>7034</v>
      </c>
      <c r="G293" t="s">
        <v>301</v>
      </c>
      <c r="H293">
        <v>196200032</v>
      </c>
      <c r="I293" t="s">
        <v>127</v>
      </c>
      <c r="J293" t="s">
        <v>23</v>
      </c>
      <c r="L293" s="1">
        <v>43430</v>
      </c>
      <c r="M293" t="s">
        <v>24</v>
      </c>
      <c r="N293" t="s">
        <v>7035</v>
      </c>
      <c r="O293" t="s">
        <v>26</v>
      </c>
      <c r="P293" s="1">
        <v>42902</v>
      </c>
      <c r="Q293" s="1">
        <v>43879</v>
      </c>
    </row>
    <row r="294" spans="1:17" x14ac:dyDescent="0.2">
      <c r="A294" t="s">
        <v>7036</v>
      </c>
      <c r="B294">
        <v>238384594</v>
      </c>
      <c r="C294" t="s">
        <v>7037</v>
      </c>
      <c r="D294" t="s">
        <v>7038</v>
      </c>
      <c r="E294" t="s">
        <v>7039</v>
      </c>
      <c r="F294">
        <v>76935841.140000001</v>
      </c>
      <c r="G294" t="s">
        <v>1228</v>
      </c>
      <c r="H294">
        <v>26404672</v>
      </c>
      <c r="I294" t="s">
        <v>358</v>
      </c>
      <c r="J294" t="s">
        <v>23</v>
      </c>
      <c r="L294" s="1">
        <v>43383</v>
      </c>
      <c r="M294" t="s">
        <v>24</v>
      </c>
      <c r="N294" t="s">
        <v>7040</v>
      </c>
      <c r="O294" t="s">
        <v>26</v>
      </c>
      <c r="P294" s="1">
        <v>43745</v>
      </c>
      <c r="Q294" s="1">
        <v>43881</v>
      </c>
    </row>
    <row r="295" spans="1:17" x14ac:dyDescent="0.2">
      <c r="A295" t="s">
        <v>7041</v>
      </c>
      <c r="B295">
        <v>238335623</v>
      </c>
      <c r="C295" t="s">
        <v>7042</v>
      </c>
      <c r="D295" t="s">
        <v>7043</v>
      </c>
      <c r="E295" t="s">
        <v>7044</v>
      </c>
      <c r="F295">
        <v>129352276</v>
      </c>
      <c r="G295" t="s">
        <v>1228</v>
      </c>
      <c r="H295">
        <v>26404672</v>
      </c>
      <c r="I295" t="s">
        <v>784</v>
      </c>
      <c r="J295" t="s">
        <v>23</v>
      </c>
      <c r="L295" s="1">
        <v>43382</v>
      </c>
      <c r="M295" t="s">
        <v>24</v>
      </c>
      <c r="N295" t="s">
        <v>7045</v>
      </c>
      <c r="O295" t="s">
        <v>26</v>
      </c>
      <c r="P295" s="1">
        <v>43745</v>
      </c>
      <c r="Q295" s="1">
        <v>43881</v>
      </c>
    </row>
    <row r="296" spans="1:17" x14ac:dyDescent="0.2">
      <c r="A296" t="s">
        <v>7046</v>
      </c>
      <c r="B296">
        <v>230571328</v>
      </c>
      <c r="C296" t="s">
        <v>7047</v>
      </c>
      <c r="D296" t="s">
        <v>7048</v>
      </c>
      <c r="E296" t="s">
        <v>7049</v>
      </c>
      <c r="F296">
        <v>123601703.09999999</v>
      </c>
      <c r="G296" t="s">
        <v>204</v>
      </c>
      <c r="H296">
        <v>26388820</v>
      </c>
      <c r="I296" t="s">
        <v>289</v>
      </c>
      <c r="J296" t="s">
        <v>23</v>
      </c>
      <c r="L296" s="1">
        <v>43434</v>
      </c>
      <c r="M296" t="s">
        <v>33</v>
      </c>
      <c r="N296" t="s">
        <v>7050</v>
      </c>
      <c r="O296" t="s">
        <v>26</v>
      </c>
      <c r="P296" s="1">
        <v>42333</v>
      </c>
      <c r="Q296" s="1">
        <v>43881</v>
      </c>
    </row>
    <row r="297" spans="1:17" x14ac:dyDescent="0.2">
      <c r="A297" t="s">
        <v>7051</v>
      </c>
      <c r="B297">
        <v>236099515</v>
      </c>
      <c r="C297" t="s">
        <v>7052</v>
      </c>
      <c r="D297" t="s">
        <v>7053</v>
      </c>
      <c r="E297" t="s">
        <v>7054</v>
      </c>
      <c r="F297">
        <v>96301945.159999996</v>
      </c>
      <c r="G297" t="s">
        <v>204</v>
      </c>
      <c r="H297">
        <v>26388820</v>
      </c>
      <c r="I297" t="s">
        <v>3293</v>
      </c>
      <c r="J297" t="s">
        <v>23</v>
      </c>
      <c r="L297" s="1">
        <v>43383</v>
      </c>
      <c r="M297" t="s">
        <v>33</v>
      </c>
      <c r="N297" t="s">
        <v>7055</v>
      </c>
      <c r="O297" t="s">
        <v>26</v>
      </c>
      <c r="P297" s="1">
        <v>43291</v>
      </c>
      <c r="Q297" s="1">
        <v>43881</v>
      </c>
    </row>
    <row r="298" spans="1:17" x14ac:dyDescent="0.2">
      <c r="A298" t="s">
        <v>7056</v>
      </c>
      <c r="B298">
        <v>219971293</v>
      </c>
      <c r="C298" t="s">
        <v>7057</v>
      </c>
      <c r="D298" t="s">
        <v>7058</v>
      </c>
      <c r="E298" t="s">
        <v>7059</v>
      </c>
      <c r="F298">
        <v>32234902.109999999</v>
      </c>
      <c r="G298" t="s">
        <v>204</v>
      </c>
      <c r="H298">
        <v>26388820</v>
      </c>
      <c r="I298" t="s">
        <v>3293</v>
      </c>
      <c r="J298" t="s">
        <v>23</v>
      </c>
      <c r="L298" s="1">
        <v>43392</v>
      </c>
      <c r="M298" t="s">
        <v>33</v>
      </c>
      <c r="N298" t="s">
        <v>7060</v>
      </c>
      <c r="O298" t="s">
        <v>26</v>
      </c>
      <c r="P298" s="1">
        <v>42272</v>
      </c>
      <c r="Q298" s="1">
        <v>43881</v>
      </c>
    </row>
    <row r="299" spans="1:17" x14ac:dyDescent="0.2">
      <c r="A299" t="s">
        <v>7061</v>
      </c>
      <c r="B299">
        <v>240310896</v>
      </c>
      <c r="C299" t="s">
        <v>7062</v>
      </c>
      <c r="D299" t="s">
        <v>7063</v>
      </c>
      <c r="E299" t="s">
        <v>7064</v>
      </c>
      <c r="F299">
        <v>95113460.079999998</v>
      </c>
      <c r="G299" t="s">
        <v>204</v>
      </c>
      <c r="H299">
        <v>26388820</v>
      </c>
      <c r="I299" t="s">
        <v>3293</v>
      </c>
      <c r="J299" t="s">
        <v>23</v>
      </c>
      <c r="L299" s="1">
        <v>43417</v>
      </c>
      <c r="M299" t="s">
        <v>33</v>
      </c>
      <c r="N299" t="s">
        <v>7065</v>
      </c>
      <c r="O299" t="s">
        <v>26</v>
      </c>
      <c r="P299" s="1">
        <v>43355</v>
      </c>
      <c r="Q299" s="1">
        <v>43881</v>
      </c>
    </row>
    <row r="300" spans="1:17" x14ac:dyDescent="0.2">
      <c r="A300" t="s">
        <v>7066</v>
      </c>
      <c r="B300">
        <v>240525809</v>
      </c>
      <c r="C300" t="s">
        <v>7067</v>
      </c>
      <c r="D300" t="s">
        <v>7068</v>
      </c>
      <c r="E300" t="s">
        <v>7069</v>
      </c>
      <c r="F300">
        <v>113034679.09999999</v>
      </c>
      <c r="G300" t="s">
        <v>204</v>
      </c>
      <c r="H300">
        <v>26388820</v>
      </c>
      <c r="I300" t="s">
        <v>1758</v>
      </c>
      <c r="J300" t="s">
        <v>23</v>
      </c>
      <c r="L300" s="1">
        <v>43391</v>
      </c>
      <c r="M300" t="s">
        <v>24</v>
      </c>
      <c r="N300" t="s">
        <v>7070</v>
      </c>
      <c r="O300" t="s">
        <v>26</v>
      </c>
      <c r="P300" s="1">
        <v>42328</v>
      </c>
      <c r="Q300" s="1">
        <v>43881</v>
      </c>
    </row>
    <row r="301" spans="1:17" x14ac:dyDescent="0.2">
      <c r="A301" t="s">
        <v>7071</v>
      </c>
      <c r="B301">
        <v>240563956</v>
      </c>
      <c r="C301" t="s">
        <v>7072</v>
      </c>
      <c r="D301" t="s">
        <v>7073</v>
      </c>
      <c r="E301" t="s">
        <v>7074</v>
      </c>
      <c r="F301" t="s">
        <v>7075</v>
      </c>
      <c r="G301" t="s">
        <v>872</v>
      </c>
      <c r="H301" t="s">
        <v>873</v>
      </c>
      <c r="I301" t="s">
        <v>1858</v>
      </c>
      <c r="J301" t="s">
        <v>23</v>
      </c>
      <c r="L301" s="1">
        <v>43423</v>
      </c>
      <c r="M301" t="s">
        <v>33</v>
      </c>
      <c r="N301" t="s">
        <v>7076</v>
      </c>
      <c r="O301" t="s">
        <v>26</v>
      </c>
      <c r="P301" s="1">
        <v>43349</v>
      </c>
      <c r="Q301" s="1">
        <v>43882</v>
      </c>
    </row>
    <row r="302" spans="1:17" x14ac:dyDescent="0.2">
      <c r="A302" t="s">
        <v>7077</v>
      </c>
      <c r="B302">
        <v>240559460</v>
      </c>
      <c r="C302" t="s">
        <v>7078</v>
      </c>
      <c r="D302" t="s">
        <v>7079</v>
      </c>
      <c r="E302" t="s">
        <v>7080</v>
      </c>
      <c r="F302">
        <v>127695745</v>
      </c>
      <c r="G302" t="s">
        <v>872</v>
      </c>
      <c r="H302" t="s">
        <v>873</v>
      </c>
      <c r="I302" t="s">
        <v>1858</v>
      </c>
      <c r="J302" t="s">
        <v>23</v>
      </c>
      <c r="L302" s="1">
        <v>43423</v>
      </c>
      <c r="M302" t="s">
        <v>24</v>
      </c>
      <c r="N302" t="s">
        <v>7081</v>
      </c>
      <c r="O302" t="s">
        <v>26</v>
      </c>
      <c r="P302" s="1">
        <v>43370</v>
      </c>
      <c r="Q302" s="1">
        <v>43882</v>
      </c>
    </row>
    <row r="303" spans="1:17" x14ac:dyDescent="0.2">
      <c r="A303" t="s">
        <v>7082</v>
      </c>
      <c r="B303">
        <v>241100844</v>
      </c>
      <c r="C303" t="s">
        <v>7083</v>
      </c>
      <c r="D303" t="s">
        <v>7084</v>
      </c>
      <c r="E303" t="s">
        <v>7085</v>
      </c>
      <c r="F303" t="s">
        <v>7086</v>
      </c>
      <c r="G303" t="s">
        <v>2176</v>
      </c>
      <c r="H303">
        <v>35022116</v>
      </c>
      <c r="I303" t="s">
        <v>1125</v>
      </c>
      <c r="J303" t="s">
        <v>23</v>
      </c>
      <c r="L303" s="1">
        <v>43432</v>
      </c>
      <c r="M303" t="s">
        <v>33</v>
      </c>
      <c r="N303" t="s">
        <v>7087</v>
      </c>
      <c r="O303" t="s">
        <v>26</v>
      </c>
      <c r="P303" s="1">
        <v>42017</v>
      </c>
      <c r="Q303" s="1">
        <v>43817</v>
      </c>
    </row>
    <row r="304" spans="1:17" x14ac:dyDescent="0.2">
      <c r="A304" t="s">
        <v>7088</v>
      </c>
      <c r="B304">
        <v>232908648</v>
      </c>
      <c r="C304" t="s">
        <v>7089</v>
      </c>
      <c r="D304" t="s">
        <v>7090</v>
      </c>
      <c r="E304" t="s">
        <v>7091</v>
      </c>
      <c r="F304">
        <v>76494950</v>
      </c>
      <c r="G304" t="s">
        <v>2930</v>
      </c>
      <c r="H304">
        <v>188120777</v>
      </c>
      <c r="I304" t="s">
        <v>3004</v>
      </c>
      <c r="J304" t="s">
        <v>23</v>
      </c>
      <c r="L304" s="1">
        <v>43396</v>
      </c>
      <c r="M304" t="s">
        <v>33</v>
      </c>
      <c r="N304" t="s">
        <v>7092</v>
      </c>
      <c r="O304" t="s">
        <v>26</v>
      </c>
      <c r="P304" s="1">
        <v>43454</v>
      </c>
      <c r="Q304" s="1">
        <v>43864</v>
      </c>
    </row>
    <row r="305" spans="1:17" x14ac:dyDescent="0.2">
      <c r="A305" t="s">
        <v>7093</v>
      </c>
      <c r="B305">
        <v>241187435</v>
      </c>
      <c r="C305" t="s">
        <v>7094</v>
      </c>
      <c r="D305" t="s">
        <v>7095</v>
      </c>
      <c r="E305" t="s">
        <v>7096</v>
      </c>
      <c r="F305">
        <v>76550265</v>
      </c>
      <c r="G305" t="s">
        <v>2176</v>
      </c>
      <c r="H305">
        <v>35022116</v>
      </c>
      <c r="I305" t="s">
        <v>3293</v>
      </c>
      <c r="J305" t="s">
        <v>23</v>
      </c>
      <c r="L305" s="1">
        <v>43419</v>
      </c>
      <c r="M305" t="s">
        <v>24</v>
      </c>
      <c r="N305" t="s">
        <v>7097</v>
      </c>
      <c r="O305" t="s">
        <v>26</v>
      </c>
      <c r="P305" s="1">
        <v>43798</v>
      </c>
      <c r="Q305" s="1">
        <v>43816</v>
      </c>
    </row>
    <row r="306" spans="1:17" x14ac:dyDescent="0.2">
      <c r="A306" t="s">
        <v>7098</v>
      </c>
      <c r="B306">
        <v>233577270</v>
      </c>
      <c r="C306" t="s">
        <v>7099</v>
      </c>
      <c r="D306" t="s">
        <v>7100</v>
      </c>
      <c r="E306" t="s">
        <v>7101</v>
      </c>
      <c r="F306">
        <v>83767231.189999998</v>
      </c>
      <c r="G306" t="s">
        <v>2930</v>
      </c>
      <c r="H306">
        <v>188120777</v>
      </c>
      <c r="I306" t="s">
        <v>3984</v>
      </c>
      <c r="J306" t="s">
        <v>23</v>
      </c>
      <c r="L306" s="1">
        <v>43390</v>
      </c>
      <c r="M306" t="s">
        <v>1091</v>
      </c>
      <c r="N306" t="s">
        <v>7102</v>
      </c>
      <c r="O306" t="s">
        <v>26</v>
      </c>
      <c r="P306" s="1">
        <v>43863</v>
      </c>
      <c r="Q306" s="1">
        <v>43863</v>
      </c>
    </row>
    <row r="307" spans="1:17" x14ac:dyDescent="0.2">
      <c r="A307" t="s">
        <v>7103</v>
      </c>
      <c r="B307">
        <v>233574379</v>
      </c>
      <c r="C307" t="s">
        <v>7104</v>
      </c>
      <c r="D307" t="s">
        <v>7105</v>
      </c>
      <c r="E307" t="s">
        <v>7106</v>
      </c>
      <c r="F307">
        <v>136809952.09999999</v>
      </c>
      <c r="G307" t="s">
        <v>2930</v>
      </c>
      <c r="H307">
        <v>188120777</v>
      </c>
      <c r="I307" t="s">
        <v>3984</v>
      </c>
      <c r="J307" t="s">
        <v>23</v>
      </c>
      <c r="L307" s="1">
        <v>43377</v>
      </c>
      <c r="M307" t="s">
        <v>1091</v>
      </c>
      <c r="N307" t="s">
        <v>7107</v>
      </c>
      <c r="O307" t="s">
        <v>26</v>
      </c>
      <c r="P307" s="1">
        <v>43863</v>
      </c>
      <c r="Q307" s="1">
        <v>43863</v>
      </c>
    </row>
    <row r="308" spans="1:17" x14ac:dyDescent="0.2">
      <c r="A308" t="s">
        <v>7108</v>
      </c>
      <c r="B308">
        <v>234327421</v>
      </c>
      <c r="C308" t="s">
        <v>7109</v>
      </c>
      <c r="D308" t="s">
        <v>7110</v>
      </c>
      <c r="E308" t="s">
        <v>7111</v>
      </c>
      <c r="F308" t="s">
        <v>7112</v>
      </c>
      <c r="G308" t="s">
        <v>2930</v>
      </c>
      <c r="H308">
        <v>188120777</v>
      </c>
      <c r="I308" t="s">
        <v>3984</v>
      </c>
      <c r="J308" t="s">
        <v>23</v>
      </c>
      <c r="L308" s="1">
        <v>43432</v>
      </c>
      <c r="M308" t="s">
        <v>489</v>
      </c>
      <c r="N308" t="s">
        <v>7113</v>
      </c>
      <c r="O308" t="s">
        <v>26</v>
      </c>
      <c r="P308" s="1">
        <v>43863</v>
      </c>
      <c r="Q308" s="1">
        <v>43863</v>
      </c>
    </row>
    <row r="309" spans="1:17" x14ac:dyDescent="0.2">
      <c r="A309" t="s">
        <v>7114</v>
      </c>
      <c r="B309">
        <v>233417419</v>
      </c>
      <c r="C309" t="s">
        <v>7115</v>
      </c>
      <c r="D309" t="s">
        <v>7116</v>
      </c>
      <c r="E309" t="s">
        <v>7117</v>
      </c>
      <c r="F309">
        <v>169733084</v>
      </c>
      <c r="G309" t="s">
        <v>2930</v>
      </c>
      <c r="H309">
        <v>188120777</v>
      </c>
      <c r="I309" t="s">
        <v>3004</v>
      </c>
      <c r="J309" t="s">
        <v>23</v>
      </c>
      <c r="L309" s="1">
        <v>43382</v>
      </c>
      <c r="M309" t="s">
        <v>1091</v>
      </c>
      <c r="N309" t="s">
        <v>7118</v>
      </c>
      <c r="O309" t="s">
        <v>26</v>
      </c>
      <c r="P309" s="1">
        <v>43863</v>
      </c>
      <c r="Q309" s="1">
        <v>43863</v>
      </c>
    </row>
    <row r="310" spans="1:17" x14ac:dyDescent="0.2">
      <c r="A310" t="s">
        <v>7119</v>
      </c>
      <c r="B310">
        <v>230798403</v>
      </c>
      <c r="C310" t="s">
        <v>7120</v>
      </c>
      <c r="D310" t="s">
        <v>3307</v>
      </c>
      <c r="E310" t="s">
        <v>3308</v>
      </c>
      <c r="F310">
        <v>32000197</v>
      </c>
      <c r="G310" t="s">
        <v>2930</v>
      </c>
      <c r="H310">
        <v>188120777</v>
      </c>
      <c r="I310" t="s">
        <v>1752</v>
      </c>
      <c r="J310" t="s">
        <v>23</v>
      </c>
      <c r="L310" s="1">
        <v>43378</v>
      </c>
      <c r="M310" t="s">
        <v>1091</v>
      </c>
      <c r="N310" t="s">
        <v>7121</v>
      </c>
      <c r="O310" t="s">
        <v>92</v>
      </c>
      <c r="P310" s="1">
        <v>43863</v>
      </c>
      <c r="Q310" s="1">
        <v>43863</v>
      </c>
    </row>
    <row r="311" spans="1:17" x14ac:dyDescent="0.2">
      <c r="A311" t="s">
        <v>7122</v>
      </c>
      <c r="B311">
        <v>230993176</v>
      </c>
      <c r="C311" t="s">
        <v>7123</v>
      </c>
      <c r="D311" t="s">
        <v>7124</v>
      </c>
      <c r="E311" t="s">
        <v>7125</v>
      </c>
      <c r="F311" t="s">
        <v>7126</v>
      </c>
      <c r="G311" t="s">
        <v>2930</v>
      </c>
      <c r="H311">
        <v>188120777</v>
      </c>
      <c r="I311" t="s">
        <v>3503</v>
      </c>
      <c r="J311" t="s">
        <v>23</v>
      </c>
      <c r="L311" s="1">
        <v>43375</v>
      </c>
      <c r="M311" t="s">
        <v>1091</v>
      </c>
      <c r="N311" t="s">
        <v>7127</v>
      </c>
      <c r="O311" t="s">
        <v>26</v>
      </c>
      <c r="P311" s="1">
        <v>43863</v>
      </c>
      <c r="Q311" s="1">
        <v>43863</v>
      </c>
    </row>
    <row r="312" spans="1:17" x14ac:dyDescent="0.2">
      <c r="A312" t="s">
        <v>7128</v>
      </c>
      <c r="B312">
        <v>233760326</v>
      </c>
      <c r="C312" t="s">
        <v>7129</v>
      </c>
      <c r="D312" t="s">
        <v>3001</v>
      </c>
      <c r="E312" t="s">
        <v>3002</v>
      </c>
      <c r="F312" t="s">
        <v>3003</v>
      </c>
      <c r="G312" t="s">
        <v>2930</v>
      </c>
      <c r="H312">
        <v>188120777</v>
      </c>
      <c r="I312" t="s">
        <v>3004</v>
      </c>
      <c r="J312" t="s">
        <v>23</v>
      </c>
      <c r="L312" s="1">
        <v>43420</v>
      </c>
      <c r="M312" t="s">
        <v>489</v>
      </c>
      <c r="N312" t="s">
        <v>7130</v>
      </c>
      <c r="O312" t="s">
        <v>92</v>
      </c>
      <c r="P312" s="1">
        <v>43863</v>
      </c>
      <c r="Q312" s="1">
        <v>43863</v>
      </c>
    </row>
    <row r="313" spans="1:17" x14ac:dyDescent="0.2">
      <c r="A313" t="s">
        <v>7131</v>
      </c>
      <c r="B313">
        <v>235889784</v>
      </c>
      <c r="C313" t="s">
        <v>7132</v>
      </c>
      <c r="D313" t="s">
        <v>7133</v>
      </c>
      <c r="E313" t="s">
        <v>7134</v>
      </c>
      <c r="F313">
        <v>85590258.189999998</v>
      </c>
      <c r="G313" t="s">
        <v>2930</v>
      </c>
      <c r="H313">
        <v>188120777</v>
      </c>
      <c r="I313" t="s">
        <v>7135</v>
      </c>
      <c r="J313" t="s">
        <v>23</v>
      </c>
      <c r="L313" s="1">
        <v>43385</v>
      </c>
      <c r="M313" t="s">
        <v>24</v>
      </c>
      <c r="N313" t="s">
        <v>7136</v>
      </c>
      <c r="O313" t="s">
        <v>26</v>
      </c>
      <c r="P313" s="1">
        <v>43864</v>
      </c>
      <c r="Q313" s="1">
        <v>43866</v>
      </c>
    </row>
    <row r="314" spans="1:17" x14ac:dyDescent="0.2">
      <c r="A314" t="s">
        <v>7137</v>
      </c>
      <c r="B314">
        <v>240401476</v>
      </c>
      <c r="C314" t="s">
        <v>7138</v>
      </c>
      <c r="D314" t="s">
        <v>7139</v>
      </c>
      <c r="E314" t="s">
        <v>7140</v>
      </c>
      <c r="F314">
        <v>170318923.09999999</v>
      </c>
      <c r="G314" t="s">
        <v>1228</v>
      </c>
      <c r="H314">
        <v>26404672</v>
      </c>
      <c r="I314" t="s">
        <v>276</v>
      </c>
      <c r="J314" t="s">
        <v>23</v>
      </c>
      <c r="L314" s="1">
        <v>43410</v>
      </c>
      <c r="M314" t="s">
        <v>24</v>
      </c>
      <c r="N314" t="s">
        <v>7141</v>
      </c>
      <c r="O314" t="s">
        <v>92</v>
      </c>
      <c r="P314" s="1">
        <v>43853</v>
      </c>
      <c r="Q314" s="1">
        <v>43875</v>
      </c>
    </row>
    <row r="315" spans="1:17" x14ac:dyDescent="0.2">
      <c r="A315" t="s">
        <v>7142</v>
      </c>
      <c r="B315">
        <v>234496703</v>
      </c>
      <c r="C315" t="s">
        <v>7143</v>
      </c>
      <c r="D315" t="s">
        <v>7144</v>
      </c>
      <c r="E315" t="s">
        <v>7145</v>
      </c>
      <c r="F315">
        <v>59058420.079999998</v>
      </c>
      <c r="G315" t="s">
        <v>204</v>
      </c>
      <c r="H315">
        <v>26388820</v>
      </c>
      <c r="I315" t="s">
        <v>1758</v>
      </c>
      <c r="J315" t="s">
        <v>23</v>
      </c>
      <c r="L315" s="1">
        <v>43395</v>
      </c>
      <c r="M315" t="s">
        <v>24</v>
      </c>
      <c r="N315" t="s">
        <v>7146</v>
      </c>
      <c r="O315" t="s">
        <v>26</v>
      </c>
      <c r="P315" s="1">
        <v>42846</v>
      </c>
      <c r="Q315" s="1">
        <v>43890</v>
      </c>
    </row>
    <row r="316" spans="1:17" x14ac:dyDescent="0.2">
      <c r="A316" t="s">
        <v>7147</v>
      </c>
      <c r="B316">
        <v>237810433</v>
      </c>
      <c r="C316" t="s">
        <v>7148</v>
      </c>
      <c r="D316" t="s">
        <v>7149</v>
      </c>
      <c r="E316" t="s">
        <v>7150</v>
      </c>
      <c r="F316">
        <v>88064948.090000004</v>
      </c>
      <c r="G316" t="s">
        <v>2930</v>
      </c>
      <c r="H316">
        <v>188120777</v>
      </c>
      <c r="I316" t="s">
        <v>219</v>
      </c>
      <c r="J316" t="s">
        <v>23</v>
      </c>
      <c r="L316" s="1">
        <v>43381</v>
      </c>
      <c r="M316" t="s">
        <v>24</v>
      </c>
      <c r="N316" t="s">
        <v>7151</v>
      </c>
      <c r="O316" t="s">
        <v>26</v>
      </c>
      <c r="P316" s="1">
        <v>43863</v>
      </c>
      <c r="Q316" s="1">
        <v>43890</v>
      </c>
    </row>
    <row r="317" spans="1:17" x14ac:dyDescent="0.2">
      <c r="A317" t="s">
        <v>7152</v>
      </c>
      <c r="B317">
        <v>236058703</v>
      </c>
      <c r="C317" t="s">
        <v>7153</v>
      </c>
      <c r="D317" t="s">
        <v>7154</v>
      </c>
      <c r="E317" t="s">
        <v>7155</v>
      </c>
      <c r="F317">
        <v>121569209</v>
      </c>
      <c r="G317" t="s">
        <v>270</v>
      </c>
      <c r="H317">
        <v>183316401</v>
      </c>
      <c r="I317" t="s">
        <v>6036</v>
      </c>
      <c r="J317" t="s">
        <v>23</v>
      </c>
      <c r="L317" s="1">
        <v>43430</v>
      </c>
      <c r="M317" t="s">
        <v>24</v>
      </c>
      <c r="N317" t="s">
        <v>7156</v>
      </c>
      <c r="O317" t="s">
        <v>26</v>
      </c>
      <c r="P317" s="1">
        <v>42788</v>
      </c>
      <c r="Q317" s="1">
        <v>43890</v>
      </c>
    </row>
    <row r="318" spans="1:17" x14ac:dyDescent="0.2">
      <c r="A318" t="s">
        <v>7157</v>
      </c>
      <c r="B318">
        <v>240718364</v>
      </c>
      <c r="C318" t="s">
        <v>7158</v>
      </c>
      <c r="D318" t="s">
        <v>7159</v>
      </c>
      <c r="E318" t="s">
        <v>7160</v>
      </c>
      <c r="F318">
        <v>61232076</v>
      </c>
      <c r="G318" t="s">
        <v>872</v>
      </c>
      <c r="H318" t="s">
        <v>873</v>
      </c>
      <c r="I318" t="s">
        <v>1858</v>
      </c>
      <c r="J318" t="s">
        <v>23</v>
      </c>
      <c r="L318" s="1">
        <v>43427</v>
      </c>
      <c r="M318" t="s">
        <v>1091</v>
      </c>
      <c r="N318" t="s">
        <v>7161</v>
      </c>
      <c r="O318" t="s">
        <v>26</v>
      </c>
      <c r="P318" s="1">
        <v>43367</v>
      </c>
      <c r="Q318" s="1">
        <v>43890</v>
      </c>
    </row>
    <row r="319" spans="1:17" x14ac:dyDescent="0.2">
      <c r="A319" t="s">
        <v>7162</v>
      </c>
      <c r="B319" t="s">
        <v>7163</v>
      </c>
      <c r="C319" t="s">
        <v>7164</v>
      </c>
      <c r="D319" t="s">
        <v>7165</v>
      </c>
      <c r="E319" t="s">
        <v>7166</v>
      </c>
      <c r="F319">
        <v>59296658.200000003</v>
      </c>
      <c r="G319" t="s">
        <v>872</v>
      </c>
      <c r="H319" t="s">
        <v>873</v>
      </c>
      <c r="I319" t="s">
        <v>1858</v>
      </c>
      <c r="J319" t="s">
        <v>23</v>
      </c>
      <c r="L319" s="1">
        <v>43431</v>
      </c>
      <c r="M319" t="s">
        <v>7167</v>
      </c>
      <c r="N319" t="s">
        <v>7168</v>
      </c>
      <c r="O319" t="s">
        <v>92</v>
      </c>
      <c r="P319" s="1">
        <v>43357</v>
      </c>
      <c r="Q319" s="1">
        <v>43890</v>
      </c>
    </row>
    <row r="320" spans="1:17" x14ac:dyDescent="0.2">
      <c r="A320" t="s">
        <v>7169</v>
      </c>
      <c r="B320">
        <v>233089829</v>
      </c>
      <c r="C320" t="s">
        <v>7170</v>
      </c>
      <c r="D320" t="s">
        <v>7171</v>
      </c>
      <c r="E320" t="s">
        <v>7172</v>
      </c>
      <c r="F320">
        <v>79546455.079999998</v>
      </c>
      <c r="G320" t="s">
        <v>270</v>
      </c>
      <c r="H320">
        <v>183316401</v>
      </c>
      <c r="I320" t="s">
        <v>435</v>
      </c>
      <c r="J320" t="s">
        <v>23</v>
      </c>
      <c r="L320" s="1">
        <v>43383</v>
      </c>
      <c r="M320" t="s">
        <v>33</v>
      </c>
      <c r="N320" t="s">
        <v>7173</v>
      </c>
      <c r="O320" t="s">
        <v>92</v>
      </c>
      <c r="P320" s="1">
        <v>43399</v>
      </c>
      <c r="Q320" s="1">
        <v>43894</v>
      </c>
    </row>
    <row r="321" spans="1:17" x14ac:dyDescent="0.2">
      <c r="A321" t="s">
        <v>7174</v>
      </c>
      <c r="B321">
        <v>233812636</v>
      </c>
      <c r="C321" t="s">
        <v>7175</v>
      </c>
      <c r="D321" t="s">
        <v>7176</v>
      </c>
      <c r="E321" t="s">
        <v>7177</v>
      </c>
      <c r="F321" t="s">
        <v>7178</v>
      </c>
      <c r="G321" t="s">
        <v>1443</v>
      </c>
      <c r="H321">
        <v>26404079</v>
      </c>
      <c r="I321" t="s">
        <v>331</v>
      </c>
      <c r="J321" t="s">
        <v>23</v>
      </c>
      <c r="L321" s="1">
        <v>43423</v>
      </c>
      <c r="M321" t="s">
        <v>33</v>
      </c>
      <c r="N321" t="s">
        <v>7179</v>
      </c>
      <c r="O321" t="s">
        <v>26</v>
      </c>
      <c r="P321" s="1">
        <v>42074</v>
      </c>
      <c r="Q321" s="1">
        <v>43894</v>
      </c>
    </row>
    <row r="322" spans="1:17" x14ac:dyDescent="0.2">
      <c r="A322" t="s">
        <v>7180</v>
      </c>
      <c r="B322">
        <v>234345934</v>
      </c>
      <c r="C322" t="s">
        <v>7181</v>
      </c>
      <c r="D322" t="s">
        <v>7182</v>
      </c>
      <c r="E322" t="s">
        <v>7183</v>
      </c>
      <c r="F322">
        <v>30012236.129999999</v>
      </c>
      <c r="G322" t="s">
        <v>343</v>
      </c>
      <c r="H322">
        <v>163078998</v>
      </c>
      <c r="I322" t="s">
        <v>198</v>
      </c>
      <c r="J322" t="s">
        <v>23</v>
      </c>
      <c r="L322" s="1">
        <v>43416</v>
      </c>
      <c r="M322" t="s">
        <v>33</v>
      </c>
      <c r="N322" t="s">
        <v>7184</v>
      </c>
      <c r="O322" t="s">
        <v>26</v>
      </c>
      <c r="P322" s="1">
        <v>43377</v>
      </c>
      <c r="Q322" s="1">
        <v>43895</v>
      </c>
    </row>
    <row r="323" spans="1:17" x14ac:dyDescent="0.2">
      <c r="A323" t="s">
        <v>7185</v>
      </c>
      <c r="B323">
        <v>233911901</v>
      </c>
      <c r="C323" t="s">
        <v>7186</v>
      </c>
      <c r="D323" t="s">
        <v>6304</v>
      </c>
      <c r="E323" t="s">
        <v>6305</v>
      </c>
      <c r="F323">
        <v>70661731</v>
      </c>
      <c r="G323" t="s">
        <v>119</v>
      </c>
      <c r="H323">
        <v>190915757</v>
      </c>
      <c r="I323" t="s">
        <v>120</v>
      </c>
      <c r="J323" t="s">
        <v>23</v>
      </c>
      <c r="L323" s="1">
        <v>43419</v>
      </c>
      <c r="M323" t="s">
        <v>24</v>
      </c>
      <c r="N323" t="s">
        <v>7187</v>
      </c>
      <c r="O323" t="s">
        <v>26</v>
      </c>
      <c r="P323" s="1">
        <v>43571</v>
      </c>
      <c r="Q323" s="1">
        <v>43896</v>
      </c>
    </row>
    <row r="324" spans="1:17" x14ac:dyDescent="0.2">
      <c r="A324" t="s">
        <v>7188</v>
      </c>
      <c r="B324">
        <v>231406355</v>
      </c>
      <c r="C324" t="s">
        <v>7189</v>
      </c>
      <c r="D324" t="s">
        <v>7190</v>
      </c>
      <c r="E324" t="s">
        <v>7191</v>
      </c>
      <c r="F324">
        <v>85590258.159999996</v>
      </c>
      <c r="G324" t="s">
        <v>2930</v>
      </c>
      <c r="H324">
        <v>188120777</v>
      </c>
      <c r="I324" t="s">
        <v>7135</v>
      </c>
      <c r="J324" t="s">
        <v>23</v>
      </c>
      <c r="L324" s="1">
        <v>43388</v>
      </c>
      <c r="M324" t="s">
        <v>24</v>
      </c>
      <c r="N324" t="s">
        <v>7192</v>
      </c>
      <c r="O324" t="s">
        <v>26</v>
      </c>
      <c r="P324" s="1">
        <v>43863</v>
      </c>
      <c r="Q324" s="1">
        <v>43899</v>
      </c>
    </row>
    <row r="325" spans="1:17" x14ac:dyDescent="0.2">
      <c r="A325" t="s">
        <v>7193</v>
      </c>
      <c r="B325">
        <v>231649576</v>
      </c>
      <c r="C325" t="s">
        <v>7194</v>
      </c>
      <c r="D325" t="s">
        <v>7195</v>
      </c>
      <c r="E325" t="s">
        <v>7196</v>
      </c>
      <c r="F325">
        <v>159332753</v>
      </c>
      <c r="G325" t="s">
        <v>2930</v>
      </c>
      <c r="H325">
        <v>188120777</v>
      </c>
      <c r="I325" t="s">
        <v>7135</v>
      </c>
      <c r="J325" t="s">
        <v>23</v>
      </c>
      <c r="L325" s="1">
        <v>43389</v>
      </c>
      <c r="M325" t="s">
        <v>24</v>
      </c>
      <c r="N325" t="s">
        <v>7197</v>
      </c>
      <c r="O325" t="s">
        <v>26</v>
      </c>
      <c r="P325" s="1">
        <v>43863</v>
      </c>
      <c r="Q325" s="1">
        <v>43899</v>
      </c>
    </row>
    <row r="326" spans="1:17" x14ac:dyDescent="0.2">
      <c r="A326" t="s">
        <v>7198</v>
      </c>
      <c r="B326">
        <v>236736043</v>
      </c>
      <c r="C326" t="s">
        <v>7199</v>
      </c>
      <c r="D326" t="s">
        <v>7200</v>
      </c>
      <c r="E326" t="s">
        <v>7201</v>
      </c>
      <c r="F326" t="s">
        <v>7202</v>
      </c>
      <c r="G326" t="s">
        <v>119</v>
      </c>
      <c r="H326">
        <v>190915757</v>
      </c>
      <c r="I326" t="s">
        <v>3619</v>
      </c>
      <c r="J326" t="s">
        <v>23</v>
      </c>
      <c r="L326" s="1">
        <v>43433</v>
      </c>
      <c r="M326" t="s">
        <v>24</v>
      </c>
      <c r="N326" t="s">
        <v>7203</v>
      </c>
      <c r="O326" t="s">
        <v>26</v>
      </c>
      <c r="P326" s="1">
        <v>43635</v>
      </c>
      <c r="Q326" s="1">
        <v>43900</v>
      </c>
    </row>
    <row r="327" spans="1:17" x14ac:dyDescent="0.2">
      <c r="A327" t="s">
        <v>7204</v>
      </c>
      <c r="B327">
        <v>232928738</v>
      </c>
      <c r="C327" t="s">
        <v>7205</v>
      </c>
      <c r="D327" t="s">
        <v>7206</v>
      </c>
      <c r="E327" t="s">
        <v>7207</v>
      </c>
      <c r="F327">
        <v>91942497</v>
      </c>
      <c r="G327" t="s">
        <v>89</v>
      </c>
      <c r="H327">
        <v>190906332</v>
      </c>
      <c r="I327" t="s">
        <v>1986</v>
      </c>
      <c r="J327" t="s">
        <v>23</v>
      </c>
      <c r="L327" s="1">
        <v>43426</v>
      </c>
      <c r="M327" t="s">
        <v>33</v>
      </c>
      <c r="N327" t="s">
        <v>7208</v>
      </c>
      <c r="O327" t="s">
        <v>26</v>
      </c>
      <c r="P327" s="1">
        <v>42025</v>
      </c>
      <c r="Q327" s="1">
        <v>43798</v>
      </c>
    </row>
    <row r="328" spans="1:17" x14ac:dyDescent="0.2">
      <c r="A328" t="s">
        <v>7209</v>
      </c>
      <c r="B328" t="s">
        <v>7210</v>
      </c>
      <c r="C328" t="s">
        <v>7211</v>
      </c>
      <c r="D328" t="s">
        <v>7212</v>
      </c>
      <c r="E328" t="s">
        <v>7213</v>
      </c>
      <c r="F328">
        <v>169118428</v>
      </c>
      <c r="G328" t="s">
        <v>89</v>
      </c>
      <c r="H328">
        <v>190906332</v>
      </c>
      <c r="I328" t="s">
        <v>1432</v>
      </c>
      <c r="J328" t="s">
        <v>23</v>
      </c>
      <c r="L328" s="1">
        <v>43398</v>
      </c>
      <c r="M328" t="s">
        <v>33</v>
      </c>
      <c r="N328" t="s">
        <v>7214</v>
      </c>
      <c r="O328" t="s">
        <v>26</v>
      </c>
      <c r="P328" s="1">
        <v>42289</v>
      </c>
      <c r="Q328" s="1">
        <v>43806</v>
      </c>
    </row>
    <row r="329" spans="1:17" x14ac:dyDescent="0.2">
      <c r="A329" t="s">
        <v>7215</v>
      </c>
      <c r="B329">
        <v>232901066</v>
      </c>
      <c r="C329" t="s">
        <v>7216</v>
      </c>
      <c r="D329" t="s">
        <v>7217</v>
      </c>
      <c r="E329" t="s">
        <v>7218</v>
      </c>
      <c r="F329">
        <v>61289078.100000001</v>
      </c>
      <c r="G329" t="s">
        <v>89</v>
      </c>
      <c r="H329">
        <v>190906332</v>
      </c>
      <c r="I329" t="s">
        <v>2823</v>
      </c>
      <c r="J329" t="s">
        <v>23</v>
      </c>
      <c r="L329" s="1">
        <v>43385</v>
      </c>
      <c r="M329" t="s">
        <v>33</v>
      </c>
      <c r="N329" t="s">
        <v>7219</v>
      </c>
      <c r="O329" t="s">
        <v>92</v>
      </c>
      <c r="P329" s="1">
        <v>42355</v>
      </c>
      <c r="Q329" s="1">
        <v>43797</v>
      </c>
    </row>
    <row r="330" spans="1:17" x14ac:dyDescent="0.2">
      <c r="A330" t="s">
        <v>7220</v>
      </c>
      <c r="B330">
        <v>233741151</v>
      </c>
      <c r="C330" t="s">
        <v>7221</v>
      </c>
      <c r="D330" t="s">
        <v>3634</v>
      </c>
      <c r="E330" t="s">
        <v>3635</v>
      </c>
      <c r="F330">
        <v>162520824</v>
      </c>
      <c r="G330" t="s">
        <v>89</v>
      </c>
      <c r="H330">
        <v>190906332</v>
      </c>
      <c r="I330" t="s">
        <v>435</v>
      </c>
      <c r="J330" t="s">
        <v>23</v>
      </c>
      <c r="L330" s="1">
        <v>43418</v>
      </c>
      <c r="M330" t="s">
        <v>33</v>
      </c>
      <c r="N330" t="s">
        <v>7222</v>
      </c>
      <c r="O330" t="s">
        <v>92</v>
      </c>
      <c r="P330" s="1">
        <v>42415</v>
      </c>
      <c r="Q330" s="1">
        <v>43795</v>
      </c>
    </row>
    <row r="331" spans="1:17" x14ac:dyDescent="0.2">
      <c r="A331" t="s">
        <v>7223</v>
      </c>
      <c r="B331">
        <v>234020687</v>
      </c>
      <c r="C331" t="s">
        <v>7224</v>
      </c>
      <c r="D331" t="s">
        <v>7225</v>
      </c>
      <c r="E331" t="s">
        <v>7226</v>
      </c>
      <c r="F331">
        <v>133291685.09999999</v>
      </c>
      <c r="G331" t="s">
        <v>89</v>
      </c>
      <c r="H331">
        <v>190906332</v>
      </c>
      <c r="I331" t="s">
        <v>706</v>
      </c>
      <c r="J331" t="s">
        <v>23</v>
      </c>
      <c r="L331" s="1">
        <v>43388</v>
      </c>
      <c r="M331" t="s">
        <v>33</v>
      </c>
      <c r="N331" t="s">
        <v>7227</v>
      </c>
      <c r="O331" t="s">
        <v>26</v>
      </c>
      <c r="P331" s="1">
        <v>42417</v>
      </c>
      <c r="Q331" s="1">
        <v>43510</v>
      </c>
    </row>
    <row r="332" spans="1:17" x14ac:dyDescent="0.2">
      <c r="A332" t="s">
        <v>7228</v>
      </c>
      <c r="B332">
        <v>233352740</v>
      </c>
      <c r="C332" t="s">
        <v>7229</v>
      </c>
      <c r="D332" t="s">
        <v>7230</v>
      </c>
      <c r="E332" t="s">
        <v>7231</v>
      </c>
      <c r="F332" t="s">
        <v>7232</v>
      </c>
      <c r="G332" t="s">
        <v>172</v>
      </c>
      <c r="H332">
        <v>200716271</v>
      </c>
      <c r="I332" t="s">
        <v>312</v>
      </c>
      <c r="J332" t="s">
        <v>23</v>
      </c>
      <c r="L332" s="1">
        <v>43416</v>
      </c>
      <c r="M332" t="s">
        <v>24</v>
      </c>
      <c r="N332" t="s">
        <v>7233</v>
      </c>
      <c r="O332" t="s">
        <v>26</v>
      </c>
      <c r="P332" s="1">
        <v>43145</v>
      </c>
      <c r="Q332" s="1">
        <v>43493</v>
      </c>
    </row>
    <row r="333" spans="1:17" x14ac:dyDescent="0.2">
      <c r="A333" t="s">
        <v>7234</v>
      </c>
      <c r="B333">
        <v>234332204</v>
      </c>
      <c r="C333" t="s">
        <v>7235</v>
      </c>
      <c r="D333" t="s">
        <v>7236</v>
      </c>
      <c r="E333" t="s">
        <v>7237</v>
      </c>
      <c r="F333">
        <v>150338090</v>
      </c>
      <c r="G333" t="s">
        <v>119</v>
      </c>
      <c r="H333">
        <v>190915757</v>
      </c>
      <c r="I333" t="s">
        <v>7238</v>
      </c>
      <c r="J333" t="s">
        <v>23</v>
      </c>
      <c r="L333" s="1">
        <v>43389</v>
      </c>
      <c r="M333" t="s">
        <v>33</v>
      </c>
      <c r="N333" t="s">
        <v>7239</v>
      </c>
      <c r="O333" t="s">
        <v>26</v>
      </c>
      <c r="P333" s="1">
        <v>43440</v>
      </c>
      <c r="Q333" s="1">
        <v>43592</v>
      </c>
    </row>
    <row r="334" spans="1:17" x14ac:dyDescent="0.2">
      <c r="A334" t="s">
        <v>7240</v>
      </c>
      <c r="B334">
        <v>234720697</v>
      </c>
      <c r="C334" t="s">
        <v>7241</v>
      </c>
      <c r="D334" t="s">
        <v>7242</v>
      </c>
      <c r="E334" t="s">
        <v>7243</v>
      </c>
      <c r="F334" t="s">
        <v>7244</v>
      </c>
      <c r="G334" t="s">
        <v>119</v>
      </c>
      <c r="H334">
        <v>190915757</v>
      </c>
      <c r="I334" t="s">
        <v>1173</v>
      </c>
      <c r="J334" t="s">
        <v>23</v>
      </c>
      <c r="L334" s="1">
        <v>43390</v>
      </c>
      <c r="M334" t="s">
        <v>24</v>
      </c>
      <c r="N334" t="s">
        <v>7245</v>
      </c>
      <c r="O334" t="s">
        <v>26</v>
      </c>
      <c r="P334" s="1">
        <v>43441</v>
      </c>
      <c r="Q334" s="1">
        <v>43572</v>
      </c>
    </row>
    <row r="335" spans="1:17" x14ac:dyDescent="0.2">
      <c r="A335" t="s">
        <v>7246</v>
      </c>
      <c r="B335">
        <v>234742666</v>
      </c>
      <c r="C335" t="s">
        <v>7247</v>
      </c>
      <c r="D335" t="s">
        <v>7248</v>
      </c>
      <c r="E335" t="s">
        <v>7249</v>
      </c>
      <c r="F335">
        <v>101542410.2</v>
      </c>
      <c r="G335" t="s">
        <v>119</v>
      </c>
      <c r="H335">
        <v>190915757</v>
      </c>
      <c r="I335" t="s">
        <v>1415</v>
      </c>
      <c r="J335" t="s">
        <v>23</v>
      </c>
      <c r="L335" s="1">
        <v>43412</v>
      </c>
      <c r="M335" t="s">
        <v>24</v>
      </c>
      <c r="N335" t="s">
        <v>7250</v>
      </c>
      <c r="O335" t="s">
        <v>92</v>
      </c>
      <c r="P335" s="1">
        <v>43483</v>
      </c>
      <c r="Q335" s="1">
        <v>43721</v>
      </c>
    </row>
    <row r="336" spans="1:17" x14ac:dyDescent="0.2">
      <c r="A336" t="s">
        <v>7251</v>
      </c>
      <c r="B336">
        <v>235065994</v>
      </c>
      <c r="C336" t="s">
        <v>7252</v>
      </c>
      <c r="D336" t="s">
        <v>7253</v>
      </c>
      <c r="E336" t="s">
        <v>7254</v>
      </c>
      <c r="F336">
        <v>167128612</v>
      </c>
      <c r="G336" t="s">
        <v>119</v>
      </c>
      <c r="H336">
        <v>190915757</v>
      </c>
      <c r="I336" t="s">
        <v>803</v>
      </c>
      <c r="J336" t="s">
        <v>23</v>
      </c>
      <c r="L336" s="1">
        <v>43385</v>
      </c>
      <c r="M336" t="s">
        <v>24</v>
      </c>
      <c r="N336" t="s">
        <v>7255</v>
      </c>
      <c r="O336" t="s">
        <v>26</v>
      </c>
      <c r="P336" s="1">
        <v>43489</v>
      </c>
      <c r="Q336" s="1">
        <v>43602</v>
      </c>
    </row>
    <row r="337" spans="1:17" x14ac:dyDescent="0.2">
      <c r="A337" t="s">
        <v>7256</v>
      </c>
      <c r="B337">
        <v>233486607</v>
      </c>
      <c r="C337" t="s">
        <v>7257</v>
      </c>
      <c r="D337" t="s">
        <v>7258</v>
      </c>
      <c r="E337" t="s">
        <v>7259</v>
      </c>
      <c r="F337">
        <v>50278746.079999998</v>
      </c>
      <c r="G337" t="s">
        <v>119</v>
      </c>
      <c r="H337">
        <v>190915757</v>
      </c>
      <c r="I337" t="s">
        <v>198</v>
      </c>
      <c r="J337" t="s">
        <v>23</v>
      </c>
      <c r="L337" s="1">
        <v>43378</v>
      </c>
      <c r="M337" t="s">
        <v>24</v>
      </c>
      <c r="N337" t="s">
        <v>7260</v>
      </c>
      <c r="O337" t="s">
        <v>26</v>
      </c>
      <c r="P337" s="1">
        <v>43489</v>
      </c>
      <c r="Q337" s="1">
        <v>43539</v>
      </c>
    </row>
    <row r="338" spans="1:17" x14ac:dyDescent="0.2">
      <c r="A338" t="s">
        <v>7261</v>
      </c>
      <c r="B338">
        <v>234032278</v>
      </c>
      <c r="C338" t="s">
        <v>7262</v>
      </c>
      <c r="D338" t="s">
        <v>7263</v>
      </c>
      <c r="E338" t="s">
        <v>7264</v>
      </c>
      <c r="F338">
        <v>87187434</v>
      </c>
      <c r="G338" t="s">
        <v>119</v>
      </c>
      <c r="H338">
        <v>190915757</v>
      </c>
      <c r="I338" t="s">
        <v>1415</v>
      </c>
      <c r="J338" t="s">
        <v>23</v>
      </c>
      <c r="L338" s="1">
        <v>43385</v>
      </c>
      <c r="M338" t="s">
        <v>24</v>
      </c>
      <c r="N338" t="s">
        <v>7265</v>
      </c>
      <c r="O338" t="s">
        <v>26</v>
      </c>
      <c r="P338" s="1">
        <v>43516</v>
      </c>
      <c r="Q338" s="1">
        <v>43721</v>
      </c>
    </row>
    <row r="339" spans="1:17" x14ac:dyDescent="0.2">
      <c r="A339" t="s">
        <v>7266</v>
      </c>
      <c r="B339">
        <v>234188405</v>
      </c>
      <c r="C339" t="s">
        <v>7267</v>
      </c>
      <c r="D339" t="s">
        <v>7268</v>
      </c>
      <c r="E339" t="s">
        <v>7269</v>
      </c>
      <c r="F339">
        <v>29782090</v>
      </c>
      <c r="G339" t="s">
        <v>119</v>
      </c>
      <c r="H339">
        <v>190915757</v>
      </c>
      <c r="I339" t="s">
        <v>2211</v>
      </c>
      <c r="J339" t="s">
        <v>23</v>
      </c>
      <c r="L339" s="1">
        <v>43427</v>
      </c>
      <c r="M339" t="s">
        <v>33</v>
      </c>
      <c r="N339" t="s">
        <v>7270</v>
      </c>
      <c r="O339" t="s">
        <v>26</v>
      </c>
      <c r="P339" s="1">
        <v>43535</v>
      </c>
      <c r="Q339" s="1">
        <v>43606</v>
      </c>
    </row>
    <row r="340" spans="1:17" x14ac:dyDescent="0.2">
      <c r="A340" t="s">
        <v>7271</v>
      </c>
      <c r="B340">
        <v>235094684</v>
      </c>
      <c r="C340" t="s">
        <v>7272</v>
      </c>
      <c r="D340" t="s">
        <v>7273</v>
      </c>
      <c r="E340" t="s">
        <v>7274</v>
      </c>
      <c r="F340">
        <v>75205122.239999995</v>
      </c>
      <c r="G340" t="s">
        <v>119</v>
      </c>
      <c r="H340">
        <v>190915757</v>
      </c>
      <c r="I340" t="s">
        <v>1415</v>
      </c>
      <c r="J340" t="s">
        <v>23</v>
      </c>
      <c r="L340" s="1">
        <v>43419</v>
      </c>
      <c r="M340" t="s">
        <v>24</v>
      </c>
      <c r="N340" t="s">
        <v>7275</v>
      </c>
      <c r="O340" t="s">
        <v>26</v>
      </c>
      <c r="P340" s="1">
        <v>43563</v>
      </c>
      <c r="Q340" s="1">
        <v>43895</v>
      </c>
    </row>
    <row r="341" spans="1:17" x14ac:dyDescent="0.2">
      <c r="A341" t="s">
        <v>7276</v>
      </c>
      <c r="B341">
        <v>235108898</v>
      </c>
      <c r="C341" t="s">
        <v>7277</v>
      </c>
      <c r="D341" t="s">
        <v>7268</v>
      </c>
      <c r="E341" t="s">
        <v>7269</v>
      </c>
      <c r="F341">
        <v>29782090</v>
      </c>
      <c r="G341" t="s">
        <v>119</v>
      </c>
      <c r="H341">
        <v>190915757</v>
      </c>
      <c r="I341" t="s">
        <v>2211</v>
      </c>
      <c r="J341" t="s">
        <v>23</v>
      </c>
      <c r="L341" s="1">
        <v>43413</v>
      </c>
      <c r="M341" t="s">
        <v>24</v>
      </c>
      <c r="N341" t="s">
        <v>7278</v>
      </c>
      <c r="O341" t="s">
        <v>92</v>
      </c>
      <c r="P341" s="1">
        <v>43564</v>
      </c>
      <c r="Q341" s="1">
        <v>43565</v>
      </c>
    </row>
    <row r="342" spans="1:17" x14ac:dyDescent="0.2">
      <c r="A342" t="s">
        <v>7279</v>
      </c>
      <c r="B342">
        <v>236634542</v>
      </c>
      <c r="C342" t="s">
        <v>7280</v>
      </c>
      <c r="D342" t="s">
        <v>7281</v>
      </c>
      <c r="E342" t="s">
        <v>7282</v>
      </c>
      <c r="F342">
        <v>32524269</v>
      </c>
      <c r="G342" t="s">
        <v>119</v>
      </c>
      <c r="H342">
        <v>190915757</v>
      </c>
      <c r="I342" t="s">
        <v>1415</v>
      </c>
      <c r="J342" t="s">
        <v>23</v>
      </c>
      <c r="L342" s="1">
        <v>43419</v>
      </c>
      <c r="M342" t="s">
        <v>33</v>
      </c>
      <c r="N342" t="s">
        <v>7283</v>
      </c>
      <c r="O342" t="s">
        <v>26</v>
      </c>
      <c r="P342" s="1">
        <v>43571</v>
      </c>
      <c r="Q342" s="1">
        <v>43854</v>
      </c>
    </row>
    <row r="343" spans="1:17" x14ac:dyDescent="0.2">
      <c r="A343" t="s">
        <v>7284</v>
      </c>
      <c r="B343">
        <v>235476072</v>
      </c>
      <c r="C343" t="s">
        <v>7285</v>
      </c>
      <c r="D343" t="s">
        <v>7286</v>
      </c>
      <c r="E343" t="s">
        <v>7287</v>
      </c>
      <c r="F343">
        <v>85577448</v>
      </c>
      <c r="G343" t="s">
        <v>119</v>
      </c>
      <c r="H343">
        <v>190915757</v>
      </c>
      <c r="I343" t="s">
        <v>7288</v>
      </c>
      <c r="J343" t="s">
        <v>23</v>
      </c>
      <c r="L343" s="1">
        <v>43433</v>
      </c>
      <c r="M343" t="s">
        <v>33</v>
      </c>
      <c r="N343" t="s">
        <v>7289</v>
      </c>
      <c r="O343" t="s">
        <v>26</v>
      </c>
      <c r="P343" s="1">
        <v>43584</v>
      </c>
      <c r="Q343" s="1">
        <v>43721</v>
      </c>
    </row>
    <row r="344" spans="1:17" x14ac:dyDescent="0.2">
      <c r="A344" t="s">
        <v>7290</v>
      </c>
      <c r="B344">
        <v>235512648</v>
      </c>
      <c r="C344" t="s">
        <v>7291</v>
      </c>
      <c r="D344" t="s">
        <v>7292</v>
      </c>
      <c r="E344" t="s">
        <v>7293</v>
      </c>
      <c r="F344">
        <v>117840300</v>
      </c>
      <c r="G344" t="s">
        <v>119</v>
      </c>
      <c r="H344">
        <v>190915757</v>
      </c>
      <c r="I344" t="s">
        <v>7294</v>
      </c>
      <c r="J344" t="s">
        <v>23</v>
      </c>
      <c r="L344" s="1">
        <v>43430</v>
      </c>
      <c r="M344" t="s">
        <v>33</v>
      </c>
      <c r="N344" t="s">
        <v>7295</v>
      </c>
      <c r="O344" t="s">
        <v>26</v>
      </c>
      <c r="P344" s="1">
        <v>43591</v>
      </c>
      <c r="Q344" s="1">
        <v>43721</v>
      </c>
    </row>
    <row r="345" spans="1:17" x14ac:dyDescent="0.2">
      <c r="A345" t="s">
        <v>7296</v>
      </c>
      <c r="B345">
        <v>236888226</v>
      </c>
      <c r="C345" t="s">
        <v>7297</v>
      </c>
      <c r="D345" t="s">
        <v>7298</v>
      </c>
      <c r="E345" t="s">
        <v>7299</v>
      </c>
      <c r="F345">
        <v>32845146</v>
      </c>
      <c r="G345" t="s">
        <v>119</v>
      </c>
      <c r="H345">
        <v>190915757</v>
      </c>
      <c r="I345" t="s">
        <v>127</v>
      </c>
      <c r="J345" t="s">
        <v>23</v>
      </c>
      <c r="L345" s="1">
        <v>43410</v>
      </c>
      <c r="M345" t="s">
        <v>24</v>
      </c>
      <c r="N345" t="s">
        <v>7300</v>
      </c>
      <c r="O345" t="s">
        <v>26</v>
      </c>
      <c r="P345" s="1">
        <v>43662</v>
      </c>
      <c r="Q345" s="1">
        <v>43663</v>
      </c>
    </row>
    <row r="346" spans="1:17" x14ac:dyDescent="0.2">
      <c r="A346" t="s">
        <v>7301</v>
      </c>
      <c r="B346">
        <v>240877640</v>
      </c>
      <c r="C346" t="s">
        <v>7302</v>
      </c>
      <c r="D346" t="s">
        <v>3831</v>
      </c>
      <c r="E346" t="s">
        <v>3832</v>
      </c>
      <c r="F346">
        <v>156575159</v>
      </c>
      <c r="G346" t="s">
        <v>2596</v>
      </c>
      <c r="H346">
        <v>177263660</v>
      </c>
      <c r="I346" t="s">
        <v>47</v>
      </c>
      <c r="J346" t="s">
        <v>23</v>
      </c>
      <c r="L346" s="1">
        <v>43420</v>
      </c>
      <c r="M346" t="s">
        <v>33</v>
      </c>
      <c r="N346" t="s">
        <v>7303</v>
      </c>
      <c r="O346" t="s">
        <v>26</v>
      </c>
      <c r="P346" s="1">
        <v>43745</v>
      </c>
      <c r="Q346" s="1">
        <v>43787</v>
      </c>
    </row>
    <row r="347" spans="1:17" x14ac:dyDescent="0.2">
      <c r="A347" t="s">
        <v>7304</v>
      </c>
      <c r="B347">
        <v>238543420</v>
      </c>
      <c r="C347" t="s">
        <v>7305</v>
      </c>
      <c r="D347" t="s">
        <v>7306</v>
      </c>
      <c r="E347" t="s">
        <v>7307</v>
      </c>
      <c r="F347" t="s">
        <v>7308</v>
      </c>
      <c r="G347" t="s">
        <v>1228</v>
      </c>
      <c r="H347">
        <v>26404672</v>
      </c>
      <c r="I347" t="s">
        <v>3365</v>
      </c>
      <c r="J347" t="s">
        <v>23</v>
      </c>
      <c r="L347" s="1">
        <v>43391</v>
      </c>
      <c r="M347" t="s">
        <v>33</v>
      </c>
      <c r="N347" t="s">
        <v>7309</v>
      </c>
      <c r="O347" t="s">
        <v>26</v>
      </c>
      <c r="P347" s="1">
        <v>43753</v>
      </c>
      <c r="Q347" s="1">
        <v>43895</v>
      </c>
    </row>
    <row r="348" spans="1:17" x14ac:dyDescent="0.2">
      <c r="A348" t="s">
        <v>7310</v>
      </c>
      <c r="B348" t="s">
        <v>7311</v>
      </c>
      <c r="C348" t="s">
        <v>7312</v>
      </c>
      <c r="D348" t="s">
        <v>7313</v>
      </c>
      <c r="E348" t="s">
        <v>7314</v>
      </c>
      <c r="F348">
        <v>156850931.09999999</v>
      </c>
      <c r="G348" t="s">
        <v>1228</v>
      </c>
      <c r="H348">
        <v>26404672</v>
      </c>
      <c r="I348" t="s">
        <v>1125</v>
      </c>
      <c r="J348" t="s">
        <v>23</v>
      </c>
      <c r="L348" s="1">
        <v>43377</v>
      </c>
      <c r="M348" t="s">
        <v>24</v>
      </c>
      <c r="N348" t="s">
        <v>7315</v>
      </c>
      <c r="O348" t="s">
        <v>92</v>
      </c>
      <c r="P348" s="1">
        <v>43753</v>
      </c>
      <c r="Q348" s="1">
        <v>43752</v>
      </c>
    </row>
    <row r="349" spans="1:17" x14ac:dyDescent="0.2">
      <c r="A349" t="s">
        <v>7316</v>
      </c>
      <c r="B349">
        <v>240108256</v>
      </c>
      <c r="C349" t="s">
        <v>7317</v>
      </c>
      <c r="D349" t="s">
        <v>7318</v>
      </c>
      <c r="E349" t="s">
        <v>7319</v>
      </c>
      <c r="F349">
        <v>84597046.099999994</v>
      </c>
      <c r="G349" t="s">
        <v>1228</v>
      </c>
      <c r="H349">
        <v>26404672</v>
      </c>
      <c r="I349" t="s">
        <v>1758</v>
      </c>
      <c r="J349" t="s">
        <v>23</v>
      </c>
      <c r="L349" s="1">
        <v>43376</v>
      </c>
      <c r="M349" t="s">
        <v>24</v>
      </c>
      <c r="N349" t="s">
        <v>7320</v>
      </c>
      <c r="O349" t="s">
        <v>26</v>
      </c>
      <c r="P349" s="1">
        <v>43760</v>
      </c>
      <c r="Q349" s="1">
        <v>43760</v>
      </c>
    </row>
    <row r="350" spans="1:17" x14ac:dyDescent="0.2">
      <c r="A350" t="s">
        <v>7321</v>
      </c>
      <c r="B350">
        <v>225478919</v>
      </c>
      <c r="C350" t="s">
        <v>7322</v>
      </c>
      <c r="D350" t="s">
        <v>7323</v>
      </c>
      <c r="E350" t="s">
        <v>7324</v>
      </c>
      <c r="F350" t="s">
        <v>7325</v>
      </c>
      <c r="G350" t="s">
        <v>1228</v>
      </c>
      <c r="H350">
        <v>26404672</v>
      </c>
      <c r="I350" t="s">
        <v>276</v>
      </c>
      <c r="J350" t="s">
        <v>23</v>
      </c>
      <c r="L350" s="1">
        <v>43413</v>
      </c>
      <c r="M350" t="s">
        <v>33</v>
      </c>
      <c r="N350" t="s">
        <v>7326</v>
      </c>
      <c r="O350" t="s">
        <v>26</v>
      </c>
      <c r="P350" s="1">
        <v>43784</v>
      </c>
      <c r="Q350" s="1">
        <v>43875</v>
      </c>
    </row>
    <row r="351" spans="1:17" x14ac:dyDescent="0.2">
      <c r="A351" t="s">
        <v>7327</v>
      </c>
      <c r="B351">
        <v>240888553</v>
      </c>
      <c r="C351" t="s">
        <v>7328</v>
      </c>
      <c r="D351" t="s">
        <v>7329</v>
      </c>
      <c r="E351" t="s">
        <v>7330</v>
      </c>
      <c r="F351">
        <v>118395947.2</v>
      </c>
      <c r="G351" t="s">
        <v>1228</v>
      </c>
      <c r="H351">
        <v>26404672</v>
      </c>
      <c r="I351" t="s">
        <v>7331</v>
      </c>
      <c r="J351" t="s">
        <v>23</v>
      </c>
      <c r="L351" s="1">
        <v>43409</v>
      </c>
      <c r="M351" t="s">
        <v>24</v>
      </c>
      <c r="N351" t="s">
        <v>7332</v>
      </c>
      <c r="O351" t="s">
        <v>26</v>
      </c>
      <c r="P351" s="1">
        <v>43787</v>
      </c>
      <c r="Q351" s="1">
        <v>43895</v>
      </c>
    </row>
    <row r="352" spans="1:17" x14ac:dyDescent="0.2">
      <c r="A352" t="s">
        <v>7333</v>
      </c>
      <c r="B352">
        <v>234276061</v>
      </c>
      <c r="C352" t="s">
        <v>7334</v>
      </c>
      <c r="D352" t="s">
        <v>7335</v>
      </c>
      <c r="E352" t="s">
        <v>7336</v>
      </c>
      <c r="F352">
        <v>69222002.099999994</v>
      </c>
      <c r="G352" t="s">
        <v>1228</v>
      </c>
      <c r="H352">
        <v>26404672</v>
      </c>
      <c r="I352" t="s">
        <v>7337</v>
      </c>
      <c r="J352" t="s">
        <v>23</v>
      </c>
      <c r="L352" s="1">
        <v>43397</v>
      </c>
      <c r="M352" t="s">
        <v>33</v>
      </c>
      <c r="N352" t="s">
        <v>7338</v>
      </c>
      <c r="O352" t="s">
        <v>26</v>
      </c>
      <c r="P352" s="1">
        <v>43796</v>
      </c>
      <c r="Q352" s="1">
        <v>43796</v>
      </c>
    </row>
    <row r="353" spans="1:17" x14ac:dyDescent="0.2">
      <c r="A353" t="s">
        <v>7339</v>
      </c>
      <c r="B353">
        <v>235027650</v>
      </c>
      <c r="C353" t="s">
        <v>7340</v>
      </c>
      <c r="D353" t="s">
        <v>7341</v>
      </c>
      <c r="E353" t="s">
        <v>7342</v>
      </c>
      <c r="F353">
        <v>108886581.09999999</v>
      </c>
      <c r="G353" t="s">
        <v>1228</v>
      </c>
      <c r="H353">
        <v>26404672</v>
      </c>
      <c r="I353" t="s">
        <v>1626</v>
      </c>
      <c r="J353" t="s">
        <v>23</v>
      </c>
      <c r="L353" s="1">
        <v>43404</v>
      </c>
      <c r="M353" t="s">
        <v>24</v>
      </c>
      <c r="N353" t="s">
        <v>7343</v>
      </c>
      <c r="O353" t="s">
        <v>26</v>
      </c>
      <c r="P353" s="1">
        <v>43801</v>
      </c>
      <c r="Q353" s="1">
        <v>43875</v>
      </c>
    </row>
    <row r="354" spans="1:17" x14ac:dyDescent="0.2">
      <c r="A354" t="s">
        <v>7344</v>
      </c>
      <c r="B354">
        <v>234745347</v>
      </c>
      <c r="C354" t="s">
        <v>7345</v>
      </c>
      <c r="D354" t="s">
        <v>4109</v>
      </c>
      <c r="E354" t="s">
        <v>4110</v>
      </c>
      <c r="F354" t="s">
        <v>4111</v>
      </c>
      <c r="G354" t="s">
        <v>119</v>
      </c>
      <c r="H354">
        <v>190915757</v>
      </c>
      <c r="I354" t="s">
        <v>1415</v>
      </c>
      <c r="J354" t="s">
        <v>23</v>
      </c>
      <c r="L354" s="1">
        <v>43397</v>
      </c>
      <c r="M354" t="s">
        <v>33</v>
      </c>
      <c r="N354" t="s">
        <v>7346</v>
      </c>
      <c r="O354" t="s">
        <v>26</v>
      </c>
      <c r="P354" s="1">
        <v>43440</v>
      </c>
      <c r="Q354" s="1">
        <v>43592</v>
      </c>
    </row>
    <row r="355" spans="1:17" x14ac:dyDescent="0.2">
      <c r="A355" t="s">
        <v>7347</v>
      </c>
      <c r="B355">
        <v>232938814</v>
      </c>
      <c r="C355" t="s">
        <v>7348</v>
      </c>
      <c r="D355" t="s">
        <v>7349</v>
      </c>
      <c r="E355" t="s">
        <v>7350</v>
      </c>
      <c r="F355">
        <v>116806265.09999999</v>
      </c>
      <c r="G355" t="s">
        <v>783</v>
      </c>
      <c r="H355">
        <v>26388766</v>
      </c>
      <c r="I355" t="s">
        <v>120</v>
      </c>
      <c r="J355" t="s">
        <v>23</v>
      </c>
      <c r="L355" s="1">
        <v>43389</v>
      </c>
      <c r="M355" t="s">
        <v>33</v>
      </c>
      <c r="N355" t="s">
        <v>7351</v>
      </c>
      <c r="O355" t="s">
        <v>26</v>
      </c>
      <c r="P355" s="1">
        <v>43455</v>
      </c>
      <c r="Q355" s="1">
        <v>43599</v>
      </c>
    </row>
    <row r="356" spans="1:17" x14ac:dyDescent="0.2">
      <c r="A356" t="s">
        <v>7352</v>
      </c>
      <c r="B356">
        <v>235434116</v>
      </c>
      <c r="C356" t="s">
        <v>7353</v>
      </c>
      <c r="D356" t="s">
        <v>7354</v>
      </c>
      <c r="E356" t="s">
        <v>7355</v>
      </c>
      <c r="F356">
        <v>93400969.129999995</v>
      </c>
      <c r="G356" t="s">
        <v>119</v>
      </c>
      <c r="H356">
        <v>190915757</v>
      </c>
      <c r="I356" t="s">
        <v>7356</v>
      </c>
      <c r="J356" t="s">
        <v>23</v>
      </c>
      <c r="L356" s="1">
        <v>43434</v>
      </c>
      <c r="M356" t="s">
        <v>33</v>
      </c>
      <c r="N356" t="s">
        <v>7357</v>
      </c>
      <c r="O356" t="s">
        <v>92</v>
      </c>
      <c r="P356" s="1">
        <v>43487</v>
      </c>
      <c r="Q356" s="1">
        <v>43579</v>
      </c>
    </row>
    <row r="357" spans="1:17" x14ac:dyDescent="0.2">
      <c r="A357" t="s">
        <v>7358</v>
      </c>
      <c r="B357">
        <v>234722436</v>
      </c>
      <c r="C357" t="s">
        <v>7359</v>
      </c>
      <c r="D357" t="s">
        <v>7360</v>
      </c>
      <c r="E357" t="s">
        <v>7361</v>
      </c>
      <c r="F357">
        <v>81489269</v>
      </c>
      <c r="G357" t="s">
        <v>119</v>
      </c>
      <c r="H357">
        <v>190915757</v>
      </c>
      <c r="I357" t="s">
        <v>3686</v>
      </c>
      <c r="J357" t="s">
        <v>23</v>
      </c>
      <c r="L357" s="1">
        <v>43432</v>
      </c>
      <c r="M357" t="s">
        <v>33</v>
      </c>
      <c r="N357" t="s">
        <v>7362</v>
      </c>
      <c r="O357" t="s">
        <v>26</v>
      </c>
      <c r="P357" s="1">
        <v>43494</v>
      </c>
      <c r="Q357" s="1">
        <v>43592</v>
      </c>
    </row>
    <row r="358" spans="1:17" x14ac:dyDescent="0.2">
      <c r="A358" t="s">
        <v>7363</v>
      </c>
      <c r="B358" t="s">
        <v>7364</v>
      </c>
      <c r="C358" t="s">
        <v>7365</v>
      </c>
      <c r="D358" t="s">
        <v>3696</v>
      </c>
      <c r="E358" t="s">
        <v>3697</v>
      </c>
      <c r="F358">
        <v>133433803</v>
      </c>
      <c r="G358" t="s">
        <v>119</v>
      </c>
      <c r="H358">
        <v>190915757</v>
      </c>
      <c r="I358" t="s">
        <v>198</v>
      </c>
      <c r="J358" t="s">
        <v>23</v>
      </c>
      <c r="L358" s="1">
        <v>43434</v>
      </c>
      <c r="M358" t="s">
        <v>33</v>
      </c>
      <c r="N358" t="s">
        <v>7366</v>
      </c>
      <c r="O358" t="s">
        <v>26</v>
      </c>
      <c r="P358" s="1">
        <v>43535</v>
      </c>
      <c r="Q358" s="1">
        <v>43836</v>
      </c>
    </row>
    <row r="359" spans="1:17" x14ac:dyDescent="0.2">
      <c r="A359" t="s">
        <v>7367</v>
      </c>
      <c r="B359">
        <v>234311444</v>
      </c>
      <c r="C359" t="s">
        <v>7368</v>
      </c>
      <c r="D359" t="s">
        <v>2143</v>
      </c>
      <c r="E359" t="s">
        <v>2144</v>
      </c>
      <c r="F359">
        <v>56904592</v>
      </c>
      <c r="G359" t="s">
        <v>119</v>
      </c>
      <c r="H359">
        <v>190915757</v>
      </c>
      <c r="I359" t="s">
        <v>127</v>
      </c>
      <c r="J359" t="s">
        <v>23</v>
      </c>
      <c r="L359" s="1">
        <v>43434</v>
      </c>
      <c r="M359" t="s">
        <v>33</v>
      </c>
      <c r="N359" t="s">
        <v>7369</v>
      </c>
      <c r="O359" t="s">
        <v>92</v>
      </c>
      <c r="P359" s="1">
        <v>43535</v>
      </c>
      <c r="Q359" s="1">
        <v>43538</v>
      </c>
    </row>
    <row r="360" spans="1:17" x14ac:dyDescent="0.2">
      <c r="A360" t="s">
        <v>7370</v>
      </c>
      <c r="B360">
        <v>235770396</v>
      </c>
      <c r="C360" t="s">
        <v>7371</v>
      </c>
      <c r="D360" t="s">
        <v>7372</v>
      </c>
      <c r="E360" t="s">
        <v>7373</v>
      </c>
      <c r="F360">
        <v>77228677.239999995</v>
      </c>
      <c r="G360" t="s">
        <v>2176</v>
      </c>
      <c r="H360">
        <v>35022116</v>
      </c>
      <c r="I360" t="s">
        <v>3293</v>
      </c>
      <c r="J360" t="s">
        <v>23</v>
      </c>
      <c r="L360" s="1">
        <v>43432</v>
      </c>
      <c r="M360" t="s">
        <v>24</v>
      </c>
      <c r="N360" t="s">
        <v>7374</v>
      </c>
      <c r="O360" t="s">
        <v>92</v>
      </c>
      <c r="P360" s="1">
        <v>42356</v>
      </c>
      <c r="Q360" s="1">
        <v>43878</v>
      </c>
    </row>
    <row r="361" spans="1:17" x14ac:dyDescent="0.2">
      <c r="A361" t="s">
        <v>7375</v>
      </c>
      <c r="B361">
        <v>234158735</v>
      </c>
      <c r="C361" t="s">
        <v>7376</v>
      </c>
      <c r="D361" t="s">
        <v>2276</v>
      </c>
      <c r="E361" t="s">
        <v>2277</v>
      </c>
      <c r="F361">
        <v>81232314</v>
      </c>
      <c r="G361" t="s">
        <v>119</v>
      </c>
      <c r="H361">
        <v>190915757</v>
      </c>
      <c r="I361" t="s">
        <v>1415</v>
      </c>
      <c r="J361" t="s">
        <v>23</v>
      </c>
      <c r="L361" s="1">
        <v>43413</v>
      </c>
      <c r="M361" t="s">
        <v>33</v>
      </c>
      <c r="N361" t="s">
        <v>7377</v>
      </c>
      <c r="O361" t="s">
        <v>26</v>
      </c>
      <c r="P361" s="1">
        <v>43535</v>
      </c>
      <c r="Q361" s="1">
        <v>43721</v>
      </c>
    </row>
    <row r="362" spans="1:17" x14ac:dyDescent="0.2">
      <c r="A362" t="s">
        <v>7378</v>
      </c>
      <c r="B362">
        <v>235421367</v>
      </c>
      <c r="C362" t="s">
        <v>7379</v>
      </c>
      <c r="D362" t="s">
        <v>7380</v>
      </c>
      <c r="E362" t="s">
        <v>7381</v>
      </c>
      <c r="F362" t="s">
        <v>7382</v>
      </c>
      <c r="G362" t="s">
        <v>172</v>
      </c>
      <c r="H362">
        <v>200716271</v>
      </c>
      <c r="I362" t="s">
        <v>1304</v>
      </c>
      <c r="J362" t="s">
        <v>23</v>
      </c>
      <c r="L362" s="1">
        <v>43395</v>
      </c>
      <c r="M362" t="s">
        <v>33</v>
      </c>
      <c r="N362" t="s">
        <v>7383</v>
      </c>
      <c r="O362" t="s">
        <v>26</v>
      </c>
      <c r="P362" s="1">
        <v>43579</v>
      </c>
      <c r="Q362" s="1">
        <v>43773</v>
      </c>
    </row>
    <row r="363" spans="1:17" x14ac:dyDescent="0.2">
      <c r="A363" t="s">
        <v>7384</v>
      </c>
      <c r="B363">
        <v>233111506</v>
      </c>
      <c r="C363" t="s">
        <v>7385</v>
      </c>
      <c r="D363" t="s">
        <v>7386</v>
      </c>
      <c r="E363" t="s">
        <v>7387</v>
      </c>
      <c r="F363">
        <v>78143764.109999999</v>
      </c>
      <c r="G363" t="s">
        <v>669</v>
      </c>
      <c r="H363" t="s">
        <v>670</v>
      </c>
      <c r="I363" t="s">
        <v>113</v>
      </c>
      <c r="J363" t="s">
        <v>23</v>
      </c>
      <c r="L363" s="1">
        <v>43392</v>
      </c>
      <c r="M363" t="s">
        <v>33</v>
      </c>
      <c r="N363" t="s">
        <v>7388</v>
      </c>
      <c r="O363" t="s">
        <v>26</v>
      </c>
      <c r="P363" s="1">
        <v>43567</v>
      </c>
      <c r="Q363" s="1">
        <v>43902</v>
      </c>
    </row>
    <row r="364" spans="1:17" x14ac:dyDescent="0.2">
      <c r="A364" t="s">
        <v>7389</v>
      </c>
      <c r="B364">
        <v>236617796</v>
      </c>
      <c r="C364" t="s">
        <v>7390</v>
      </c>
      <c r="D364" t="s">
        <v>7391</v>
      </c>
      <c r="E364" t="s">
        <v>7392</v>
      </c>
      <c r="F364" t="s">
        <v>7393</v>
      </c>
      <c r="G364" t="s">
        <v>119</v>
      </c>
      <c r="H364">
        <v>190915757</v>
      </c>
      <c r="I364" t="s">
        <v>692</v>
      </c>
      <c r="J364" t="s">
        <v>23</v>
      </c>
      <c r="L364" s="1">
        <v>43433</v>
      </c>
      <c r="M364" t="s">
        <v>33</v>
      </c>
      <c r="N364" t="s">
        <v>7394</v>
      </c>
      <c r="O364" t="s">
        <v>26</v>
      </c>
      <c r="P364" s="1">
        <v>43607</v>
      </c>
      <c r="Q364" s="1">
        <v>43908</v>
      </c>
    </row>
    <row r="365" spans="1:17" x14ac:dyDescent="0.2">
      <c r="A365" t="s">
        <v>7395</v>
      </c>
      <c r="B365">
        <v>240534751</v>
      </c>
      <c r="C365" t="s">
        <v>7396</v>
      </c>
      <c r="D365" t="s">
        <v>7397</v>
      </c>
      <c r="E365" t="s">
        <v>7398</v>
      </c>
      <c r="F365">
        <v>78021812</v>
      </c>
      <c r="G365" t="s">
        <v>179</v>
      </c>
      <c r="H365">
        <v>202743233</v>
      </c>
      <c r="I365" t="s">
        <v>2672</v>
      </c>
      <c r="J365" t="s">
        <v>23</v>
      </c>
      <c r="L365" s="1">
        <v>43388</v>
      </c>
      <c r="M365" t="s">
        <v>33</v>
      </c>
      <c r="N365" t="s">
        <v>7399</v>
      </c>
      <c r="O365" t="s">
        <v>92</v>
      </c>
      <c r="P365" s="1">
        <v>43186</v>
      </c>
      <c r="Q365" s="1">
        <v>43908</v>
      </c>
    </row>
    <row r="366" spans="1:17" x14ac:dyDescent="0.2">
      <c r="A366" t="s">
        <v>7400</v>
      </c>
      <c r="B366">
        <v>190700874</v>
      </c>
      <c r="C366" t="s">
        <v>7401</v>
      </c>
      <c r="D366" t="s">
        <v>7402</v>
      </c>
      <c r="E366" t="s">
        <v>7403</v>
      </c>
      <c r="F366">
        <v>94333289</v>
      </c>
      <c r="G366" t="s">
        <v>179</v>
      </c>
      <c r="H366">
        <v>202743233</v>
      </c>
      <c r="I366" t="s">
        <v>7404</v>
      </c>
      <c r="J366" t="s">
        <v>23</v>
      </c>
      <c r="L366" s="1">
        <v>43416</v>
      </c>
      <c r="M366" t="s">
        <v>24</v>
      </c>
      <c r="N366" t="s">
        <v>7405</v>
      </c>
      <c r="O366" t="s">
        <v>92</v>
      </c>
      <c r="P366" s="1">
        <v>43482</v>
      </c>
      <c r="Q366" s="1">
        <v>43908</v>
      </c>
    </row>
    <row r="367" spans="1:17" x14ac:dyDescent="0.2">
      <c r="A367" t="s">
        <v>7406</v>
      </c>
      <c r="B367">
        <v>235915920</v>
      </c>
      <c r="C367" t="s">
        <v>7407</v>
      </c>
      <c r="D367" t="s">
        <v>7408</v>
      </c>
      <c r="E367" t="s">
        <v>7409</v>
      </c>
      <c r="F367">
        <v>77703162</v>
      </c>
      <c r="G367" t="s">
        <v>119</v>
      </c>
      <c r="H367">
        <v>190915757</v>
      </c>
      <c r="I367" t="s">
        <v>7410</v>
      </c>
      <c r="J367" t="s">
        <v>23</v>
      </c>
      <c r="L367" s="1">
        <v>43423</v>
      </c>
      <c r="M367" t="s">
        <v>33</v>
      </c>
      <c r="N367" t="s">
        <v>7411</v>
      </c>
      <c r="O367" t="s">
        <v>26</v>
      </c>
      <c r="P367" s="1">
        <v>42429</v>
      </c>
      <c r="Q367" s="1">
        <v>43911</v>
      </c>
    </row>
    <row r="368" spans="1:17" x14ac:dyDescent="0.2">
      <c r="A368" t="s">
        <v>7412</v>
      </c>
      <c r="B368">
        <v>240930525</v>
      </c>
      <c r="C368" t="s">
        <v>7413</v>
      </c>
      <c r="D368" t="s">
        <v>7414</v>
      </c>
      <c r="E368" t="s">
        <v>7415</v>
      </c>
      <c r="F368" t="s">
        <v>7416</v>
      </c>
      <c r="G368" t="s">
        <v>2596</v>
      </c>
      <c r="H368">
        <v>177263660</v>
      </c>
      <c r="I368" t="s">
        <v>844</v>
      </c>
      <c r="J368" t="s">
        <v>23</v>
      </c>
      <c r="L368" s="1">
        <v>43423</v>
      </c>
      <c r="M368" t="s">
        <v>24</v>
      </c>
      <c r="N368" t="s">
        <v>7417</v>
      </c>
      <c r="O368" t="s">
        <v>26</v>
      </c>
      <c r="P368" s="1">
        <v>43734</v>
      </c>
      <c r="Q368" s="1">
        <v>43789</v>
      </c>
    </row>
    <row r="369" spans="1:17" x14ac:dyDescent="0.2">
      <c r="A369" t="s">
        <v>7418</v>
      </c>
      <c r="B369">
        <v>241392543</v>
      </c>
      <c r="C369" t="s">
        <v>7419</v>
      </c>
      <c r="D369" t="s">
        <v>7420</v>
      </c>
      <c r="E369" t="s">
        <v>7421</v>
      </c>
      <c r="F369">
        <v>58603832.149999999</v>
      </c>
      <c r="G369" t="s">
        <v>2612</v>
      </c>
      <c r="H369">
        <v>26404478</v>
      </c>
      <c r="I369" t="s">
        <v>2705</v>
      </c>
      <c r="J369" t="s">
        <v>23</v>
      </c>
      <c r="L369" s="1">
        <v>43432</v>
      </c>
      <c r="M369" t="s">
        <v>33</v>
      </c>
      <c r="N369" t="s">
        <v>7422</v>
      </c>
      <c r="O369" t="s">
        <v>26</v>
      </c>
      <c r="P369" s="1">
        <v>43880</v>
      </c>
      <c r="Q369" s="1">
        <v>43880</v>
      </c>
    </row>
    <row r="370" spans="1:17" x14ac:dyDescent="0.2">
      <c r="A370" t="s">
        <v>7423</v>
      </c>
      <c r="B370">
        <v>242646107</v>
      </c>
      <c r="C370" t="s">
        <v>7424</v>
      </c>
      <c r="D370" t="s">
        <v>7425</v>
      </c>
      <c r="E370" t="s">
        <v>7426</v>
      </c>
      <c r="F370">
        <v>124402186</v>
      </c>
      <c r="G370" t="s">
        <v>4413</v>
      </c>
      <c r="H370">
        <v>184443237</v>
      </c>
      <c r="I370" t="s">
        <v>7427</v>
      </c>
      <c r="J370" t="s">
        <v>23</v>
      </c>
      <c r="L370" s="1">
        <v>43388</v>
      </c>
      <c r="M370" t="s">
        <v>33</v>
      </c>
      <c r="N370" t="s">
        <v>7428</v>
      </c>
      <c r="O370" t="s">
        <v>26</v>
      </c>
      <c r="P370" s="1">
        <v>43887</v>
      </c>
      <c r="Q370" s="1">
        <v>43887</v>
      </c>
    </row>
    <row r="371" spans="1:17" x14ac:dyDescent="0.2">
      <c r="A371" t="s">
        <v>7429</v>
      </c>
      <c r="B371">
        <v>241988926</v>
      </c>
      <c r="C371" t="s">
        <v>7430</v>
      </c>
      <c r="D371" t="s">
        <v>7431</v>
      </c>
      <c r="E371" t="s">
        <v>7432</v>
      </c>
      <c r="F371">
        <v>55287085.090000004</v>
      </c>
      <c r="G371" t="s">
        <v>21</v>
      </c>
      <c r="H371">
        <v>26570564</v>
      </c>
      <c r="I371" t="s">
        <v>7433</v>
      </c>
      <c r="J371" t="s">
        <v>23</v>
      </c>
      <c r="L371" s="1">
        <v>43410</v>
      </c>
      <c r="M371" t="s">
        <v>33</v>
      </c>
      <c r="N371" t="s">
        <v>7434</v>
      </c>
      <c r="O371" t="s">
        <v>26</v>
      </c>
      <c r="P371" s="1">
        <v>43858</v>
      </c>
      <c r="Q371" s="1">
        <v>43859</v>
      </c>
    </row>
    <row r="372" spans="1:17" x14ac:dyDescent="0.2">
      <c r="A372" t="s">
        <v>7435</v>
      </c>
      <c r="B372" t="s">
        <v>7436</v>
      </c>
      <c r="C372" t="s">
        <v>7437</v>
      </c>
      <c r="D372" t="s">
        <v>7438</v>
      </c>
      <c r="E372" t="s">
        <v>7439</v>
      </c>
      <c r="F372">
        <v>79135196.140000001</v>
      </c>
      <c r="G372" t="s">
        <v>270</v>
      </c>
      <c r="H372">
        <v>183316401</v>
      </c>
      <c r="I372" t="s">
        <v>1834</v>
      </c>
      <c r="J372" t="s">
        <v>23</v>
      </c>
      <c r="L372" s="1">
        <v>43409</v>
      </c>
      <c r="M372" t="s">
        <v>24</v>
      </c>
      <c r="N372" t="s">
        <v>7440</v>
      </c>
      <c r="O372" t="s">
        <v>26</v>
      </c>
      <c r="P372" s="1">
        <v>42788</v>
      </c>
      <c r="Q372" s="1">
        <v>43918</v>
      </c>
    </row>
    <row r="373" spans="1:17" x14ac:dyDescent="0.2">
      <c r="A373" t="s">
        <v>7441</v>
      </c>
      <c r="B373">
        <v>241773539</v>
      </c>
      <c r="C373" t="s">
        <v>7442</v>
      </c>
      <c r="D373" t="s">
        <v>7443</v>
      </c>
      <c r="E373" t="s">
        <v>7444</v>
      </c>
      <c r="F373">
        <v>96146915.140000001</v>
      </c>
      <c r="G373" t="s">
        <v>1443</v>
      </c>
      <c r="H373">
        <v>26404079</v>
      </c>
      <c r="I373" t="s">
        <v>1502</v>
      </c>
      <c r="J373" t="s">
        <v>23</v>
      </c>
      <c r="L373" s="1">
        <v>43430</v>
      </c>
      <c r="M373" t="s">
        <v>33</v>
      </c>
      <c r="N373" t="s">
        <v>7445</v>
      </c>
      <c r="O373" t="s">
        <v>26</v>
      </c>
      <c r="P373" s="1">
        <v>42440</v>
      </c>
      <c r="Q373" s="1">
        <v>43915</v>
      </c>
    </row>
    <row r="374" spans="1:17" x14ac:dyDescent="0.2">
      <c r="A374" t="s">
        <v>7446</v>
      </c>
      <c r="B374">
        <v>242764754</v>
      </c>
      <c r="C374" t="s">
        <v>7447</v>
      </c>
      <c r="D374" t="s">
        <v>7448</v>
      </c>
      <c r="E374" t="s">
        <v>7449</v>
      </c>
      <c r="F374">
        <v>144267926</v>
      </c>
      <c r="G374" t="s">
        <v>119</v>
      </c>
      <c r="H374">
        <v>190915757</v>
      </c>
      <c r="I374" t="s">
        <v>289</v>
      </c>
      <c r="J374" t="s">
        <v>23</v>
      </c>
      <c r="L374" s="1">
        <v>43434</v>
      </c>
      <c r="M374" t="s">
        <v>33</v>
      </c>
      <c r="N374" t="s">
        <v>7450</v>
      </c>
      <c r="O374" t="s">
        <v>26</v>
      </c>
      <c r="P374" s="1">
        <v>42616</v>
      </c>
      <c r="Q374" s="1">
        <v>43893</v>
      </c>
    </row>
    <row r="375" spans="1:17" x14ac:dyDescent="0.2">
      <c r="A375" t="s">
        <v>7451</v>
      </c>
      <c r="B375">
        <v>236047922</v>
      </c>
      <c r="C375" t="s">
        <v>7452</v>
      </c>
      <c r="D375" t="s">
        <v>7453</v>
      </c>
      <c r="E375" t="s">
        <v>7454</v>
      </c>
      <c r="F375">
        <v>120895994</v>
      </c>
      <c r="G375" t="s">
        <v>270</v>
      </c>
      <c r="H375">
        <v>183316401</v>
      </c>
      <c r="I375" t="s">
        <v>1834</v>
      </c>
      <c r="J375" t="s">
        <v>23</v>
      </c>
      <c r="L375" s="1">
        <v>43427</v>
      </c>
      <c r="M375" t="s">
        <v>24</v>
      </c>
      <c r="N375" t="s">
        <v>7455</v>
      </c>
      <c r="O375" t="s">
        <v>26</v>
      </c>
      <c r="P375" s="1">
        <v>43441</v>
      </c>
      <c r="Q375" s="1">
        <v>43923</v>
      </c>
    </row>
    <row r="376" spans="1:17" x14ac:dyDescent="0.2">
      <c r="A376" t="s">
        <v>7456</v>
      </c>
      <c r="B376">
        <v>242730086</v>
      </c>
      <c r="C376" t="s">
        <v>7457</v>
      </c>
      <c r="D376" t="s">
        <v>7458</v>
      </c>
      <c r="E376" t="s">
        <v>7459</v>
      </c>
      <c r="F376">
        <v>165785071.09999999</v>
      </c>
      <c r="G376" t="s">
        <v>2458</v>
      </c>
      <c r="H376">
        <v>221333754</v>
      </c>
      <c r="I376" t="s">
        <v>358</v>
      </c>
      <c r="J376" t="s">
        <v>23</v>
      </c>
      <c r="L376" s="1">
        <v>43374</v>
      </c>
      <c r="M376" t="s">
        <v>33</v>
      </c>
      <c r="N376" t="s">
        <v>7460</v>
      </c>
      <c r="O376" t="s">
        <v>26</v>
      </c>
      <c r="P376" s="1">
        <v>43795</v>
      </c>
      <c r="Q376" s="1">
        <v>43892</v>
      </c>
    </row>
    <row r="377" spans="1:17" x14ac:dyDescent="0.2">
      <c r="A377" t="s">
        <v>7461</v>
      </c>
      <c r="B377" t="s">
        <v>7462</v>
      </c>
      <c r="C377" t="s">
        <v>7463</v>
      </c>
      <c r="D377" t="s">
        <v>7464</v>
      </c>
      <c r="E377" t="s">
        <v>7465</v>
      </c>
      <c r="F377" t="s">
        <v>7466</v>
      </c>
      <c r="G377" t="s">
        <v>1228</v>
      </c>
      <c r="H377">
        <v>26404672</v>
      </c>
      <c r="I377" t="s">
        <v>1125</v>
      </c>
      <c r="J377" t="s">
        <v>23</v>
      </c>
      <c r="L377" s="1">
        <v>43417</v>
      </c>
      <c r="M377" t="s">
        <v>33</v>
      </c>
      <c r="N377" t="s">
        <v>7467</v>
      </c>
      <c r="O377" t="s">
        <v>26</v>
      </c>
      <c r="P377" s="1">
        <v>43889</v>
      </c>
      <c r="Q377" s="1">
        <v>43889</v>
      </c>
    </row>
    <row r="378" spans="1:17" x14ac:dyDescent="0.2">
      <c r="A378" t="s">
        <v>7468</v>
      </c>
      <c r="B378" t="s">
        <v>7469</v>
      </c>
      <c r="C378" t="s">
        <v>7470</v>
      </c>
      <c r="D378" t="s">
        <v>7471</v>
      </c>
      <c r="E378" t="s">
        <v>7472</v>
      </c>
      <c r="F378">
        <v>33201021.149999999</v>
      </c>
      <c r="G378" t="s">
        <v>204</v>
      </c>
      <c r="H378">
        <v>26388820</v>
      </c>
      <c r="I378" t="s">
        <v>173</v>
      </c>
      <c r="J378" t="s">
        <v>23</v>
      </c>
      <c r="L378" s="1">
        <v>43395</v>
      </c>
      <c r="M378" t="s">
        <v>33</v>
      </c>
      <c r="N378" t="s">
        <v>7473</v>
      </c>
      <c r="O378" t="s">
        <v>26</v>
      </c>
      <c r="P378" s="1">
        <v>42290</v>
      </c>
      <c r="Q378" s="1">
        <v>43865</v>
      </c>
    </row>
    <row r="379" spans="1:17" x14ac:dyDescent="0.2">
      <c r="A379" t="s">
        <v>7474</v>
      </c>
      <c r="B379">
        <v>242005039</v>
      </c>
      <c r="C379" t="s">
        <v>7475</v>
      </c>
      <c r="D379" t="s">
        <v>7476</v>
      </c>
      <c r="E379" t="s">
        <v>7477</v>
      </c>
      <c r="F379">
        <v>242005462</v>
      </c>
      <c r="G379" t="s">
        <v>3972</v>
      </c>
      <c r="H379" t="s">
        <v>3973</v>
      </c>
      <c r="I379" t="s">
        <v>7478</v>
      </c>
      <c r="J379" t="s">
        <v>23</v>
      </c>
      <c r="L379" s="1">
        <v>43399</v>
      </c>
      <c r="M379" t="s">
        <v>24</v>
      </c>
      <c r="N379" t="s">
        <v>7479</v>
      </c>
      <c r="O379" t="s">
        <v>26</v>
      </c>
      <c r="P379" s="1">
        <v>42885</v>
      </c>
      <c r="Q379" s="1">
        <v>43894</v>
      </c>
    </row>
    <row r="380" spans="1:17" x14ac:dyDescent="0.2">
      <c r="A380" t="s">
        <v>7480</v>
      </c>
      <c r="B380">
        <v>234596929</v>
      </c>
      <c r="C380" t="s">
        <v>7481</v>
      </c>
      <c r="D380" t="s">
        <v>7482</v>
      </c>
      <c r="E380" t="s">
        <v>7483</v>
      </c>
      <c r="F380">
        <v>123452635.09999999</v>
      </c>
      <c r="G380" t="s">
        <v>2032</v>
      </c>
      <c r="H380">
        <v>26404184</v>
      </c>
      <c r="I380" t="s">
        <v>173</v>
      </c>
      <c r="J380" t="s">
        <v>23</v>
      </c>
      <c r="L380" s="1">
        <v>43434</v>
      </c>
      <c r="M380" t="s">
        <v>33</v>
      </c>
      <c r="N380" t="s">
        <v>7484</v>
      </c>
      <c r="O380" t="s">
        <v>26</v>
      </c>
      <c r="P380" s="1">
        <v>43544</v>
      </c>
      <c r="Q380" s="1">
        <v>43544</v>
      </c>
    </row>
    <row r="381" spans="1:17" x14ac:dyDescent="0.2">
      <c r="A381" t="s">
        <v>7485</v>
      </c>
      <c r="B381">
        <v>188704787</v>
      </c>
      <c r="C381" t="s">
        <v>7486</v>
      </c>
      <c r="D381" t="s">
        <v>7487</v>
      </c>
      <c r="E381" t="s">
        <v>7488</v>
      </c>
      <c r="F381">
        <v>81329601.079999998</v>
      </c>
      <c r="G381" t="s">
        <v>204</v>
      </c>
      <c r="H381">
        <v>26388820</v>
      </c>
      <c r="I381" t="s">
        <v>7489</v>
      </c>
      <c r="J381" t="s">
        <v>23</v>
      </c>
      <c r="L381" s="1">
        <v>43426</v>
      </c>
      <c r="M381" t="s">
        <v>33</v>
      </c>
      <c r="N381" t="s">
        <v>7490</v>
      </c>
      <c r="O381" t="s">
        <v>26</v>
      </c>
      <c r="P381" s="1">
        <v>42286</v>
      </c>
      <c r="Q381" s="1">
        <v>43913</v>
      </c>
    </row>
    <row r="382" spans="1:17" x14ac:dyDescent="0.2">
      <c r="A382" t="s">
        <v>7491</v>
      </c>
      <c r="B382">
        <v>242960537</v>
      </c>
      <c r="C382" t="s">
        <v>7492</v>
      </c>
      <c r="D382" t="s">
        <v>7493</v>
      </c>
      <c r="E382" t="s">
        <v>7494</v>
      </c>
      <c r="F382">
        <v>103915567.2</v>
      </c>
      <c r="G382" t="s">
        <v>1228</v>
      </c>
      <c r="H382">
        <v>26404672</v>
      </c>
      <c r="I382" t="s">
        <v>358</v>
      </c>
      <c r="J382" t="s">
        <v>23</v>
      </c>
      <c r="L382" s="1">
        <v>43388</v>
      </c>
      <c r="M382" t="s">
        <v>33</v>
      </c>
      <c r="N382" t="s">
        <v>7495</v>
      </c>
      <c r="O382" t="s">
        <v>26</v>
      </c>
      <c r="P382" s="1">
        <v>43903</v>
      </c>
      <c r="Q382" s="1">
        <v>43903</v>
      </c>
    </row>
    <row r="383" spans="1:17" x14ac:dyDescent="0.2">
      <c r="A383" t="s">
        <v>7496</v>
      </c>
      <c r="B383">
        <v>236465589</v>
      </c>
      <c r="C383" t="s">
        <v>7497</v>
      </c>
      <c r="D383" t="s">
        <v>7498</v>
      </c>
      <c r="E383" t="s">
        <v>7499</v>
      </c>
      <c r="F383">
        <v>81102828.069999993</v>
      </c>
      <c r="G383" t="s">
        <v>270</v>
      </c>
      <c r="H383">
        <v>183316401</v>
      </c>
      <c r="I383" t="s">
        <v>1834</v>
      </c>
      <c r="J383" t="s">
        <v>23</v>
      </c>
      <c r="L383" s="1">
        <v>43404</v>
      </c>
      <c r="M383" t="s">
        <v>33</v>
      </c>
      <c r="N383" t="s">
        <v>7500</v>
      </c>
      <c r="O383" t="s">
        <v>26</v>
      </c>
      <c r="P383" s="1">
        <v>43412</v>
      </c>
      <c r="Q383" s="1">
        <v>43964</v>
      </c>
    </row>
    <row r="384" spans="1:17" x14ac:dyDescent="0.2">
      <c r="A384" t="s">
        <v>7501</v>
      </c>
      <c r="B384">
        <v>223485411</v>
      </c>
      <c r="C384" t="s">
        <v>7502</v>
      </c>
      <c r="D384" t="s">
        <v>6727</v>
      </c>
      <c r="E384" t="s">
        <v>6728</v>
      </c>
      <c r="F384">
        <v>77603052</v>
      </c>
      <c r="G384" t="s">
        <v>2475</v>
      </c>
      <c r="H384">
        <v>203592077</v>
      </c>
      <c r="I384">
        <v>4200014</v>
      </c>
      <c r="J384" t="s">
        <v>23</v>
      </c>
      <c r="L384" s="1">
        <v>43426</v>
      </c>
      <c r="M384" t="s">
        <v>33</v>
      </c>
      <c r="N384" t="s">
        <v>7503</v>
      </c>
      <c r="O384" t="s">
        <v>26</v>
      </c>
      <c r="P384" s="1">
        <v>43110</v>
      </c>
      <c r="Q384" s="1">
        <v>43816</v>
      </c>
    </row>
    <row r="385" spans="1:17" x14ac:dyDescent="0.2">
      <c r="A385" t="s">
        <v>7504</v>
      </c>
      <c r="B385">
        <v>234908033</v>
      </c>
      <c r="C385" t="s">
        <v>7505</v>
      </c>
      <c r="D385" t="s">
        <v>7506</v>
      </c>
      <c r="E385" t="s">
        <v>7507</v>
      </c>
      <c r="F385">
        <v>147291852.09999999</v>
      </c>
      <c r="G385" t="s">
        <v>4191</v>
      </c>
      <c r="H385" t="s">
        <v>4192</v>
      </c>
      <c r="I385" t="s">
        <v>4193</v>
      </c>
      <c r="J385" t="s">
        <v>23</v>
      </c>
      <c r="L385" s="1">
        <v>43416</v>
      </c>
      <c r="M385" t="s">
        <v>24</v>
      </c>
      <c r="N385" t="s">
        <v>7508</v>
      </c>
      <c r="O385" t="s">
        <v>26</v>
      </c>
      <c r="P385" s="1">
        <v>42293</v>
      </c>
      <c r="Q385" s="1">
        <v>43969</v>
      </c>
    </row>
    <row r="386" spans="1:17" x14ac:dyDescent="0.2">
      <c r="A386" t="s">
        <v>7509</v>
      </c>
      <c r="B386" t="s">
        <v>7510</v>
      </c>
      <c r="C386" t="s">
        <v>7511</v>
      </c>
      <c r="D386" t="s">
        <v>7512</v>
      </c>
      <c r="E386" t="s">
        <v>7513</v>
      </c>
      <c r="F386">
        <v>87253658.200000003</v>
      </c>
      <c r="G386" t="s">
        <v>4191</v>
      </c>
      <c r="H386" t="s">
        <v>4192</v>
      </c>
      <c r="I386" t="s">
        <v>4193</v>
      </c>
      <c r="J386" t="s">
        <v>23</v>
      </c>
      <c r="L386" s="1">
        <v>43430</v>
      </c>
      <c r="M386" t="s">
        <v>33</v>
      </c>
      <c r="N386" t="s">
        <v>7514</v>
      </c>
      <c r="O386" t="s">
        <v>26</v>
      </c>
      <c r="P386" s="1">
        <v>42311</v>
      </c>
      <c r="Q386" s="1">
        <v>43969</v>
      </c>
    </row>
    <row r="387" spans="1:17" x14ac:dyDescent="0.2">
      <c r="A387" t="s">
        <v>7515</v>
      </c>
      <c r="B387">
        <v>234767022</v>
      </c>
      <c r="C387" t="s">
        <v>7516</v>
      </c>
      <c r="D387" t="s">
        <v>7517</v>
      </c>
      <c r="E387" t="s">
        <v>7518</v>
      </c>
      <c r="F387">
        <v>87253658</v>
      </c>
      <c r="G387" t="s">
        <v>4191</v>
      </c>
      <c r="H387" t="s">
        <v>4192</v>
      </c>
      <c r="I387" t="s">
        <v>4193</v>
      </c>
      <c r="J387" t="s">
        <v>23</v>
      </c>
      <c r="L387" s="1">
        <v>43433</v>
      </c>
      <c r="M387" t="s">
        <v>33</v>
      </c>
      <c r="N387" t="s">
        <v>7519</v>
      </c>
      <c r="O387" t="s">
        <v>26</v>
      </c>
      <c r="P387" s="1">
        <v>42431</v>
      </c>
      <c r="Q387" s="1">
        <v>43969</v>
      </c>
    </row>
    <row r="388" spans="1:17" x14ac:dyDescent="0.2">
      <c r="A388" t="s">
        <v>7520</v>
      </c>
      <c r="B388">
        <v>232713243</v>
      </c>
      <c r="C388" t="s">
        <v>7521</v>
      </c>
      <c r="D388" t="s">
        <v>7522</v>
      </c>
      <c r="E388" t="s">
        <v>7523</v>
      </c>
      <c r="F388" t="s">
        <v>7524</v>
      </c>
      <c r="G388" t="s">
        <v>4191</v>
      </c>
      <c r="H388" t="s">
        <v>4192</v>
      </c>
      <c r="I388" t="s">
        <v>289</v>
      </c>
      <c r="J388" t="s">
        <v>23</v>
      </c>
      <c r="L388" s="1">
        <v>43424</v>
      </c>
      <c r="M388" t="s">
        <v>33</v>
      </c>
      <c r="N388" t="s">
        <v>7525</v>
      </c>
      <c r="O388" t="s">
        <v>26</v>
      </c>
      <c r="P388" s="1">
        <v>42684</v>
      </c>
      <c r="Q388" s="1">
        <v>43969</v>
      </c>
    </row>
    <row r="389" spans="1:17" x14ac:dyDescent="0.2">
      <c r="A389" t="s">
        <v>7526</v>
      </c>
      <c r="B389">
        <v>233790802</v>
      </c>
      <c r="C389" t="s">
        <v>7527</v>
      </c>
      <c r="D389" t="s">
        <v>7528</v>
      </c>
      <c r="E389" t="s">
        <v>7529</v>
      </c>
      <c r="F389" t="s">
        <v>7530</v>
      </c>
      <c r="G389" t="s">
        <v>4191</v>
      </c>
      <c r="H389" t="s">
        <v>4192</v>
      </c>
      <c r="I389" t="s">
        <v>4201</v>
      </c>
      <c r="J389" t="s">
        <v>23</v>
      </c>
      <c r="L389" s="1">
        <v>43410</v>
      </c>
      <c r="M389" t="s">
        <v>33</v>
      </c>
      <c r="N389" t="s">
        <v>7531</v>
      </c>
      <c r="O389" t="s">
        <v>26</v>
      </c>
      <c r="P389" s="1">
        <v>43438</v>
      </c>
      <c r="Q389" s="1">
        <v>43969</v>
      </c>
    </row>
    <row r="390" spans="1:17" x14ac:dyDescent="0.2">
      <c r="A390" t="s">
        <v>7532</v>
      </c>
      <c r="B390">
        <v>234341459</v>
      </c>
      <c r="C390" t="s">
        <v>7533</v>
      </c>
      <c r="D390" t="s">
        <v>7534</v>
      </c>
      <c r="E390" t="s">
        <v>7535</v>
      </c>
      <c r="F390" t="s">
        <v>7536</v>
      </c>
      <c r="G390" t="s">
        <v>4191</v>
      </c>
      <c r="H390" t="s">
        <v>4192</v>
      </c>
      <c r="I390" t="s">
        <v>7537</v>
      </c>
      <c r="J390" t="s">
        <v>23</v>
      </c>
      <c r="L390" s="1">
        <v>43388</v>
      </c>
      <c r="M390" t="s">
        <v>33</v>
      </c>
      <c r="N390" t="s">
        <v>7538</v>
      </c>
      <c r="O390" t="s">
        <v>26</v>
      </c>
      <c r="P390" s="1">
        <v>43473</v>
      </c>
      <c r="Q390" s="1">
        <v>43969</v>
      </c>
    </row>
    <row r="391" spans="1:17" x14ac:dyDescent="0.2">
      <c r="A391" t="s">
        <v>7539</v>
      </c>
      <c r="B391">
        <v>175899983</v>
      </c>
      <c r="C391" t="s">
        <v>7540</v>
      </c>
      <c r="D391" t="s">
        <v>7541</v>
      </c>
      <c r="E391" t="s">
        <v>7542</v>
      </c>
      <c r="F391" t="s">
        <v>7543</v>
      </c>
      <c r="G391" t="s">
        <v>4191</v>
      </c>
      <c r="H391" t="s">
        <v>4192</v>
      </c>
      <c r="I391" t="s">
        <v>4232</v>
      </c>
      <c r="J391" t="s">
        <v>23</v>
      </c>
      <c r="L391" s="1">
        <v>43419</v>
      </c>
      <c r="M391" t="s">
        <v>33</v>
      </c>
      <c r="N391" t="s">
        <v>7544</v>
      </c>
      <c r="O391" t="s">
        <v>26</v>
      </c>
      <c r="P391" s="1">
        <v>43503</v>
      </c>
      <c r="Q391" s="1">
        <v>43969</v>
      </c>
    </row>
    <row r="392" spans="1:17" x14ac:dyDescent="0.2">
      <c r="A392" t="s">
        <v>7545</v>
      </c>
      <c r="B392">
        <v>235761834</v>
      </c>
      <c r="C392" t="s">
        <v>7546</v>
      </c>
      <c r="D392" t="s">
        <v>7547</v>
      </c>
      <c r="E392" t="s">
        <v>7548</v>
      </c>
      <c r="F392">
        <v>83624856.109999999</v>
      </c>
      <c r="G392" t="s">
        <v>4191</v>
      </c>
      <c r="H392" t="s">
        <v>4192</v>
      </c>
      <c r="I392" t="s">
        <v>4201</v>
      </c>
      <c r="J392" t="s">
        <v>23</v>
      </c>
      <c r="L392" s="1">
        <v>43420</v>
      </c>
      <c r="M392" t="s">
        <v>33</v>
      </c>
      <c r="N392" t="s">
        <v>7549</v>
      </c>
      <c r="O392" t="s">
        <v>26</v>
      </c>
      <c r="P392" s="1">
        <v>43595</v>
      </c>
      <c r="Q392" s="1">
        <v>43969</v>
      </c>
    </row>
    <row r="393" spans="1:17" x14ac:dyDescent="0.2">
      <c r="A393" t="s">
        <v>7550</v>
      </c>
      <c r="B393">
        <v>237254646</v>
      </c>
      <c r="C393" t="s">
        <v>7551</v>
      </c>
      <c r="D393" t="s">
        <v>7552</v>
      </c>
      <c r="E393" t="s">
        <v>7553</v>
      </c>
      <c r="F393">
        <v>59300159.140000001</v>
      </c>
      <c r="G393" t="s">
        <v>4191</v>
      </c>
      <c r="H393" t="s">
        <v>4192</v>
      </c>
      <c r="I393" t="s">
        <v>2211</v>
      </c>
      <c r="J393" t="s">
        <v>23</v>
      </c>
      <c r="L393" s="1">
        <v>43412</v>
      </c>
      <c r="M393" t="s">
        <v>33</v>
      </c>
      <c r="N393" t="s">
        <v>7554</v>
      </c>
      <c r="O393" t="s">
        <v>26</v>
      </c>
      <c r="P393" s="1">
        <v>43641</v>
      </c>
      <c r="Q393" s="1">
        <v>43969</v>
      </c>
    </row>
    <row r="394" spans="1:17" x14ac:dyDescent="0.2">
      <c r="A394" t="s">
        <v>7555</v>
      </c>
      <c r="B394">
        <v>237272822</v>
      </c>
      <c r="C394" t="s">
        <v>7556</v>
      </c>
      <c r="D394" t="s">
        <v>7557</v>
      </c>
      <c r="E394" t="s">
        <v>7558</v>
      </c>
      <c r="F394" t="s">
        <v>7559</v>
      </c>
      <c r="G394" t="s">
        <v>4191</v>
      </c>
      <c r="H394" t="s">
        <v>4192</v>
      </c>
      <c r="I394" t="s">
        <v>2211</v>
      </c>
      <c r="J394" t="s">
        <v>23</v>
      </c>
      <c r="L394" s="1">
        <v>43430</v>
      </c>
      <c r="M394" t="s">
        <v>33</v>
      </c>
      <c r="N394" t="s">
        <v>7560</v>
      </c>
      <c r="O394" t="s">
        <v>26</v>
      </c>
      <c r="P394" s="1">
        <v>43641</v>
      </c>
      <c r="Q394" s="1">
        <v>43969</v>
      </c>
    </row>
    <row r="395" spans="1:17" x14ac:dyDescent="0.2">
      <c r="A395" t="s">
        <v>7561</v>
      </c>
      <c r="B395">
        <v>234278269</v>
      </c>
      <c r="C395" t="s">
        <v>7562</v>
      </c>
      <c r="D395" t="s">
        <v>7563</v>
      </c>
      <c r="E395" t="s">
        <v>7564</v>
      </c>
      <c r="F395">
        <v>31179088.07</v>
      </c>
      <c r="G395" t="s">
        <v>4191</v>
      </c>
      <c r="H395" t="s">
        <v>4192</v>
      </c>
      <c r="I395" t="s">
        <v>289</v>
      </c>
      <c r="J395" t="s">
        <v>23</v>
      </c>
      <c r="L395" s="1">
        <v>43434</v>
      </c>
      <c r="M395" t="s">
        <v>33</v>
      </c>
      <c r="N395" t="s">
        <v>7565</v>
      </c>
      <c r="O395" t="s">
        <v>26</v>
      </c>
      <c r="P395" s="1">
        <v>42705</v>
      </c>
      <c r="Q395" s="1">
        <v>43969</v>
      </c>
    </row>
    <row r="396" spans="1:17" x14ac:dyDescent="0.2">
      <c r="A396" t="s">
        <v>7566</v>
      </c>
      <c r="B396">
        <v>242161014</v>
      </c>
      <c r="C396" t="s">
        <v>7567</v>
      </c>
      <c r="D396" t="s">
        <v>7568</v>
      </c>
      <c r="E396" t="s">
        <v>7569</v>
      </c>
      <c r="F396">
        <v>143747770.09999999</v>
      </c>
      <c r="G396" t="s">
        <v>3972</v>
      </c>
      <c r="H396" t="s">
        <v>3973</v>
      </c>
      <c r="I396" t="s">
        <v>2289</v>
      </c>
      <c r="J396" t="s">
        <v>23</v>
      </c>
      <c r="L396" s="1">
        <v>43433</v>
      </c>
      <c r="M396" t="s">
        <v>24</v>
      </c>
      <c r="N396" t="s">
        <v>7570</v>
      </c>
      <c r="O396" t="s">
        <v>26</v>
      </c>
      <c r="P396" s="1">
        <v>42885</v>
      </c>
      <c r="Q396" s="1">
        <v>43894</v>
      </c>
    </row>
    <row r="397" spans="1:17" x14ac:dyDescent="0.2">
      <c r="A397" t="s">
        <v>7571</v>
      </c>
      <c r="B397">
        <v>233949453</v>
      </c>
      <c r="C397" t="s">
        <v>7572</v>
      </c>
      <c r="D397" t="s">
        <v>7573</v>
      </c>
      <c r="E397" t="s">
        <v>7574</v>
      </c>
      <c r="F397">
        <v>150653077</v>
      </c>
      <c r="G397" t="s">
        <v>4355</v>
      </c>
      <c r="H397">
        <v>185433669</v>
      </c>
      <c r="I397" t="s">
        <v>7575</v>
      </c>
      <c r="J397" t="s">
        <v>23</v>
      </c>
      <c r="L397" s="1">
        <v>43397</v>
      </c>
      <c r="M397" t="s">
        <v>33</v>
      </c>
      <c r="N397" t="s">
        <v>7576</v>
      </c>
      <c r="O397" t="s">
        <v>26</v>
      </c>
      <c r="P397" s="1">
        <v>43976</v>
      </c>
      <c r="Q397" s="1">
        <v>43976</v>
      </c>
    </row>
    <row r="398" spans="1:17" x14ac:dyDescent="0.2">
      <c r="A398" t="s">
        <v>7577</v>
      </c>
      <c r="B398">
        <v>234116846</v>
      </c>
      <c r="C398" t="s">
        <v>7578</v>
      </c>
      <c r="D398" t="s">
        <v>7579</v>
      </c>
      <c r="E398" t="s">
        <v>7580</v>
      </c>
      <c r="F398">
        <v>122317025.09999999</v>
      </c>
      <c r="G398" t="s">
        <v>4355</v>
      </c>
      <c r="H398">
        <v>185433669</v>
      </c>
      <c r="I398" t="s">
        <v>4356</v>
      </c>
      <c r="J398" t="s">
        <v>23</v>
      </c>
      <c r="L398" s="1">
        <v>43433</v>
      </c>
      <c r="M398" t="s">
        <v>24</v>
      </c>
      <c r="N398" t="s">
        <v>7581</v>
      </c>
      <c r="O398" t="s">
        <v>26</v>
      </c>
      <c r="P398" s="1">
        <v>43976</v>
      </c>
      <c r="Q398" s="1">
        <v>43976</v>
      </c>
    </row>
    <row r="399" spans="1:17" x14ac:dyDescent="0.2">
      <c r="A399" t="s">
        <v>7582</v>
      </c>
      <c r="B399">
        <v>235507962</v>
      </c>
      <c r="C399" t="s">
        <v>7583</v>
      </c>
      <c r="D399" t="s">
        <v>7584</v>
      </c>
      <c r="E399" t="s">
        <v>7585</v>
      </c>
      <c r="F399">
        <v>68539967.200000003</v>
      </c>
      <c r="G399" t="s">
        <v>4355</v>
      </c>
      <c r="H399">
        <v>185433669</v>
      </c>
      <c r="I399" t="s">
        <v>344</v>
      </c>
      <c r="J399" t="s">
        <v>23</v>
      </c>
      <c r="L399" s="1">
        <v>43420</v>
      </c>
      <c r="M399" t="s">
        <v>24</v>
      </c>
      <c r="N399" t="s">
        <v>7586</v>
      </c>
      <c r="O399" t="s">
        <v>26</v>
      </c>
      <c r="P399" s="1">
        <v>43976</v>
      </c>
      <c r="Q399" s="1">
        <v>43976</v>
      </c>
    </row>
    <row r="400" spans="1:17" x14ac:dyDescent="0.2">
      <c r="A400" t="s">
        <v>7587</v>
      </c>
      <c r="B400">
        <v>237597063</v>
      </c>
      <c r="C400" t="s">
        <v>7588</v>
      </c>
      <c r="D400" t="s">
        <v>4391</v>
      </c>
      <c r="E400" t="s">
        <v>4392</v>
      </c>
      <c r="F400">
        <v>150496559.09999999</v>
      </c>
      <c r="G400" t="s">
        <v>4355</v>
      </c>
      <c r="H400">
        <v>185433669</v>
      </c>
      <c r="I400" t="s">
        <v>344</v>
      </c>
      <c r="J400" t="s">
        <v>23</v>
      </c>
      <c r="L400" s="1">
        <v>43430</v>
      </c>
      <c r="M400" t="s">
        <v>24</v>
      </c>
      <c r="N400" t="s">
        <v>7589</v>
      </c>
      <c r="O400" t="s">
        <v>26</v>
      </c>
      <c r="P400" s="1">
        <v>43976</v>
      </c>
      <c r="Q400" s="1">
        <v>43976</v>
      </c>
    </row>
    <row r="401" spans="1:17" x14ac:dyDescent="0.2">
      <c r="A401" t="s">
        <v>7590</v>
      </c>
      <c r="B401">
        <v>232642206</v>
      </c>
      <c r="C401" t="s">
        <v>7591</v>
      </c>
      <c r="D401" t="s">
        <v>7592</v>
      </c>
      <c r="E401" t="s">
        <v>7593</v>
      </c>
      <c r="F401">
        <v>97670782.140000001</v>
      </c>
      <c r="G401" t="s">
        <v>204</v>
      </c>
      <c r="H401">
        <v>26388820</v>
      </c>
      <c r="I401" t="s">
        <v>3293</v>
      </c>
      <c r="J401" t="s">
        <v>23</v>
      </c>
      <c r="L401" s="1">
        <v>43434</v>
      </c>
      <c r="M401" t="s">
        <v>33</v>
      </c>
      <c r="N401" t="s">
        <v>7594</v>
      </c>
      <c r="O401" t="s">
        <v>92</v>
      </c>
      <c r="P401" s="1">
        <v>42322</v>
      </c>
      <c r="Q401" s="1">
        <v>43964</v>
      </c>
    </row>
    <row r="402" spans="1:17" x14ac:dyDescent="0.2">
      <c r="A402" t="s">
        <v>7595</v>
      </c>
      <c r="B402">
        <v>243323697</v>
      </c>
      <c r="C402" t="s">
        <v>7596</v>
      </c>
      <c r="D402" t="s">
        <v>7597</v>
      </c>
      <c r="E402" t="s">
        <v>7598</v>
      </c>
      <c r="F402">
        <v>127472711.2</v>
      </c>
      <c r="G402" t="s">
        <v>7599</v>
      </c>
      <c r="H402">
        <v>196213428</v>
      </c>
      <c r="I402" t="s">
        <v>7600</v>
      </c>
      <c r="J402" t="s">
        <v>23</v>
      </c>
      <c r="L402" s="1">
        <v>43412</v>
      </c>
      <c r="M402" t="s">
        <v>3413</v>
      </c>
      <c r="N402" t="s">
        <v>7601</v>
      </c>
      <c r="O402" t="s">
        <v>26</v>
      </c>
      <c r="P402" s="1">
        <v>43083</v>
      </c>
      <c r="Q402" s="1">
        <v>43955</v>
      </c>
    </row>
    <row r="403" spans="1:17" x14ac:dyDescent="0.2">
      <c r="A403" t="s">
        <v>7602</v>
      </c>
      <c r="B403">
        <v>244390398</v>
      </c>
      <c r="C403" t="s">
        <v>7603</v>
      </c>
      <c r="D403" t="s">
        <v>7604</v>
      </c>
      <c r="E403" t="s">
        <v>7605</v>
      </c>
      <c r="F403">
        <v>130819395</v>
      </c>
      <c r="G403" t="s">
        <v>7606</v>
      </c>
      <c r="H403">
        <v>139408088</v>
      </c>
      <c r="I403" t="s">
        <v>7607</v>
      </c>
      <c r="J403" t="s">
        <v>23</v>
      </c>
      <c r="L403" s="1">
        <v>43383</v>
      </c>
      <c r="M403" t="s">
        <v>33</v>
      </c>
      <c r="N403" t="s">
        <v>7608</v>
      </c>
      <c r="O403" t="s">
        <v>26</v>
      </c>
      <c r="P403" s="1">
        <v>43977</v>
      </c>
      <c r="Q403" s="1">
        <v>43977</v>
      </c>
    </row>
    <row r="404" spans="1:17" x14ac:dyDescent="0.2">
      <c r="A404" t="s">
        <v>7609</v>
      </c>
      <c r="B404" t="s">
        <v>7610</v>
      </c>
      <c r="C404" t="s">
        <v>7611</v>
      </c>
      <c r="D404" t="s">
        <v>7612</v>
      </c>
      <c r="E404" t="s">
        <v>7613</v>
      </c>
      <c r="F404" t="s">
        <v>7614</v>
      </c>
      <c r="G404" t="s">
        <v>4420</v>
      </c>
      <c r="H404">
        <v>184668794</v>
      </c>
      <c r="I404" t="s">
        <v>4475</v>
      </c>
      <c r="J404" t="s">
        <v>23</v>
      </c>
      <c r="L404" s="1">
        <v>43376</v>
      </c>
      <c r="M404" t="s">
        <v>24</v>
      </c>
      <c r="N404" t="s">
        <v>7615</v>
      </c>
      <c r="O404" t="s">
        <v>26</v>
      </c>
      <c r="P404" s="1">
        <v>43969</v>
      </c>
      <c r="Q404" s="1">
        <v>43977</v>
      </c>
    </row>
    <row r="405" spans="1:17" x14ac:dyDescent="0.2">
      <c r="A405" t="s">
        <v>7616</v>
      </c>
      <c r="B405">
        <v>235324108</v>
      </c>
      <c r="C405" t="s">
        <v>7617</v>
      </c>
      <c r="D405" t="s">
        <v>7618</v>
      </c>
      <c r="E405" t="s">
        <v>7619</v>
      </c>
      <c r="F405">
        <v>67277349.079999998</v>
      </c>
      <c r="G405" t="s">
        <v>4420</v>
      </c>
      <c r="H405">
        <v>184668794</v>
      </c>
      <c r="I405" t="s">
        <v>4621</v>
      </c>
      <c r="J405" t="s">
        <v>23</v>
      </c>
      <c r="L405" s="1">
        <v>43381</v>
      </c>
      <c r="M405" t="s">
        <v>24</v>
      </c>
      <c r="N405" t="s">
        <v>7620</v>
      </c>
      <c r="O405" t="s">
        <v>26</v>
      </c>
      <c r="P405" s="1">
        <v>43969</v>
      </c>
      <c r="Q405" s="1">
        <v>43977</v>
      </c>
    </row>
    <row r="406" spans="1:17" x14ac:dyDescent="0.2">
      <c r="A406" t="s">
        <v>7621</v>
      </c>
      <c r="B406">
        <v>233909621</v>
      </c>
      <c r="C406" t="s">
        <v>7622</v>
      </c>
      <c r="D406" t="s">
        <v>7623</v>
      </c>
      <c r="E406" t="s">
        <v>7624</v>
      </c>
      <c r="F406">
        <v>77046196</v>
      </c>
      <c r="G406" t="s">
        <v>4420</v>
      </c>
      <c r="H406">
        <v>184668794</v>
      </c>
      <c r="I406" t="s">
        <v>173</v>
      </c>
      <c r="J406" t="s">
        <v>23</v>
      </c>
      <c r="L406" s="1">
        <v>43374</v>
      </c>
      <c r="M406" t="s">
        <v>33</v>
      </c>
      <c r="N406" t="s">
        <v>7625</v>
      </c>
      <c r="O406" t="s">
        <v>26</v>
      </c>
      <c r="P406" s="1">
        <v>43969</v>
      </c>
      <c r="Q406" s="1">
        <v>43977</v>
      </c>
    </row>
    <row r="407" spans="1:17" x14ac:dyDescent="0.2">
      <c r="A407" t="s">
        <v>7626</v>
      </c>
      <c r="B407">
        <v>235358568</v>
      </c>
      <c r="C407" t="s">
        <v>7627</v>
      </c>
      <c r="D407" t="s">
        <v>7628</v>
      </c>
      <c r="E407" t="s">
        <v>7629</v>
      </c>
      <c r="F407">
        <v>99058391.079999998</v>
      </c>
      <c r="G407" t="s">
        <v>4420</v>
      </c>
      <c r="H407">
        <v>184668794</v>
      </c>
      <c r="I407" t="s">
        <v>4475</v>
      </c>
      <c r="J407" t="s">
        <v>23</v>
      </c>
      <c r="L407" s="1">
        <v>43375</v>
      </c>
      <c r="M407" t="s">
        <v>24</v>
      </c>
      <c r="N407" t="s">
        <v>7630</v>
      </c>
      <c r="O407" t="s">
        <v>26</v>
      </c>
      <c r="P407" s="1">
        <v>43969</v>
      </c>
      <c r="Q407" s="1">
        <v>43977</v>
      </c>
    </row>
    <row r="408" spans="1:17" x14ac:dyDescent="0.2">
      <c r="A408" t="s">
        <v>7631</v>
      </c>
      <c r="B408">
        <v>233963979</v>
      </c>
      <c r="C408" t="s">
        <v>7632</v>
      </c>
      <c r="D408" t="s">
        <v>4495</v>
      </c>
      <c r="E408" t="s">
        <v>4496</v>
      </c>
      <c r="F408">
        <v>83737839</v>
      </c>
      <c r="G408" t="s">
        <v>4420</v>
      </c>
      <c r="H408">
        <v>184668794</v>
      </c>
      <c r="I408" t="s">
        <v>4475</v>
      </c>
      <c r="J408" t="s">
        <v>23</v>
      </c>
      <c r="L408" s="1">
        <v>43378</v>
      </c>
      <c r="M408" t="s">
        <v>33</v>
      </c>
      <c r="N408" t="s">
        <v>7633</v>
      </c>
      <c r="O408" t="s">
        <v>26</v>
      </c>
      <c r="P408" s="1">
        <v>43969</v>
      </c>
      <c r="Q408" s="1">
        <v>43977</v>
      </c>
    </row>
    <row r="409" spans="1:17" x14ac:dyDescent="0.2">
      <c r="A409" t="s">
        <v>7634</v>
      </c>
      <c r="B409" t="s">
        <v>7635</v>
      </c>
      <c r="C409" t="s">
        <v>7636</v>
      </c>
      <c r="D409" t="s">
        <v>7637</v>
      </c>
      <c r="E409" t="s">
        <v>7638</v>
      </c>
      <c r="F409" t="s">
        <v>7639</v>
      </c>
      <c r="G409" t="s">
        <v>4420</v>
      </c>
      <c r="H409">
        <v>184668794</v>
      </c>
      <c r="I409" t="s">
        <v>4621</v>
      </c>
      <c r="J409" t="s">
        <v>23</v>
      </c>
      <c r="L409" s="1">
        <v>43389</v>
      </c>
      <c r="M409" t="s">
        <v>24</v>
      </c>
      <c r="N409" t="s">
        <v>7640</v>
      </c>
      <c r="O409" t="s">
        <v>26</v>
      </c>
      <c r="P409" s="1">
        <v>43969</v>
      </c>
      <c r="Q409" s="1">
        <v>43977</v>
      </c>
    </row>
    <row r="410" spans="1:17" x14ac:dyDescent="0.2">
      <c r="A410" t="s">
        <v>7641</v>
      </c>
      <c r="B410">
        <v>235169471</v>
      </c>
      <c r="C410" t="s">
        <v>7642</v>
      </c>
      <c r="D410" t="s">
        <v>7643</v>
      </c>
      <c r="E410" t="s">
        <v>7644</v>
      </c>
      <c r="F410">
        <v>138532354</v>
      </c>
      <c r="G410" t="s">
        <v>4420</v>
      </c>
      <c r="H410">
        <v>184668794</v>
      </c>
      <c r="I410" t="s">
        <v>4475</v>
      </c>
      <c r="J410" t="s">
        <v>23</v>
      </c>
      <c r="L410" s="1">
        <v>43390</v>
      </c>
      <c r="M410" t="s">
        <v>24</v>
      </c>
      <c r="N410" t="s">
        <v>7645</v>
      </c>
      <c r="O410" t="s">
        <v>26</v>
      </c>
      <c r="P410" s="1">
        <v>43969</v>
      </c>
      <c r="Q410" s="1">
        <v>43977</v>
      </c>
    </row>
    <row r="411" spans="1:17" x14ac:dyDescent="0.2">
      <c r="A411" t="s">
        <v>7646</v>
      </c>
      <c r="B411">
        <v>234480041</v>
      </c>
      <c r="C411" t="s">
        <v>7647</v>
      </c>
      <c r="D411" t="s">
        <v>7648</v>
      </c>
      <c r="E411" t="s">
        <v>7649</v>
      </c>
      <c r="F411">
        <v>32689896.140000001</v>
      </c>
      <c r="G411" t="s">
        <v>4420</v>
      </c>
      <c r="H411">
        <v>184668794</v>
      </c>
      <c r="I411" t="s">
        <v>4621</v>
      </c>
      <c r="J411" t="s">
        <v>23</v>
      </c>
      <c r="L411" s="1">
        <v>43390</v>
      </c>
      <c r="M411" t="s">
        <v>33</v>
      </c>
      <c r="N411" t="s">
        <v>7650</v>
      </c>
      <c r="O411" t="s">
        <v>26</v>
      </c>
      <c r="P411" s="1">
        <v>43969</v>
      </c>
      <c r="Q411" s="1">
        <v>43977</v>
      </c>
    </row>
    <row r="412" spans="1:17" x14ac:dyDescent="0.2">
      <c r="A412" t="s">
        <v>7651</v>
      </c>
      <c r="B412">
        <v>235091200</v>
      </c>
      <c r="C412" t="s">
        <v>7652</v>
      </c>
      <c r="D412" t="s">
        <v>7653</v>
      </c>
      <c r="E412" t="s">
        <v>7654</v>
      </c>
      <c r="F412">
        <v>130661813</v>
      </c>
      <c r="G412" t="s">
        <v>4420</v>
      </c>
      <c r="H412">
        <v>184668794</v>
      </c>
      <c r="I412" t="s">
        <v>4475</v>
      </c>
      <c r="J412" t="s">
        <v>23</v>
      </c>
      <c r="L412" s="1">
        <v>43397</v>
      </c>
      <c r="M412" t="s">
        <v>33</v>
      </c>
      <c r="N412" t="s">
        <v>7655</v>
      </c>
      <c r="O412" t="s">
        <v>26</v>
      </c>
      <c r="P412" s="1">
        <v>43969</v>
      </c>
      <c r="Q412" s="1">
        <v>43977</v>
      </c>
    </row>
    <row r="413" spans="1:17" x14ac:dyDescent="0.2">
      <c r="A413" t="s">
        <v>7656</v>
      </c>
      <c r="B413">
        <v>233327924</v>
      </c>
      <c r="C413" t="s">
        <v>7657</v>
      </c>
      <c r="D413" t="s">
        <v>7658</v>
      </c>
      <c r="E413" t="s">
        <v>7659</v>
      </c>
      <c r="F413" t="s">
        <v>7660</v>
      </c>
      <c r="G413" t="s">
        <v>4420</v>
      </c>
      <c r="H413">
        <v>184668794</v>
      </c>
      <c r="I413" t="s">
        <v>4535</v>
      </c>
      <c r="J413" t="s">
        <v>23</v>
      </c>
      <c r="L413" s="1">
        <v>43390</v>
      </c>
      <c r="M413" t="s">
        <v>33</v>
      </c>
      <c r="N413" t="s">
        <v>7661</v>
      </c>
      <c r="O413" t="s">
        <v>26</v>
      </c>
      <c r="P413" s="1">
        <v>43969</v>
      </c>
      <c r="Q413" s="1">
        <v>43977</v>
      </c>
    </row>
    <row r="414" spans="1:17" x14ac:dyDescent="0.2">
      <c r="A414" t="s">
        <v>7662</v>
      </c>
      <c r="B414">
        <v>236916629</v>
      </c>
      <c r="C414" t="s">
        <v>7663</v>
      </c>
      <c r="D414" t="s">
        <v>7664</v>
      </c>
      <c r="E414" t="s">
        <v>7665</v>
      </c>
      <c r="F414">
        <v>59566140</v>
      </c>
      <c r="G414" t="s">
        <v>4420</v>
      </c>
      <c r="H414">
        <v>184668794</v>
      </c>
      <c r="I414" t="s">
        <v>173</v>
      </c>
      <c r="J414" t="s">
        <v>23</v>
      </c>
      <c r="L414" s="1">
        <v>43392</v>
      </c>
      <c r="M414" t="s">
        <v>24</v>
      </c>
      <c r="N414" t="s">
        <v>7666</v>
      </c>
      <c r="O414" t="s">
        <v>92</v>
      </c>
      <c r="P414" s="1">
        <v>43969</v>
      </c>
      <c r="Q414" s="1">
        <v>43977</v>
      </c>
    </row>
    <row r="415" spans="1:17" x14ac:dyDescent="0.2">
      <c r="A415" t="s">
        <v>7667</v>
      </c>
      <c r="B415">
        <v>231741898</v>
      </c>
      <c r="C415" t="s">
        <v>7668</v>
      </c>
      <c r="D415" t="s">
        <v>4500</v>
      </c>
      <c r="E415" t="s">
        <v>4501</v>
      </c>
      <c r="F415">
        <v>70418217</v>
      </c>
      <c r="G415" t="s">
        <v>4420</v>
      </c>
      <c r="H415">
        <v>184668794</v>
      </c>
      <c r="I415" t="s">
        <v>4421</v>
      </c>
      <c r="J415" t="s">
        <v>23</v>
      </c>
      <c r="L415" s="1">
        <v>43384</v>
      </c>
      <c r="M415" t="s">
        <v>33</v>
      </c>
      <c r="N415" t="s">
        <v>7669</v>
      </c>
      <c r="O415" t="s">
        <v>26</v>
      </c>
      <c r="P415" s="1">
        <v>43969</v>
      </c>
      <c r="Q415" s="1">
        <v>43977</v>
      </c>
    </row>
    <row r="416" spans="1:17" x14ac:dyDescent="0.2">
      <c r="A416" t="s">
        <v>7670</v>
      </c>
      <c r="B416" t="s">
        <v>7671</v>
      </c>
      <c r="C416" t="s">
        <v>7672</v>
      </c>
      <c r="D416" t="s">
        <v>7673</v>
      </c>
      <c r="E416" t="s">
        <v>7674</v>
      </c>
      <c r="F416">
        <v>98946900.079999998</v>
      </c>
      <c r="G416" t="s">
        <v>4420</v>
      </c>
      <c r="H416">
        <v>184668794</v>
      </c>
      <c r="I416" t="s">
        <v>4621</v>
      </c>
      <c r="J416" t="s">
        <v>23</v>
      </c>
      <c r="L416" s="1">
        <v>43398</v>
      </c>
      <c r="M416" t="s">
        <v>33</v>
      </c>
      <c r="N416" t="s">
        <v>7675</v>
      </c>
      <c r="O416" t="s">
        <v>26</v>
      </c>
      <c r="P416" s="1">
        <v>43969</v>
      </c>
      <c r="Q416" s="1">
        <v>43977</v>
      </c>
    </row>
    <row r="417" spans="1:17" x14ac:dyDescent="0.2">
      <c r="A417" t="s">
        <v>7676</v>
      </c>
      <c r="B417">
        <v>235088471</v>
      </c>
      <c r="C417" t="s">
        <v>7677</v>
      </c>
      <c r="D417" t="s">
        <v>7678</v>
      </c>
      <c r="E417" t="s">
        <v>7679</v>
      </c>
      <c r="F417">
        <v>77108396</v>
      </c>
      <c r="G417" t="s">
        <v>4420</v>
      </c>
      <c r="H417">
        <v>184668794</v>
      </c>
      <c r="I417" t="s">
        <v>4462</v>
      </c>
      <c r="J417" t="s">
        <v>23</v>
      </c>
      <c r="L417" s="1">
        <v>43398</v>
      </c>
      <c r="M417" t="s">
        <v>24</v>
      </c>
      <c r="N417" t="s">
        <v>7680</v>
      </c>
      <c r="O417" t="s">
        <v>26</v>
      </c>
      <c r="P417" s="1">
        <v>43969</v>
      </c>
      <c r="Q417" s="1">
        <v>43977</v>
      </c>
    </row>
    <row r="418" spans="1:17" x14ac:dyDescent="0.2">
      <c r="A418" t="s">
        <v>7681</v>
      </c>
      <c r="B418">
        <v>233352678</v>
      </c>
      <c r="C418" t="s">
        <v>7682</v>
      </c>
      <c r="D418" t="s">
        <v>7683</v>
      </c>
      <c r="E418" t="s">
        <v>7684</v>
      </c>
      <c r="F418">
        <v>192780107.09999999</v>
      </c>
      <c r="G418" t="s">
        <v>4420</v>
      </c>
      <c r="H418">
        <v>184668794</v>
      </c>
      <c r="I418" t="s">
        <v>4421</v>
      </c>
      <c r="J418" t="s">
        <v>23</v>
      </c>
      <c r="L418" s="1">
        <v>43381</v>
      </c>
      <c r="M418" t="s">
        <v>24</v>
      </c>
      <c r="N418" t="s">
        <v>7685</v>
      </c>
      <c r="O418" t="s">
        <v>26</v>
      </c>
      <c r="P418" s="1">
        <v>43969</v>
      </c>
      <c r="Q418" s="1">
        <v>43977</v>
      </c>
    </row>
    <row r="419" spans="1:17" x14ac:dyDescent="0.2">
      <c r="A419" t="s">
        <v>7686</v>
      </c>
      <c r="B419">
        <v>235484938</v>
      </c>
      <c r="C419" t="s">
        <v>7687</v>
      </c>
      <c r="D419" t="s">
        <v>7688</v>
      </c>
      <c r="E419" t="s">
        <v>7689</v>
      </c>
      <c r="F419">
        <v>114719330</v>
      </c>
      <c r="G419" t="s">
        <v>4420</v>
      </c>
      <c r="H419">
        <v>184668794</v>
      </c>
      <c r="I419" t="s">
        <v>4462</v>
      </c>
      <c r="J419" t="s">
        <v>23</v>
      </c>
      <c r="L419" s="1">
        <v>43398</v>
      </c>
      <c r="M419" t="s">
        <v>24</v>
      </c>
      <c r="N419" t="s">
        <v>7690</v>
      </c>
      <c r="O419" t="s">
        <v>26</v>
      </c>
      <c r="P419" s="1">
        <v>43969</v>
      </c>
      <c r="Q419" s="1">
        <v>43977</v>
      </c>
    </row>
    <row r="420" spans="1:17" x14ac:dyDescent="0.2">
      <c r="A420" t="s">
        <v>7691</v>
      </c>
      <c r="B420">
        <v>234476958</v>
      </c>
      <c r="C420" t="s">
        <v>7692</v>
      </c>
      <c r="D420" t="s">
        <v>7693</v>
      </c>
      <c r="E420" t="s">
        <v>7694</v>
      </c>
      <c r="F420">
        <v>81685173</v>
      </c>
      <c r="G420" t="s">
        <v>4420</v>
      </c>
      <c r="H420">
        <v>184668794</v>
      </c>
      <c r="I420" t="s">
        <v>4462</v>
      </c>
      <c r="J420" t="s">
        <v>23</v>
      </c>
      <c r="L420" s="1">
        <v>43399</v>
      </c>
      <c r="M420" t="s">
        <v>33</v>
      </c>
      <c r="N420" t="s">
        <v>7695</v>
      </c>
      <c r="O420" t="s">
        <v>26</v>
      </c>
      <c r="P420" s="1">
        <v>43969</v>
      </c>
      <c r="Q420" s="1">
        <v>43977</v>
      </c>
    </row>
    <row r="421" spans="1:17" x14ac:dyDescent="0.2">
      <c r="A421" t="s">
        <v>7696</v>
      </c>
      <c r="B421">
        <v>235779873</v>
      </c>
      <c r="C421" t="s">
        <v>7697</v>
      </c>
      <c r="D421" t="s">
        <v>7698</v>
      </c>
      <c r="E421" t="s">
        <v>7699</v>
      </c>
      <c r="F421">
        <v>168702096</v>
      </c>
      <c r="G421" t="s">
        <v>4420</v>
      </c>
      <c r="H421">
        <v>184668794</v>
      </c>
      <c r="I421" t="s">
        <v>173</v>
      </c>
      <c r="J421" t="s">
        <v>23</v>
      </c>
      <c r="L421" s="1">
        <v>43398</v>
      </c>
      <c r="M421" t="s">
        <v>33</v>
      </c>
      <c r="N421" t="s">
        <v>7700</v>
      </c>
      <c r="O421" t="s">
        <v>26</v>
      </c>
      <c r="P421" s="1">
        <v>43969</v>
      </c>
      <c r="Q421" s="1">
        <v>43977</v>
      </c>
    </row>
    <row r="422" spans="1:17" x14ac:dyDescent="0.2">
      <c r="A422" t="s">
        <v>7701</v>
      </c>
      <c r="B422">
        <v>232634882</v>
      </c>
      <c r="C422" t="s">
        <v>7702</v>
      </c>
      <c r="D422" t="s">
        <v>7703</v>
      </c>
      <c r="E422" t="s">
        <v>7704</v>
      </c>
      <c r="F422">
        <v>57729727</v>
      </c>
      <c r="G422" t="s">
        <v>4420</v>
      </c>
      <c r="H422">
        <v>184668794</v>
      </c>
      <c r="I422" t="s">
        <v>7705</v>
      </c>
      <c r="J422" t="s">
        <v>23</v>
      </c>
      <c r="L422" s="1">
        <v>43399</v>
      </c>
      <c r="M422" t="s">
        <v>33</v>
      </c>
      <c r="N422" t="s">
        <v>7706</v>
      </c>
      <c r="O422" t="s">
        <v>26</v>
      </c>
      <c r="P422" s="1">
        <v>43969</v>
      </c>
      <c r="Q422" s="1">
        <v>43977</v>
      </c>
    </row>
    <row r="423" spans="1:17" x14ac:dyDescent="0.2">
      <c r="A423" t="s">
        <v>7707</v>
      </c>
      <c r="B423">
        <v>234258934</v>
      </c>
      <c r="C423" t="s">
        <v>7708</v>
      </c>
      <c r="D423" t="s">
        <v>7709</v>
      </c>
      <c r="E423" t="s">
        <v>7710</v>
      </c>
      <c r="F423">
        <v>33792135</v>
      </c>
      <c r="G423" t="s">
        <v>4420</v>
      </c>
      <c r="H423">
        <v>184668794</v>
      </c>
      <c r="I423" t="s">
        <v>4621</v>
      </c>
      <c r="J423" t="s">
        <v>23</v>
      </c>
      <c r="L423" s="1">
        <v>43395</v>
      </c>
      <c r="M423" t="s">
        <v>24</v>
      </c>
      <c r="N423" t="s">
        <v>7711</v>
      </c>
      <c r="O423" t="s">
        <v>26</v>
      </c>
      <c r="P423" s="1">
        <v>43969</v>
      </c>
      <c r="Q423" s="1">
        <v>43977</v>
      </c>
    </row>
    <row r="424" spans="1:17" x14ac:dyDescent="0.2">
      <c r="A424" t="s">
        <v>7712</v>
      </c>
      <c r="B424">
        <v>236872648</v>
      </c>
      <c r="C424" t="s">
        <v>7713</v>
      </c>
      <c r="D424" t="s">
        <v>7714</v>
      </c>
      <c r="E424" t="s">
        <v>7715</v>
      </c>
      <c r="F424">
        <v>147077788.09999999</v>
      </c>
      <c r="G424" t="s">
        <v>4420</v>
      </c>
      <c r="H424">
        <v>184668794</v>
      </c>
      <c r="I424" t="s">
        <v>173</v>
      </c>
      <c r="J424" t="s">
        <v>23</v>
      </c>
      <c r="L424" s="1">
        <v>43396</v>
      </c>
      <c r="M424" t="s">
        <v>33</v>
      </c>
      <c r="N424" t="s">
        <v>7716</v>
      </c>
      <c r="O424" t="s">
        <v>26</v>
      </c>
      <c r="P424" s="1">
        <v>43969</v>
      </c>
      <c r="Q424" s="1">
        <v>43977</v>
      </c>
    </row>
    <row r="425" spans="1:17" x14ac:dyDescent="0.2">
      <c r="A425" t="s">
        <v>7717</v>
      </c>
      <c r="B425">
        <v>232446733</v>
      </c>
      <c r="C425" t="s">
        <v>7718</v>
      </c>
      <c r="D425" t="s">
        <v>7719</v>
      </c>
      <c r="E425" t="s">
        <v>7720</v>
      </c>
      <c r="F425">
        <v>168354691</v>
      </c>
      <c r="G425" t="s">
        <v>4420</v>
      </c>
      <c r="H425">
        <v>184668794</v>
      </c>
      <c r="I425" t="s">
        <v>4421</v>
      </c>
      <c r="J425" t="s">
        <v>23</v>
      </c>
      <c r="L425" s="1">
        <v>43399</v>
      </c>
      <c r="M425" t="s">
        <v>33</v>
      </c>
      <c r="N425" t="s">
        <v>7721</v>
      </c>
      <c r="O425" t="s">
        <v>26</v>
      </c>
      <c r="P425" s="1">
        <v>43969</v>
      </c>
      <c r="Q425" s="1">
        <v>43977</v>
      </c>
    </row>
    <row r="426" spans="1:17" x14ac:dyDescent="0.2">
      <c r="A426" t="s">
        <v>7722</v>
      </c>
      <c r="B426">
        <v>233783733</v>
      </c>
      <c r="C426" t="s">
        <v>7723</v>
      </c>
      <c r="D426" t="s">
        <v>7724</v>
      </c>
      <c r="E426" t="s">
        <v>7725</v>
      </c>
      <c r="F426">
        <v>71347275</v>
      </c>
      <c r="G426" t="s">
        <v>4420</v>
      </c>
      <c r="H426">
        <v>184668794</v>
      </c>
      <c r="I426" t="s">
        <v>4434</v>
      </c>
      <c r="J426" t="s">
        <v>23</v>
      </c>
      <c r="L426" s="1">
        <v>43433</v>
      </c>
      <c r="M426" t="s">
        <v>24</v>
      </c>
      <c r="N426" t="s">
        <v>7726</v>
      </c>
      <c r="O426" t="s">
        <v>26</v>
      </c>
      <c r="P426" s="1">
        <v>43969</v>
      </c>
      <c r="Q426" s="1">
        <v>43977</v>
      </c>
    </row>
    <row r="427" spans="1:17" x14ac:dyDescent="0.2">
      <c r="A427" t="s">
        <v>7727</v>
      </c>
      <c r="B427">
        <v>235383821</v>
      </c>
      <c r="C427" t="s">
        <v>7728</v>
      </c>
      <c r="D427" t="s">
        <v>7729</v>
      </c>
      <c r="E427" t="s">
        <v>7730</v>
      </c>
      <c r="F427">
        <v>87810298</v>
      </c>
      <c r="G427" t="s">
        <v>4420</v>
      </c>
      <c r="H427">
        <v>184668794</v>
      </c>
      <c r="I427" t="s">
        <v>4814</v>
      </c>
      <c r="J427" t="s">
        <v>23</v>
      </c>
      <c r="L427" s="1">
        <v>43416</v>
      </c>
      <c r="M427" t="s">
        <v>24</v>
      </c>
      <c r="N427" t="s">
        <v>7731</v>
      </c>
      <c r="O427" t="s">
        <v>26</v>
      </c>
      <c r="P427" s="1">
        <v>43969</v>
      </c>
      <c r="Q427" s="1">
        <v>43977</v>
      </c>
    </row>
    <row r="428" spans="1:17" x14ac:dyDescent="0.2">
      <c r="A428" t="s">
        <v>7732</v>
      </c>
      <c r="B428">
        <v>233614117</v>
      </c>
      <c r="C428" t="s">
        <v>7733</v>
      </c>
      <c r="D428" t="s">
        <v>7734</v>
      </c>
      <c r="E428" t="s">
        <v>7735</v>
      </c>
      <c r="F428">
        <v>69732469.109999999</v>
      </c>
      <c r="G428" t="s">
        <v>4420</v>
      </c>
      <c r="H428">
        <v>184668794</v>
      </c>
      <c r="I428" t="s">
        <v>4434</v>
      </c>
      <c r="J428" t="s">
        <v>23</v>
      </c>
      <c r="L428" s="1">
        <v>43409</v>
      </c>
      <c r="M428" t="s">
        <v>24</v>
      </c>
      <c r="N428" t="s">
        <v>7736</v>
      </c>
      <c r="O428" t="s">
        <v>26</v>
      </c>
      <c r="P428" s="1">
        <v>43969</v>
      </c>
      <c r="Q428" s="1">
        <v>43977</v>
      </c>
    </row>
    <row r="429" spans="1:17" x14ac:dyDescent="0.2">
      <c r="A429" t="s">
        <v>7737</v>
      </c>
      <c r="B429">
        <v>234273046</v>
      </c>
      <c r="C429" t="s">
        <v>7738</v>
      </c>
      <c r="D429" t="s">
        <v>7739</v>
      </c>
      <c r="E429" t="s">
        <v>7740</v>
      </c>
      <c r="F429">
        <v>117889814</v>
      </c>
      <c r="G429" t="s">
        <v>4420</v>
      </c>
      <c r="H429">
        <v>184668794</v>
      </c>
      <c r="I429" t="s">
        <v>4421</v>
      </c>
      <c r="J429" t="s">
        <v>23</v>
      </c>
      <c r="L429" s="1">
        <v>43412</v>
      </c>
      <c r="M429" t="s">
        <v>33</v>
      </c>
      <c r="N429" t="s">
        <v>7741</v>
      </c>
      <c r="O429" t="s">
        <v>26</v>
      </c>
      <c r="P429" s="1">
        <v>43969</v>
      </c>
      <c r="Q429" s="1">
        <v>43977</v>
      </c>
    </row>
    <row r="430" spans="1:17" x14ac:dyDescent="0.2">
      <c r="A430" t="s">
        <v>7742</v>
      </c>
      <c r="B430">
        <v>235835544</v>
      </c>
      <c r="C430" t="s">
        <v>7743</v>
      </c>
      <c r="D430" t="s">
        <v>7744</v>
      </c>
      <c r="E430" t="s">
        <v>7745</v>
      </c>
      <c r="F430">
        <v>110036387.09999999</v>
      </c>
      <c r="G430" t="s">
        <v>4420</v>
      </c>
      <c r="H430">
        <v>184668794</v>
      </c>
      <c r="I430" t="s">
        <v>4462</v>
      </c>
      <c r="J430" t="s">
        <v>23</v>
      </c>
      <c r="L430" s="1">
        <v>43413</v>
      </c>
      <c r="M430" t="s">
        <v>33</v>
      </c>
      <c r="N430" t="s">
        <v>7746</v>
      </c>
      <c r="O430" t="s">
        <v>26</v>
      </c>
      <c r="P430" s="1">
        <v>43969</v>
      </c>
      <c r="Q430" s="1">
        <v>43977</v>
      </c>
    </row>
    <row r="431" spans="1:17" x14ac:dyDescent="0.2">
      <c r="A431" t="s">
        <v>7747</v>
      </c>
      <c r="B431">
        <v>235301434</v>
      </c>
      <c r="C431" t="s">
        <v>7748</v>
      </c>
      <c r="D431" t="s">
        <v>4648</v>
      </c>
      <c r="E431" t="s">
        <v>4649</v>
      </c>
      <c r="F431">
        <v>96268980</v>
      </c>
      <c r="G431" t="s">
        <v>4420</v>
      </c>
      <c r="H431">
        <v>184668794</v>
      </c>
      <c r="I431" t="s">
        <v>4475</v>
      </c>
      <c r="J431" t="s">
        <v>23</v>
      </c>
      <c r="L431" s="1">
        <v>43419</v>
      </c>
      <c r="M431" t="s">
        <v>33</v>
      </c>
      <c r="N431" t="s">
        <v>7749</v>
      </c>
      <c r="O431" t="s">
        <v>26</v>
      </c>
      <c r="P431" s="1">
        <v>43969</v>
      </c>
      <c r="Q431" s="1">
        <v>43977</v>
      </c>
    </row>
    <row r="432" spans="1:17" x14ac:dyDescent="0.2">
      <c r="A432" t="s">
        <v>7750</v>
      </c>
      <c r="B432">
        <v>235400513</v>
      </c>
      <c r="C432" t="s">
        <v>7751</v>
      </c>
      <c r="D432" t="s">
        <v>4812</v>
      </c>
      <c r="E432" t="s">
        <v>4813</v>
      </c>
      <c r="F432">
        <v>131198076</v>
      </c>
      <c r="G432" t="s">
        <v>4420</v>
      </c>
      <c r="H432">
        <v>184668794</v>
      </c>
      <c r="I432" t="s">
        <v>4814</v>
      </c>
      <c r="J432" t="s">
        <v>23</v>
      </c>
      <c r="L432" s="1">
        <v>43416</v>
      </c>
      <c r="M432" t="s">
        <v>24</v>
      </c>
      <c r="N432" t="s">
        <v>7752</v>
      </c>
      <c r="O432" t="s">
        <v>26</v>
      </c>
      <c r="P432" s="1">
        <v>43969</v>
      </c>
      <c r="Q432" s="1">
        <v>43977</v>
      </c>
    </row>
    <row r="433" spans="1:17" x14ac:dyDescent="0.2">
      <c r="A433" t="s">
        <v>7753</v>
      </c>
      <c r="B433">
        <v>235422061</v>
      </c>
      <c r="C433" t="s">
        <v>7754</v>
      </c>
      <c r="D433" t="s">
        <v>4571</v>
      </c>
      <c r="E433" t="s">
        <v>4572</v>
      </c>
      <c r="F433">
        <v>159729459</v>
      </c>
      <c r="G433" t="s">
        <v>4420</v>
      </c>
      <c r="H433">
        <v>184668794</v>
      </c>
      <c r="I433" t="s">
        <v>4475</v>
      </c>
      <c r="J433" t="s">
        <v>23</v>
      </c>
      <c r="L433" s="1">
        <v>43424</v>
      </c>
      <c r="M433" t="s">
        <v>33</v>
      </c>
      <c r="N433" t="s">
        <v>7755</v>
      </c>
      <c r="O433" t="s">
        <v>26</v>
      </c>
      <c r="P433" s="1">
        <v>43969</v>
      </c>
      <c r="Q433" s="1">
        <v>43977</v>
      </c>
    </row>
    <row r="434" spans="1:17" x14ac:dyDescent="0.2">
      <c r="A434" t="s">
        <v>7756</v>
      </c>
      <c r="B434">
        <v>235418455</v>
      </c>
      <c r="C434" t="s">
        <v>7757</v>
      </c>
      <c r="D434" t="s">
        <v>7612</v>
      </c>
      <c r="E434" t="s">
        <v>7613</v>
      </c>
      <c r="F434" t="s">
        <v>7614</v>
      </c>
      <c r="G434" t="s">
        <v>4420</v>
      </c>
      <c r="H434">
        <v>184668794</v>
      </c>
      <c r="I434" t="s">
        <v>4475</v>
      </c>
      <c r="J434" t="s">
        <v>23</v>
      </c>
      <c r="L434" s="1">
        <v>43419</v>
      </c>
      <c r="M434" t="s">
        <v>24</v>
      </c>
      <c r="N434" t="s">
        <v>7758</v>
      </c>
      <c r="O434" t="s">
        <v>26</v>
      </c>
      <c r="P434" s="1">
        <v>43969</v>
      </c>
      <c r="Q434" s="1">
        <v>43977</v>
      </c>
    </row>
    <row r="435" spans="1:17" x14ac:dyDescent="0.2">
      <c r="A435" t="s">
        <v>7759</v>
      </c>
      <c r="B435">
        <v>234210605</v>
      </c>
      <c r="C435" t="s">
        <v>7760</v>
      </c>
      <c r="D435" t="s">
        <v>7761</v>
      </c>
      <c r="E435" t="s">
        <v>7762</v>
      </c>
      <c r="F435">
        <v>88553817</v>
      </c>
      <c r="G435" t="s">
        <v>4420</v>
      </c>
      <c r="H435">
        <v>184668794</v>
      </c>
      <c r="I435" t="s">
        <v>4814</v>
      </c>
      <c r="J435" t="s">
        <v>23</v>
      </c>
      <c r="L435" s="1">
        <v>43427</v>
      </c>
      <c r="M435" t="s">
        <v>24</v>
      </c>
      <c r="N435" t="s">
        <v>7763</v>
      </c>
      <c r="O435" t="s">
        <v>26</v>
      </c>
      <c r="P435" s="1">
        <v>43969</v>
      </c>
      <c r="Q435" s="1">
        <v>43977</v>
      </c>
    </row>
    <row r="436" spans="1:17" x14ac:dyDescent="0.2">
      <c r="A436" t="s">
        <v>7764</v>
      </c>
      <c r="B436">
        <v>235507733</v>
      </c>
      <c r="C436" t="s">
        <v>7765</v>
      </c>
      <c r="D436" t="s">
        <v>4658</v>
      </c>
      <c r="E436" t="s">
        <v>4659</v>
      </c>
      <c r="F436">
        <v>69253099</v>
      </c>
      <c r="G436" t="s">
        <v>4420</v>
      </c>
      <c r="H436">
        <v>184668794</v>
      </c>
      <c r="I436" t="s">
        <v>4475</v>
      </c>
      <c r="J436" t="s">
        <v>23</v>
      </c>
      <c r="L436" s="1">
        <v>43431</v>
      </c>
      <c r="M436" t="s">
        <v>24</v>
      </c>
      <c r="N436" t="s">
        <v>7766</v>
      </c>
      <c r="O436" t="s">
        <v>26</v>
      </c>
      <c r="P436" s="1">
        <v>43969</v>
      </c>
      <c r="Q436" s="1">
        <v>43977</v>
      </c>
    </row>
    <row r="437" spans="1:17" x14ac:dyDescent="0.2">
      <c r="A437" t="s">
        <v>7767</v>
      </c>
      <c r="B437">
        <v>235442917</v>
      </c>
      <c r="C437" t="s">
        <v>7768</v>
      </c>
      <c r="D437" t="s">
        <v>7769</v>
      </c>
      <c r="E437" t="s">
        <v>7770</v>
      </c>
      <c r="F437">
        <v>146772768.09999999</v>
      </c>
      <c r="G437" t="s">
        <v>4420</v>
      </c>
      <c r="H437">
        <v>184668794</v>
      </c>
      <c r="I437" t="s">
        <v>4621</v>
      </c>
      <c r="J437" t="s">
        <v>23</v>
      </c>
      <c r="L437" s="1">
        <v>43433</v>
      </c>
      <c r="M437" t="s">
        <v>24</v>
      </c>
      <c r="N437" t="s">
        <v>7771</v>
      </c>
      <c r="O437" t="s">
        <v>26</v>
      </c>
      <c r="P437" s="1">
        <v>43969</v>
      </c>
      <c r="Q437" s="1">
        <v>43977</v>
      </c>
    </row>
    <row r="438" spans="1:17" x14ac:dyDescent="0.2">
      <c r="A438" t="s">
        <v>7772</v>
      </c>
      <c r="B438">
        <v>235481459</v>
      </c>
      <c r="C438" t="s">
        <v>7773</v>
      </c>
      <c r="D438" t="s">
        <v>7774</v>
      </c>
      <c r="E438" t="s">
        <v>7775</v>
      </c>
      <c r="F438" t="s">
        <v>7776</v>
      </c>
      <c r="G438" t="s">
        <v>4420</v>
      </c>
      <c r="H438">
        <v>184668794</v>
      </c>
      <c r="I438" t="s">
        <v>4814</v>
      </c>
      <c r="J438" t="s">
        <v>23</v>
      </c>
      <c r="L438" s="1">
        <v>43433</v>
      </c>
      <c r="M438" t="s">
        <v>24</v>
      </c>
      <c r="N438" t="s">
        <v>7777</v>
      </c>
      <c r="O438" t="s">
        <v>26</v>
      </c>
      <c r="P438" s="1">
        <v>43969</v>
      </c>
      <c r="Q438" s="1">
        <v>43977</v>
      </c>
    </row>
    <row r="439" spans="1:17" x14ac:dyDescent="0.2">
      <c r="A439" t="s">
        <v>7778</v>
      </c>
      <c r="B439" t="s">
        <v>7779</v>
      </c>
      <c r="C439" t="s">
        <v>7780</v>
      </c>
      <c r="D439" t="s">
        <v>7623</v>
      </c>
      <c r="E439" t="s">
        <v>7624</v>
      </c>
      <c r="F439">
        <v>77046196</v>
      </c>
      <c r="G439" t="s">
        <v>4420</v>
      </c>
      <c r="H439">
        <v>184668794</v>
      </c>
      <c r="I439" t="s">
        <v>173</v>
      </c>
      <c r="J439" t="s">
        <v>23</v>
      </c>
      <c r="L439" s="1">
        <v>43432</v>
      </c>
      <c r="M439" t="s">
        <v>33</v>
      </c>
      <c r="N439" t="s">
        <v>7781</v>
      </c>
      <c r="O439" t="s">
        <v>26</v>
      </c>
      <c r="P439" s="1">
        <v>43969</v>
      </c>
      <c r="Q439" s="1">
        <v>43977</v>
      </c>
    </row>
    <row r="440" spans="1:17" x14ac:dyDescent="0.2">
      <c r="A440" t="s">
        <v>7782</v>
      </c>
      <c r="B440">
        <v>236062840</v>
      </c>
      <c r="C440" t="s">
        <v>7783</v>
      </c>
      <c r="D440" t="s">
        <v>7784</v>
      </c>
      <c r="E440" t="s">
        <v>7785</v>
      </c>
      <c r="F440" t="s">
        <v>7786</v>
      </c>
      <c r="G440" t="s">
        <v>4420</v>
      </c>
      <c r="H440">
        <v>184668794</v>
      </c>
      <c r="I440" t="s">
        <v>4462</v>
      </c>
      <c r="J440" t="s">
        <v>23</v>
      </c>
      <c r="L440" s="1">
        <v>43419</v>
      </c>
      <c r="M440" t="s">
        <v>24</v>
      </c>
      <c r="N440" t="s">
        <v>7787</v>
      </c>
      <c r="O440" t="s">
        <v>26</v>
      </c>
      <c r="P440" s="1">
        <v>43969</v>
      </c>
      <c r="Q440" s="1">
        <v>43977</v>
      </c>
    </row>
    <row r="441" spans="1:17" x14ac:dyDescent="0.2">
      <c r="A441" t="s">
        <v>7788</v>
      </c>
      <c r="B441">
        <v>244276862</v>
      </c>
      <c r="C441" t="s">
        <v>7789</v>
      </c>
      <c r="D441" t="s">
        <v>7790</v>
      </c>
      <c r="E441" t="s">
        <v>7791</v>
      </c>
      <c r="F441">
        <v>147699614</v>
      </c>
      <c r="G441" t="s">
        <v>7606</v>
      </c>
      <c r="H441">
        <v>139408088</v>
      </c>
      <c r="I441" t="s">
        <v>7792</v>
      </c>
      <c r="J441" t="s">
        <v>23</v>
      </c>
      <c r="L441" s="1">
        <v>43430</v>
      </c>
      <c r="M441" t="s">
        <v>33</v>
      </c>
      <c r="N441" t="s">
        <v>7793</v>
      </c>
      <c r="O441" t="s">
        <v>26</v>
      </c>
      <c r="P441" s="1">
        <v>43969</v>
      </c>
      <c r="Q441" s="1">
        <v>43978</v>
      </c>
    </row>
    <row r="442" spans="1:17" x14ac:dyDescent="0.2">
      <c r="A442" t="s">
        <v>7794</v>
      </c>
      <c r="B442">
        <v>244401314</v>
      </c>
      <c r="C442" t="s">
        <v>7795</v>
      </c>
      <c r="D442" t="s">
        <v>7796</v>
      </c>
      <c r="E442" t="s">
        <v>7797</v>
      </c>
      <c r="F442">
        <v>75014459</v>
      </c>
      <c r="G442" t="s">
        <v>4413</v>
      </c>
      <c r="H442">
        <v>184443237</v>
      </c>
      <c r="I442" t="s">
        <v>4414</v>
      </c>
      <c r="J442" t="s">
        <v>23</v>
      </c>
      <c r="L442" s="1">
        <v>43398</v>
      </c>
      <c r="M442" t="s">
        <v>24</v>
      </c>
      <c r="N442" t="s">
        <v>7798</v>
      </c>
      <c r="O442" t="s">
        <v>26</v>
      </c>
      <c r="P442" s="1">
        <v>43978</v>
      </c>
      <c r="Q442" s="1">
        <v>43978</v>
      </c>
    </row>
    <row r="443" spans="1:17" x14ac:dyDescent="0.2">
      <c r="A443" t="s">
        <v>7799</v>
      </c>
      <c r="B443">
        <v>236059254</v>
      </c>
      <c r="C443" t="s">
        <v>7800</v>
      </c>
      <c r="D443" t="s">
        <v>7688</v>
      </c>
      <c r="E443" t="s">
        <v>7689</v>
      </c>
      <c r="F443">
        <v>114719330</v>
      </c>
      <c r="G443" t="s">
        <v>4420</v>
      </c>
      <c r="H443">
        <v>184668794</v>
      </c>
      <c r="I443" t="s">
        <v>4475</v>
      </c>
      <c r="J443" t="s">
        <v>23</v>
      </c>
      <c r="L443" s="1">
        <v>43397</v>
      </c>
      <c r="M443" t="s">
        <v>33</v>
      </c>
      <c r="N443" t="s">
        <v>7801</v>
      </c>
      <c r="O443" t="s">
        <v>26</v>
      </c>
      <c r="P443" s="1">
        <v>43979</v>
      </c>
      <c r="Q443" s="1">
        <v>43977</v>
      </c>
    </row>
    <row r="444" spans="1:17" x14ac:dyDescent="0.2">
      <c r="A444" t="s">
        <v>7802</v>
      </c>
      <c r="B444">
        <v>234675462</v>
      </c>
      <c r="C444" t="s">
        <v>7803</v>
      </c>
      <c r="D444" t="s">
        <v>7804</v>
      </c>
      <c r="E444" t="s">
        <v>7805</v>
      </c>
      <c r="F444" t="s">
        <v>7806</v>
      </c>
      <c r="G444" t="s">
        <v>2032</v>
      </c>
      <c r="H444">
        <v>26404184</v>
      </c>
      <c r="I444" t="s">
        <v>7807</v>
      </c>
      <c r="J444" t="s">
        <v>23</v>
      </c>
      <c r="L444" s="1">
        <v>43426</v>
      </c>
      <c r="M444" t="s">
        <v>33</v>
      </c>
      <c r="N444" t="s">
        <v>7808</v>
      </c>
      <c r="O444" t="s">
        <v>26</v>
      </c>
      <c r="P444" s="1">
        <v>43544</v>
      </c>
      <c r="Q444" s="1">
        <v>43544</v>
      </c>
    </row>
    <row r="445" spans="1:17" x14ac:dyDescent="0.2">
      <c r="A445" t="s">
        <v>7809</v>
      </c>
      <c r="B445">
        <v>234107014</v>
      </c>
      <c r="C445" t="s">
        <v>7810</v>
      </c>
      <c r="D445" t="s">
        <v>7811</v>
      </c>
      <c r="E445" t="s">
        <v>7812</v>
      </c>
      <c r="F445">
        <v>32689896</v>
      </c>
      <c r="G445" t="s">
        <v>4420</v>
      </c>
      <c r="H445">
        <v>184668794</v>
      </c>
      <c r="I445" t="s">
        <v>4621</v>
      </c>
      <c r="J445" t="s">
        <v>23</v>
      </c>
      <c r="L445" s="1">
        <v>43385</v>
      </c>
      <c r="M445" t="s">
        <v>24</v>
      </c>
      <c r="N445" t="s">
        <v>7813</v>
      </c>
      <c r="O445" t="s">
        <v>26</v>
      </c>
      <c r="P445" s="1">
        <v>43969</v>
      </c>
      <c r="Q445" s="1">
        <v>43977</v>
      </c>
    </row>
    <row r="446" spans="1:17" x14ac:dyDescent="0.2">
      <c r="A446" t="s">
        <v>7814</v>
      </c>
      <c r="B446">
        <v>234725915</v>
      </c>
      <c r="C446" t="s">
        <v>7815</v>
      </c>
      <c r="D446" t="s">
        <v>7816</v>
      </c>
      <c r="E446" t="s">
        <v>7817</v>
      </c>
      <c r="F446">
        <v>159277027</v>
      </c>
      <c r="G446" t="s">
        <v>4355</v>
      </c>
      <c r="H446">
        <v>185433669</v>
      </c>
      <c r="I446" t="s">
        <v>62</v>
      </c>
      <c r="J446" t="s">
        <v>23</v>
      </c>
      <c r="L446" s="1">
        <v>43409</v>
      </c>
      <c r="M446" t="s">
        <v>24</v>
      </c>
      <c r="N446" t="s">
        <v>7818</v>
      </c>
      <c r="O446" t="s">
        <v>26</v>
      </c>
      <c r="P446" s="1">
        <v>43976</v>
      </c>
      <c r="Q446" s="1">
        <v>43976</v>
      </c>
    </row>
    <row r="447" spans="1:17" x14ac:dyDescent="0.2">
      <c r="A447" t="s">
        <v>7819</v>
      </c>
      <c r="B447">
        <v>234836172</v>
      </c>
      <c r="C447" t="s">
        <v>7820</v>
      </c>
      <c r="D447" t="s">
        <v>7821</v>
      </c>
      <c r="E447" t="s">
        <v>7822</v>
      </c>
      <c r="F447">
        <v>84761598</v>
      </c>
      <c r="G447" t="s">
        <v>2475</v>
      </c>
      <c r="H447">
        <v>203592077</v>
      </c>
      <c r="I447" t="s">
        <v>572</v>
      </c>
      <c r="J447" t="s">
        <v>23</v>
      </c>
      <c r="L447" s="1">
        <v>43377</v>
      </c>
      <c r="M447" t="s">
        <v>33</v>
      </c>
      <c r="N447" t="s">
        <v>7823</v>
      </c>
      <c r="O447" t="s">
        <v>26</v>
      </c>
      <c r="P447" s="1">
        <v>43153</v>
      </c>
      <c r="Q447" s="1">
        <v>43985</v>
      </c>
    </row>
    <row r="448" spans="1:17" x14ac:dyDescent="0.2">
      <c r="A448" t="s">
        <v>7824</v>
      </c>
      <c r="B448">
        <v>241811597</v>
      </c>
      <c r="C448" t="s">
        <v>7825</v>
      </c>
      <c r="D448" t="s">
        <v>7826</v>
      </c>
      <c r="E448" t="s">
        <v>7827</v>
      </c>
      <c r="F448">
        <v>79568688.219999999</v>
      </c>
      <c r="G448" t="s">
        <v>1234</v>
      </c>
      <c r="H448">
        <v>182292592</v>
      </c>
      <c r="I448" t="s">
        <v>1960</v>
      </c>
      <c r="J448" t="s">
        <v>23</v>
      </c>
      <c r="L448" s="1">
        <v>43430</v>
      </c>
      <c r="M448" t="s">
        <v>33</v>
      </c>
      <c r="N448" t="s">
        <v>7828</v>
      </c>
      <c r="O448" t="s">
        <v>26</v>
      </c>
      <c r="P448" s="1">
        <v>42419</v>
      </c>
      <c r="Q448" s="1">
        <v>43865</v>
      </c>
    </row>
    <row r="449" spans="1:17" x14ac:dyDescent="0.2">
      <c r="A449" t="s">
        <v>7829</v>
      </c>
      <c r="B449">
        <v>242838928</v>
      </c>
      <c r="C449" t="s">
        <v>7830</v>
      </c>
      <c r="D449" t="s">
        <v>7831</v>
      </c>
      <c r="E449" t="s">
        <v>7832</v>
      </c>
      <c r="F449">
        <v>185497438</v>
      </c>
      <c r="G449" t="s">
        <v>2458</v>
      </c>
      <c r="H449">
        <v>221333754</v>
      </c>
      <c r="I449" t="s">
        <v>7833</v>
      </c>
      <c r="J449" t="s">
        <v>23</v>
      </c>
      <c r="L449" s="1">
        <v>43433</v>
      </c>
      <c r="M449" t="s">
        <v>24</v>
      </c>
      <c r="N449" t="s">
        <v>7834</v>
      </c>
      <c r="O449" t="s">
        <v>26</v>
      </c>
      <c r="P449" s="1">
        <v>43896</v>
      </c>
      <c r="Q449" s="1">
        <v>43896</v>
      </c>
    </row>
    <row r="450" spans="1:17" x14ac:dyDescent="0.2">
      <c r="A450" t="s">
        <v>7835</v>
      </c>
      <c r="B450">
        <v>244891508</v>
      </c>
      <c r="C450" t="s">
        <v>7836</v>
      </c>
      <c r="D450" t="s">
        <v>7837</v>
      </c>
      <c r="E450" t="s">
        <v>7838</v>
      </c>
      <c r="F450">
        <v>127253297</v>
      </c>
      <c r="G450" t="s">
        <v>119</v>
      </c>
      <c r="H450">
        <v>190915757</v>
      </c>
      <c r="I450" t="s">
        <v>7839</v>
      </c>
      <c r="J450" t="s">
        <v>23</v>
      </c>
      <c r="L450" s="1">
        <v>43382</v>
      </c>
      <c r="M450" t="s">
        <v>24</v>
      </c>
      <c r="N450" t="s">
        <v>7840</v>
      </c>
      <c r="O450" t="s">
        <v>26</v>
      </c>
      <c r="P450" s="1">
        <v>43990</v>
      </c>
      <c r="Q450" s="1">
        <v>43990</v>
      </c>
    </row>
    <row r="451" spans="1:17" x14ac:dyDescent="0.2">
      <c r="A451" t="s">
        <v>7841</v>
      </c>
      <c r="B451">
        <v>233626999</v>
      </c>
      <c r="C451" t="s">
        <v>7842</v>
      </c>
      <c r="D451" t="s">
        <v>7843</v>
      </c>
      <c r="E451" t="s">
        <v>7844</v>
      </c>
      <c r="F451">
        <v>89432002.230000004</v>
      </c>
      <c r="G451" t="s">
        <v>783</v>
      </c>
      <c r="H451">
        <v>26388766</v>
      </c>
      <c r="I451" t="s">
        <v>7845</v>
      </c>
      <c r="J451" t="s">
        <v>23</v>
      </c>
      <c r="L451" s="1">
        <v>43385</v>
      </c>
      <c r="M451" t="s">
        <v>33</v>
      </c>
      <c r="N451" t="s">
        <v>7846</v>
      </c>
      <c r="O451" t="s">
        <v>26</v>
      </c>
      <c r="P451" s="1">
        <v>43496</v>
      </c>
      <c r="Q451" s="1">
        <v>43599</v>
      </c>
    </row>
    <row r="452" spans="1:17" x14ac:dyDescent="0.2">
      <c r="A452" t="s">
        <v>7847</v>
      </c>
      <c r="B452">
        <v>235306754</v>
      </c>
      <c r="C452" t="s">
        <v>7848</v>
      </c>
      <c r="D452" t="s">
        <v>7849</v>
      </c>
      <c r="E452" t="s">
        <v>7850</v>
      </c>
      <c r="F452">
        <v>87810298.060000002</v>
      </c>
      <c r="G452" t="s">
        <v>4420</v>
      </c>
      <c r="H452">
        <v>184668794</v>
      </c>
      <c r="I452" t="s">
        <v>4814</v>
      </c>
      <c r="J452" t="s">
        <v>23</v>
      </c>
      <c r="L452" s="1">
        <v>43417</v>
      </c>
      <c r="M452" t="s">
        <v>24</v>
      </c>
      <c r="N452" t="s">
        <v>7851</v>
      </c>
      <c r="O452" t="s">
        <v>26</v>
      </c>
      <c r="P452" s="1">
        <v>43969</v>
      </c>
      <c r="Q452" s="1">
        <v>43977</v>
      </c>
    </row>
    <row r="453" spans="1:17" x14ac:dyDescent="0.2">
      <c r="A453" t="s">
        <v>7852</v>
      </c>
      <c r="B453">
        <v>235832456</v>
      </c>
      <c r="C453" t="s">
        <v>7853</v>
      </c>
      <c r="D453" t="s">
        <v>7854</v>
      </c>
      <c r="E453" t="s">
        <v>7855</v>
      </c>
      <c r="F453">
        <v>67277349.030000001</v>
      </c>
      <c r="G453" t="s">
        <v>4420</v>
      </c>
      <c r="H453">
        <v>184668794</v>
      </c>
      <c r="I453" t="s">
        <v>173</v>
      </c>
      <c r="J453" t="s">
        <v>23</v>
      </c>
      <c r="L453" s="1">
        <v>43433</v>
      </c>
      <c r="M453" t="s">
        <v>33</v>
      </c>
      <c r="N453" t="s">
        <v>7856</v>
      </c>
      <c r="O453" t="s">
        <v>26</v>
      </c>
      <c r="P453" s="1">
        <v>43969</v>
      </c>
      <c r="Q453" s="1">
        <v>43977</v>
      </c>
    </row>
    <row r="454" spans="1:17" x14ac:dyDescent="0.2">
      <c r="A454" t="s">
        <v>7857</v>
      </c>
      <c r="B454">
        <v>244823170</v>
      </c>
      <c r="C454" t="s">
        <v>7858</v>
      </c>
      <c r="D454" t="s">
        <v>7859</v>
      </c>
      <c r="E454" t="s">
        <v>7860</v>
      </c>
      <c r="F454" t="s">
        <v>7861</v>
      </c>
      <c r="G454" t="s">
        <v>1443</v>
      </c>
      <c r="H454">
        <v>26404079</v>
      </c>
      <c r="I454" t="s">
        <v>7862</v>
      </c>
      <c r="J454" t="s">
        <v>23</v>
      </c>
      <c r="L454" s="1">
        <v>43420</v>
      </c>
      <c r="M454" t="s">
        <v>33</v>
      </c>
      <c r="N454" t="s">
        <v>7863</v>
      </c>
      <c r="O454" t="s">
        <v>26</v>
      </c>
      <c r="P454" s="1">
        <v>42031</v>
      </c>
      <c r="Q454" s="1">
        <v>43991</v>
      </c>
    </row>
    <row r="455" spans="1:17" x14ac:dyDescent="0.2">
      <c r="A455" t="s">
        <v>7864</v>
      </c>
      <c r="B455">
        <v>242601308</v>
      </c>
      <c r="C455" t="s">
        <v>7865</v>
      </c>
      <c r="D455" t="s">
        <v>7866</v>
      </c>
      <c r="E455" t="s">
        <v>7867</v>
      </c>
      <c r="F455">
        <v>70358540.060000002</v>
      </c>
      <c r="G455" t="s">
        <v>172</v>
      </c>
      <c r="H455">
        <v>200716271</v>
      </c>
      <c r="I455" t="s">
        <v>219</v>
      </c>
      <c r="J455" t="s">
        <v>23</v>
      </c>
      <c r="L455" s="1">
        <v>43388</v>
      </c>
      <c r="M455" t="s">
        <v>33</v>
      </c>
      <c r="N455" t="s">
        <v>7868</v>
      </c>
      <c r="O455" t="s">
        <v>26</v>
      </c>
      <c r="P455" s="1">
        <v>43194</v>
      </c>
      <c r="Q455" s="1">
        <v>43991</v>
      </c>
    </row>
    <row r="456" spans="1:17" x14ac:dyDescent="0.2">
      <c r="A456" t="s">
        <v>7869</v>
      </c>
      <c r="B456">
        <v>232566666</v>
      </c>
      <c r="C456" t="s">
        <v>7870</v>
      </c>
      <c r="D456" t="s">
        <v>4903</v>
      </c>
      <c r="E456" t="s">
        <v>4904</v>
      </c>
      <c r="F456">
        <v>33890439</v>
      </c>
      <c r="G456" t="s">
        <v>2930</v>
      </c>
      <c r="H456">
        <v>188120777</v>
      </c>
      <c r="I456" t="s">
        <v>173</v>
      </c>
      <c r="J456" t="s">
        <v>23</v>
      </c>
      <c r="L456" s="1">
        <v>43425</v>
      </c>
      <c r="M456" t="s">
        <v>33</v>
      </c>
      <c r="N456" t="s">
        <v>7871</v>
      </c>
      <c r="O456" t="s">
        <v>26</v>
      </c>
      <c r="P456" s="1">
        <v>43863</v>
      </c>
      <c r="Q456" s="1">
        <v>43992</v>
      </c>
    </row>
    <row r="457" spans="1:17" x14ac:dyDescent="0.2">
      <c r="A457" t="s">
        <v>7872</v>
      </c>
      <c r="B457">
        <v>231339658</v>
      </c>
      <c r="C457" t="s">
        <v>7873</v>
      </c>
      <c r="D457" t="s">
        <v>7874</v>
      </c>
      <c r="E457" t="s">
        <v>7875</v>
      </c>
      <c r="F457">
        <v>189261064</v>
      </c>
      <c r="G457" t="s">
        <v>2930</v>
      </c>
      <c r="H457">
        <v>188120777</v>
      </c>
      <c r="I457" t="s">
        <v>173</v>
      </c>
      <c r="J457" t="s">
        <v>23</v>
      </c>
      <c r="L457" s="1">
        <v>43392</v>
      </c>
      <c r="M457" t="s">
        <v>33</v>
      </c>
      <c r="N457" t="s">
        <v>7876</v>
      </c>
      <c r="O457" t="s">
        <v>26</v>
      </c>
      <c r="P457" s="1">
        <v>43863</v>
      </c>
      <c r="Q457" s="1">
        <v>43992</v>
      </c>
    </row>
    <row r="458" spans="1:17" x14ac:dyDescent="0.2">
      <c r="A458" t="s">
        <v>7877</v>
      </c>
      <c r="B458">
        <v>243669364</v>
      </c>
      <c r="C458" t="s">
        <v>7878</v>
      </c>
      <c r="D458" t="s">
        <v>7879</v>
      </c>
      <c r="E458" t="s">
        <v>7880</v>
      </c>
      <c r="F458" t="s">
        <v>7881</v>
      </c>
      <c r="G458" t="s">
        <v>1234</v>
      </c>
      <c r="H458">
        <v>182292592</v>
      </c>
      <c r="I458" t="s">
        <v>5977</v>
      </c>
      <c r="J458" t="s">
        <v>23</v>
      </c>
      <c r="L458" s="1">
        <v>43425</v>
      </c>
      <c r="M458" t="s">
        <v>33</v>
      </c>
      <c r="N458" t="s">
        <v>7882</v>
      </c>
      <c r="O458" t="s">
        <v>26</v>
      </c>
      <c r="P458" s="1">
        <v>43047</v>
      </c>
      <c r="Q458" s="1">
        <v>43990</v>
      </c>
    </row>
    <row r="459" spans="1:17" x14ac:dyDescent="0.2">
      <c r="A459" t="s">
        <v>7883</v>
      </c>
      <c r="B459">
        <v>244878110</v>
      </c>
      <c r="C459" t="s">
        <v>7884</v>
      </c>
      <c r="D459" t="s">
        <v>7885</v>
      </c>
      <c r="E459" t="s">
        <v>7886</v>
      </c>
      <c r="F459" t="s">
        <v>7887</v>
      </c>
      <c r="G459" t="s">
        <v>4413</v>
      </c>
      <c r="H459">
        <v>184443237</v>
      </c>
      <c r="I459" t="s">
        <v>4993</v>
      </c>
      <c r="J459" t="s">
        <v>23</v>
      </c>
      <c r="L459" s="1">
        <v>43404</v>
      </c>
      <c r="M459" t="s">
        <v>24</v>
      </c>
      <c r="N459" t="s">
        <v>7888</v>
      </c>
      <c r="O459" t="s">
        <v>26</v>
      </c>
      <c r="P459" s="1">
        <v>43990</v>
      </c>
      <c r="Q459" s="1">
        <v>43990</v>
      </c>
    </row>
    <row r="460" spans="1:17" x14ac:dyDescent="0.2">
      <c r="A460" t="s">
        <v>7889</v>
      </c>
      <c r="B460">
        <v>235375241</v>
      </c>
      <c r="C460" t="s">
        <v>7890</v>
      </c>
      <c r="D460" t="s">
        <v>7891</v>
      </c>
      <c r="E460" t="s">
        <v>7892</v>
      </c>
      <c r="F460">
        <v>68653751</v>
      </c>
      <c r="G460" t="s">
        <v>270</v>
      </c>
      <c r="H460">
        <v>183316401</v>
      </c>
      <c r="I460" t="s">
        <v>62</v>
      </c>
      <c r="J460" t="s">
        <v>23</v>
      </c>
      <c r="L460" s="1">
        <v>43434</v>
      </c>
      <c r="M460" t="s">
        <v>33</v>
      </c>
      <c r="N460" t="s">
        <v>7893</v>
      </c>
      <c r="O460" t="s">
        <v>26</v>
      </c>
      <c r="P460" s="1">
        <v>42788</v>
      </c>
      <c r="Q460" s="1">
        <v>43994</v>
      </c>
    </row>
    <row r="461" spans="1:17" x14ac:dyDescent="0.2">
      <c r="A461" t="s">
        <v>7894</v>
      </c>
      <c r="B461">
        <v>244898820</v>
      </c>
      <c r="C461" t="s">
        <v>7895</v>
      </c>
      <c r="D461" t="s">
        <v>7896</v>
      </c>
      <c r="E461" t="s">
        <v>7897</v>
      </c>
      <c r="F461">
        <v>229450768</v>
      </c>
      <c r="G461" t="s">
        <v>119</v>
      </c>
      <c r="H461">
        <v>190915757</v>
      </c>
      <c r="I461" t="s">
        <v>4014</v>
      </c>
      <c r="J461" t="s">
        <v>23</v>
      </c>
      <c r="L461" s="1">
        <v>43376</v>
      </c>
      <c r="M461" t="s">
        <v>24</v>
      </c>
      <c r="N461" t="s">
        <v>7898</v>
      </c>
      <c r="O461" t="s">
        <v>26</v>
      </c>
      <c r="P461" s="1">
        <v>43720</v>
      </c>
      <c r="Q461" s="1">
        <v>43991</v>
      </c>
    </row>
    <row r="462" spans="1:17" x14ac:dyDescent="0.2">
      <c r="A462" t="s">
        <v>7899</v>
      </c>
      <c r="B462">
        <v>242411746</v>
      </c>
      <c r="C462" t="s">
        <v>7900</v>
      </c>
      <c r="D462" t="s">
        <v>7901</v>
      </c>
      <c r="E462" t="s">
        <v>7902</v>
      </c>
      <c r="F462">
        <v>111691591.09999999</v>
      </c>
      <c r="G462" t="s">
        <v>1228</v>
      </c>
      <c r="H462">
        <v>26404672</v>
      </c>
      <c r="I462" t="s">
        <v>358</v>
      </c>
      <c r="J462" t="s">
        <v>23</v>
      </c>
      <c r="L462" s="1">
        <v>43425</v>
      </c>
      <c r="M462" t="s">
        <v>33</v>
      </c>
      <c r="N462" t="s">
        <v>7903</v>
      </c>
      <c r="O462" t="s">
        <v>26</v>
      </c>
      <c r="P462" s="1">
        <v>43875</v>
      </c>
      <c r="Q462" s="1">
        <v>43984</v>
      </c>
    </row>
    <row r="463" spans="1:17" x14ac:dyDescent="0.2">
      <c r="A463" t="s">
        <v>7904</v>
      </c>
      <c r="B463">
        <v>243672225</v>
      </c>
      <c r="C463" t="s">
        <v>7905</v>
      </c>
      <c r="D463" t="s">
        <v>7906</v>
      </c>
      <c r="E463" t="s">
        <v>7907</v>
      </c>
      <c r="F463">
        <v>89021916</v>
      </c>
      <c r="G463" t="s">
        <v>2458</v>
      </c>
      <c r="H463">
        <v>221333754</v>
      </c>
      <c r="I463" t="s">
        <v>358</v>
      </c>
      <c r="J463" t="s">
        <v>23</v>
      </c>
      <c r="L463" s="1">
        <v>43431</v>
      </c>
      <c r="M463" t="s">
        <v>33</v>
      </c>
      <c r="N463" t="s">
        <v>7908</v>
      </c>
      <c r="O463" t="s">
        <v>26</v>
      </c>
      <c r="P463" s="1">
        <v>43795</v>
      </c>
      <c r="Q463" s="1">
        <v>43993</v>
      </c>
    </row>
    <row r="464" spans="1:17" x14ac:dyDescent="0.2">
      <c r="A464" t="s">
        <v>7909</v>
      </c>
      <c r="B464">
        <v>243304005</v>
      </c>
      <c r="C464" t="s">
        <v>7910</v>
      </c>
      <c r="D464" t="s">
        <v>7911</v>
      </c>
      <c r="E464" t="s">
        <v>7912</v>
      </c>
      <c r="F464">
        <v>243303432.09999999</v>
      </c>
      <c r="G464" t="s">
        <v>2458</v>
      </c>
      <c r="H464">
        <v>221333754</v>
      </c>
      <c r="I464" t="s">
        <v>7913</v>
      </c>
      <c r="J464" t="s">
        <v>23</v>
      </c>
      <c r="L464" s="1">
        <v>43375</v>
      </c>
      <c r="M464" t="s">
        <v>33</v>
      </c>
      <c r="N464" t="s">
        <v>7914</v>
      </c>
      <c r="O464" t="s">
        <v>26</v>
      </c>
      <c r="P464" s="1">
        <v>43797</v>
      </c>
      <c r="Q464" s="1">
        <v>43993</v>
      </c>
    </row>
    <row r="465" spans="1:17" x14ac:dyDescent="0.2">
      <c r="A465" t="s">
        <v>7915</v>
      </c>
      <c r="B465">
        <v>244163022</v>
      </c>
      <c r="C465" t="s">
        <v>7916</v>
      </c>
      <c r="D465" t="s">
        <v>7917</v>
      </c>
      <c r="E465" t="s">
        <v>7918</v>
      </c>
      <c r="F465">
        <v>95065350.159999996</v>
      </c>
      <c r="G465" t="s">
        <v>2458</v>
      </c>
      <c r="H465">
        <v>221333754</v>
      </c>
      <c r="I465" t="s">
        <v>358</v>
      </c>
      <c r="J465" t="s">
        <v>23</v>
      </c>
      <c r="L465" s="1">
        <v>43416</v>
      </c>
      <c r="M465" t="s">
        <v>24</v>
      </c>
      <c r="N465" t="s">
        <v>7919</v>
      </c>
      <c r="O465" t="s">
        <v>26</v>
      </c>
      <c r="P465" s="1">
        <v>43797</v>
      </c>
      <c r="Q465" s="1">
        <v>43993</v>
      </c>
    </row>
    <row r="466" spans="1:17" x14ac:dyDescent="0.2">
      <c r="A466" t="s">
        <v>7920</v>
      </c>
      <c r="B466">
        <v>245068414</v>
      </c>
      <c r="C466" t="s">
        <v>7921</v>
      </c>
      <c r="D466" t="s">
        <v>7922</v>
      </c>
      <c r="E466" t="s">
        <v>7923</v>
      </c>
      <c r="F466" t="s">
        <v>7924</v>
      </c>
      <c r="G466" t="s">
        <v>3972</v>
      </c>
      <c r="H466" t="s">
        <v>3973</v>
      </c>
      <c r="I466" t="s">
        <v>331</v>
      </c>
      <c r="J466" t="s">
        <v>23</v>
      </c>
      <c r="L466" s="1">
        <v>43426</v>
      </c>
      <c r="M466" t="s">
        <v>33</v>
      </c>
      <c r="N466" t="s">
        <v>7925</v>
      </c>
      <c r="O466" t="s">
        <v>26</v>
      </c>
      <c r="P466" s="1">
        <v>43859</v>
      </c>
      <c r="Q466" s="1">
        <v>43999</v>
      </c>
    </row>
    <row r="467" spans="1:17" x14ac:dyDescent="0.2">
      <c r="A467" t="s">
        <v>7926</v>
      </c>
      <c r="B467">
        <v>229204317</v>
      </c>
      <c r="C467" t="s">
        <v>7927</v>
      </c>
      <c r="D467" t="s">
        <v>7928</v>
      </c>
      <c r="E467" t="s">
        <v>7929</v>
      </c>
      <c r="F467">
        <v>70140375.109999999</v>
      </c>
      <c r="G467" t="s">
        <v>204</v>
      </c>
      <c r="H467">
        <v>26388820</v>
      </c>
      <c r="I467" t="s">
        <v>3293</v>
      </c>
      <c r="J467" t="s">
        <v>23</v>
      </c>
      <c r="L467" s="1">
        <v>43427</v>
      </c>
      <c r="M467" t="s">
        <v>33</v>
      </c>
      <c r="N467" t="s">
        <v>7930</v>
      </c>
      <c r="O467" t="s">
        <v>92</v>
      </c>
      <c r="P467" s="1">
        <v>42272</v>
      </c>
      <c r="Q467" s="1">
        <v>43985</v>
      </c>
    </row>
    <row r="468" spans="1:17" x14ac:dyDescent="0.2">
      <c r="A468" t="s">
        <v>7931</v>
      </c>
      <c r="B468">
        <v>232724601</v>
      </c>
      <c r="C468" t="s">
        <v>7932</v>
      </c>
      <c r="D468" t="s">
        <v>7933</v>
      </c>
      <c r="E468" t="s">
        <v>7934</v>
      </c>
      <c r="F468">
        <v>76435741.069999993</v>
      </c>
      <c r="G468" t="s">
        <v>204</v>
      </c>
      <c r="H468">
        <v>26388820</v>
      </c>
      <c r="I468" t="s">
        <v>3293</v>
      </c>
      <c r="J468" t="s">
        <v>23</v>
      </c>
      <c r="L468" s="1">
        <v>43385</v>
      </c>
      <c r="M468" t="s">
        <v>24</v>
      </c>
      <c r="N468" t="s">
        <v>7935</v>
      </c>
      <c r="O468" t="s">
        <v>92</v>
      </c>
      <c r="P468" s="1">
        <v>42335</v>
      </c>
      <c r="Q468" s="1">
        <v>43984</v>
      </c>
    </row>
    <row r="469" spans="1:17" x14ac:dyDescent="0.2">
      <c r="A469" t="s">
        <v>7936</v>
      </c>
      <c r="B469">
        <v>245225331</v>
      </c>
      <c r="C469" t="s">
        <v>7937</v>
      </c>
      <c r="D469" t="s">
        <v>7938</v>
      </c>
      <c r="E469" t="s">
        <v>7939</v>
      </c>
      <c r="F469" t="s">
        <v>7940</v>
      </c>
      <c r="G469" t="s">
        <v>21</v>
      </c>
      <c r="H469">
        <v>26570564</v>
      </c>
      <c r="I469" t="s">
        <v>4865</v>
      </c>
      <c r="J469" t="s">
        <v>23</v>
      </c>
      <c r="L469" s="1">
        <v>43413</v>
      </c>
      <c r="M469" t="s">
        <v>33</v>
      </c>
      <c r="N469" t="s">
        <v>7941</v>
      </c>
      <c r="O469" t="s">
        <v>26</v>
      </c>
      <c r="P469" s="1">
        <v>44007</v>
      </c>
      <c r="Q469" s="1">
        <v>44008</v>
      </c>
    </row>
    <row r="470" spans="1:17" x14ac:dyDescent="0.2">
      <c r="A470" t="s">
        <v>7942</v>
      </c>
      <c r="B470">
        <v>245281789</v>
      </c>
      <c r="C470" t="s">
        <v>7943</v>
      </c>
      <c r="D470" t="s">
        <v>7944</v>
      </c>
      <c r="E470" t="s">
        <v>7945</v>
      </c>
      <c r="F470">
        <v>221483179</v>
      </c>
      <c r="G470" t="s">
        <v>119</v>
      </c>
      <c r="H470">
        <v>190915757</v>
      </c>
      <c r="I470" t="s">
        <v>4014</v>
      </c>
      <c r="J470" t="s">
        <v>23</v>
      </c>
      <c r="L470" s="1">
        <v>43391</v>
      </c>
      <c r="M470" t="s">
        <v>33</v>
      </c>
      <c r="N470" t="s">
        <v>7946</v>
      </c>
      <c r="O470" t="s">
        <v>26</v>
      </c>
      <c r="P470" s="1">
        <v>44012</v>
      </c>
      <c r="Q470" s="1">
        <v>44012</v>
      </c>
    </row>
    <row r="471" spans="1:17" x14ac:dyDescent="0.2">
      <c r="A471" t="s">
        <v>7947</v>
      </c>
      <c r="B471" t="s">
        <v>7948</v>
      </c>
      <c r="C471" t="s">
        <v>7949</v>
      </c>
      <c r="D471" t="s">
        <v>7950</v>
      </c>
      <c r="E471" t="s">
        <v>7951</v>
      </c>
      <c r="F471">
        <v>67211801</v>
      </c>
      <c r="G471" t="s">
        <v>119</v>
      </c>
      <c r="H471">
        <v>190915757</v>
      </c>
      <c r="I471" t="s">
        <v>4014</v>
      </c>
      <c r="J471" t="s">
        <v>23</v>
      </c>
      <c r="L471" s="1">
        <v>43423</v>
      </c>
      <c r="M471" t="s">
        <v>24</v>
      </c>
      <c r="N471" t="s">
        <v>7952</v>
      </c>
      <c r="O471" t="s">
        <v>26</v>
      </c>
      <c r="P471" s="1">
        <v>43720</v>
      </c>
      <c r="Q471" s="1">
        <v>44012</v>
      </c>
    </row>
    <row r="472" spans="1:17" x14ac:dyDescent="0.2">
      <c r="A472" t="s">
        <v>7953</v>
      </c>
      <c r="B472">
        <v>243111649</v>
      </c>
      <c r="C472" t="s">
        <v>7954</v>
      </c>
      <c r="D472" t="s">
        <v>7955</v>
      </c>
      <c r="E472" t="s">
        <v>7956</v>
      </c>
      <c r="F472" t="s">
        <v>7957</v>
      </c>
      <c r="G472" t="s">
        <v>669</v>
      </c>
      <c r="H472" t="s">
        <v>670</v>
      </c>
      <c r="I472" t="s">
        <v>7958</v>
      </c>
      <c r="J472" t="s">
        <v>23</v>
      </c>
      <c r="L472" s="1">
        <v>43395</v>
      </c>
      <c r="M472" t="s">
        <v>24</v>
      </c>
      <c r="N472" t="s">
        <v>7959</v>
      </c>
      <c r="O472" t="s">
        <v>26</v>
      </c>
      <c r="P472" s="1">
        <v>44015</v>
      </c>
      <c r="Q472" s="1">
        <v>44015</v>
      </c>
    </row>
    <row r="473" spans="1:17" x14ac:dyDescent="0.2">
      <c r="A473" t="s">
        <v>7960</v>
      </c>
      <c r="B473">
        <v>231872720</v>
      </c>
      <c r="C473" t="s">
        <v>7961</v>
      </c>
      <c r="D473" t="s">
        <v>7962</v>
      </c>
      <c r="E473" t="s">
        <v>7963</v>
      </c>
      <c r="F473">
        <v>98984772</v>
      </c>
      <c r="G473" t="s">
        <v>365</v>
      </c>
      <c r="H473">
        <v>27404978</v>
      </c>
      <c r="I473" t="s">
        <v>5678</v>
      </c>
      <c r="J473" t="s">
        <v>23</v>
      </c>
      <c r="L473" s="1">
        <v>43396</v>
      </c>
      <c r="M473" t="s">
        <v>33</v>
      </c>
      <c r="N473" t="s">
        <v>7964</v>
      </c>
      <c r="O473" t="s">
        <v>26</v>
      </c>
      <c r="P473" s="1">
        <v>43425</v>
      </c>
      <c r="Q473" s="1">
        <v>44022</v>
      </c>
    </row>
    <row r="474" spans="1:17" x14ac:dyDescent="0.2">
      <c r="A474" t="s">
        <v>7965</v>
      </c>
      <c r="B474">
        <v>232616213</v>
      </c>
      <c r="C474" t="s">
        <v>7966</v>
      </c>
      <c r="D474" t="s">
        <v>7967</v>
      </c>
      <c r="E474" t="s">
        <v>7968</v>
      </c>
      <c r="F474">
        <v>74452681</v>
      </c>
      <c r="G474" t="s">
        <v>7969</v>
      </c>
      <c r="H474" t="s">
        <v>7970</v>
      </c>
      <c r="I474" t="s">
        <v>120</v>
      </c>
      <c r="J474" t="s">
        <v>23</v>
      </c>
      <c r="L474" s="1">
        <v>43426</v>
      </c>
      <c r="M474" t="s">
        <v>33</v>
      </c>
      <c r="N474" t="s">
        <v>7971</v>
      </c>
      <c r="O474" t="s">
        <v>26</v>
      </c>
      <c r="P474" s="1">
        <v>43356</v>
      </c>
      <c r="Q474" s="1">
        <v>44027</v>
      </c>
    </row>
    <row r="475" spans="1:17" x14ac:dyDescent="0.2">
      <c r="A475" t="s">
        <v>7972</v>
      </c>
      <c r="B475">
        <v>248246003</v>
      </c>
      <c r="C475" t="s">
        <v>7973</v>
      </c>
      <c r="D475" t="s">
        <v>7974</v>
      </c>
      <c r="E475" t="s">
        <v>7975</v>
      </c>
      <c r="F475">
        <v>168064235.09999999</v>
      </c>
      <c r="G475" t="s">
        <v>2730</v>
      </c>
      <c r="H475">
        <v>26375273</v>
      </c>
      <c r="I475" t="s">
        <v>2724</v>
      </c>
      <c r="J475" t="s">
        <v>23</v>
      </c>
      <c r="L475" s="1">
        <v>43431</v>
      </c>
      <c r="M475" t="s">
        <v>489</v>
      </c>
      <c r="N475" t="s">
        <v>7976</v>
      </c>
      <c r="O475" t="s">
        <v>26</v>
      </c>
      <c r="P475" s="1">
        <v>44028</v>
      </c>
      <c r="Q475" s="1">
        <v>44028</v>
      </c>
    </row>
    <row r="476" spans="1:17" x14ac:dyDescent="0.2">
      <c r="A476" t="s">
        <v>7977</v>
      </c>
      <c r="B476">
        <v>235850071</v>
      </c>
      <c r="C476" t="s">
        <v>7978</v>
      </c>
      <c r="D476" t="s">
        <v>7979</v>
      </c>
      <c r="E476" t="s">
        <v>7980</v>
      </c>
      <c r="F476" t="s">
        <v>7981</v>
      </c>
      <c r="G476" t="s">
        <v>4420</v>
      </c>
      <c r="H476">
        <v>184668794</v>
      </c>
      <c r="I476" t="s">
        <v>4446</v>
      </c>
      <c r="J476" t="s">
        <v>23</v>
      </c>
      <c r="L476" s="1">
        <v>43381</v>
      </c>
      <c r="M476" t="s">
        <v>33</v>
      </c>
      <c r="N476" t="s">
        <v>7982</v>
      </c>
      <c r="O476" t="s">
        <v>26</v>
      </c>
      <c r="P476" s="1">
        <v>43969</v>
      </c>
      <c r="Q476" s="1">
        <v>44035</v>
      </c>
    </row>
    <row r="477" spans="1:17" x14ac:dyDescent="0.2">
      <c r="A477" t="s">
        <v>7983</v>
      </c>
      <c r="B477">
        <v>248242288</v>
      </c>
      <c r="C477" t="s">
        <v>7984</v>
      </c>
      <c r="D477" t="s">
        <v>7985</v>
      </c>
      <c r="E477" t="s">
        <v>7986</v>
      </c>
      <c r="F477">
        <v>147725690</v>
      </c>
      <c r="G477" t="s">
        <v>783</v>
      </c>
      <c r="H477">
        <v>26388766</v>
      </c>
      <c r="I477" t="s">
        <v>3966</v>
      </c>
      <c r="J477" t="s">
        <v>23</v>
      </c>
      <c r="L477" s="1">
        <v>43410</v>
      </c>
      <c r="M477" t="s">
        <v>33</v>
      </c>
      <c r="N477" t="s">
        <v>7987</v>
      </c>
      <c r="O477" t="s">
        <v>26</v>
      </c>
      <c r="P477" s="1">
        <v>44027</v>
      </c>
      <c r="Q477" s="1">
        <v>44027</v>
      </c>
    </row>
    <row r="478" spans="1:17" x14ac:dyDescent="0.2">
      <c r="A478" t="s">
        <v>7988</v>
      </c>
      <c r="B478">
        <v>234282762</v>
      </c>
      <c r="C478" t="s">
        <v>7989</v>
      </c>
      <c r="D478" t="s">
        <v>1024</v>
      </c>
      <c r="E478" t="s">
        <v>1025</v>
      </c>
      <c r="F478">
        <v>76488608</v>
      </c>
      <c r="G478" t="s">
        <v>112</v>
      </c>
      <c r="H478">
        <v>50228064</v>
      </c>
      <c r="I478" t="s">
        <v>147</v>
      </c>
      <c r="J478" t="s">
        <v>23</v>
      </c>
      <c r="L478" s="1">
        <v>43419</v>
      </c>
      <c r="M478" t="s">
        <v>24</v>
      </c>
      <c r="N478" t="s">
        <v>7990</v>
      </c>
      <c r="O478" t="s">
        <v>26</v>
      </c>
      <c r="P478" s="1">
        <v>42381</v>
      </c>
      <c r="Q478" s="1">
        <v>43523</v>
      </c>
    </row>
    <row r="479" spans="1:17" x14ac:dyDescent="0.2">
      <c r="A479" t="s">
        <v>7991</v>
      </c>
      <c r="B479">
        <v>228223253</v>
      </c>
      <c r="C479" t="s">
        <v>7992</v>
      </c>
      <c r="D479" t="s">
        <v>7993</v>
      </c>
      <c r="E479" t="s">
        <v>7994</v>
      </c>
      <c r="F479">
        <v>63468832</v>
      </c>
      <c r="G479" t="s">
        <v>61</v>
      </c>
      <c r="H479">
        <v>175206562</v>
      </c>
      <c r="I479" t="s">
        <v>692</v>
      </c>
      <c r="J479" t="s">
        <v>23</v>
      </c>
      <c r="L479" s="1">
        <v>43434</v>
      </c>
      <c r="M479" t="s">
        <v>33</v>
      </c>
      <c r="N479" t="s">
        <v>7995</v>
      </c>
      <c r="O479" t="s">
        <v>26</v>
      </c>
      <c r="P479" s="1">
        <v>43237</v>
      </c>
      <c r="Q479" s="1">
        <v>44063</v>
      </c>
    </row>
    <row r="480" spans="1:17" x14ac:dyDescent="0.2">
      <c r="A480" t="s">
        <v>7996</v>
      </c>
      <c r="B480">
        <v>237228963</v>
      </c>
      <c r="C480" t="s">
        <v>7997</v>
      </c>
      <c r="D480" t="s">
        <v>7998</v>
      </c>
      <c r="E480" t="s">
        <v>7999</v>
      </c>
      <c r="F480">
        <v>82847428.079999998</v>
      </c>
      <c r="G480" t="s">
        <v>783</v>
      </c>
      <c r="H480">
        <v>26388766</v>
      </c>
      <c r="I480" t="s">
        <v>1054</v>
      </c>
      <c r="J480" t="s">
        <v>23</v>
      </c>
      <c r="L480" s="1">
        <v>43381</v>
      </c>
      <c r="M480" t="s">
        <v>24</v>
      </c>
      <c r="N480" t="s">
        <v>8000</v>
      </c>
      <c r="O480" t="s">
        <v>26</v>
      </c>
      <c r="P480" s="1">
        <v>43668</v>
      </c>
      <c r="Q480" s="1">
        <v>43668</v>
      </c>
    </row>
    <row r="481" spans="1:17" x14ac:dyDescent="0.2">
      <c r="A481" t="s">
        <v>8001</v>
      </c>
      <c r="B481">
        <v>237254786</v>
      </c>
      <c r="C481" t="s">
        <v>8002</v>
      </c>
      <c r="D481" t="s">
        <v>8003</v>
      </c>
      <c r="E481" t="s">
        <v>8004</v>
      </c>
      <c r="F481">
        <v>94993246.159999996</v>
      </c>
      <c r="G481" t="s">
        <v>783</v>
      </c>
      <c r="H481">
        <v>26388766</v>
      </c>
      <c r="I481" t="s">
        <v>3342</v>
      </c>
      <c r="J481" t="s">
        <v>23</v>
      </c>
      <c r="L481" s="1">
        <v>43390</v>
      </c>
      <c r="M481" t="s">
        <v>33</v>
      </c>
      <c r="N481" t="s">
        <v>8005</v>
      </c>
      <c r="O481" t="s">
        <v>26</v>
      </c>
      <c r="P481" s="1">
        <v>43670</v>
      </c>
      <c r="Q481" s="1">
        <v>43670</v>
      </c>
    </row>
    <row r="482" spans="1:17" x14ac:dyDescent="0.2">
      <c r="A482" t="s">
        <v>8006</v>
      </c>
      <c r="B482">
        <v>234593865</v>
      </c>
      <c r="C482" t="s">
        <v>8007</v>
      </c>
      <c r="D482" t="s">
        <v>8008</v>
      </c>
      <c r="E482" t="s">
        <v>8009</v>
      </c>
      <c r="F482" t="s">
        <v>8010</v>
      </c>
      <c r="G482" t="s">
        <v>1998</v>
      </c>
      <c r="H482">
        <v>27964361</v>
      </c>
      <c r="I482" t="s">
        <v>6201</v>
      </c>
      <c r="J482" t="s">
        <v>23</v>
      </c>
      <c r="L482" s="1">
        <v>43399</v>
      </c>
      <c r="M482" t="s">
        <v>33</v>
      </c>
      <c r="N482" t="s">
        <v>8011</v>
      </c>
      <c r="O482" t="s">
        <v>92</v>
      </c>
      <c r="P482" s="1">
        <v>43482</v>
      </c>
      <c r="Q482" s="1">
        <v>44067</v>
      </c>
    </row>
    <row r="483" spans="1:17" x14ac:dyDescent="0.2">
      <c r="A483" t="s">
        <v>8012</v>
      </c>
      <c r="B483">
        <v>248612247</v>
      </c>
      <c r="C483" t="s">
        <v>8013</v>
      </c>
      <c r="D483" t="s">
        <v>4056</v>
      </c>
      <c r="E483" t="s">
        <v>4057</v>
      </c>
      <c r="F483">
        <v>77605292</v>
      </c>
      <c r="G483" t="s">
        <v>2458</v>
      </c>
      <c r="H483">
        <v>221333754</v>
      </c>
      <c r="I483" t="s">
        <v>358</v>
      </c>
      <c r="J483" t="s">
        <v>23</v>
      </c>
      <c r="L483" s="1">
        <v>43427</v>
      </c>
      <c r="M483" t="s">
        <v>24</v>
      </c>
      <c r="N483" t="s">
        <v>8014</v>
      </c>
      <c r="O483" t="s">
        <v>92</v>
      </c>
      <c r="P483" s="1">
        <v>43781</v>
      </c>
      <c r="Q483" s="1">
        <v>44071</v>
      </c>
    </row>
    <row r="484" spans="1:17" x14ac:dyDescent="0.2">
      <c r="A484" t="s">
        <v>8015</v>
      </c>
      <c r="B484">
        <v>248290770</v>
      </c>
      <c r="C484" t="s">
        <v>8016</v>
      </c>
      <c r="D484" t="s">
        <v>8017</v>
      </c>
      <c r="E484" t="s">
        <v>8018</v>
      </c>
      <c r="F484" t="s">
        <v>8019</v>
      </c>
      <c r="G484" t="s">
        <v>2458</v>
      </c>
      <c r="H484">
        <v>221333754</v>
      </c>
      <c r="I484" t="s">
        <v>198</v>
      </c>
      <c r="J484" t="s">
        <v>23</v>
      </c>
      <c r="L484" s="1">
        <v>43427</v>
      </c>
      <c r="M484" t="s">
        <v>33</v>
      </c>
      <c r="N484" t="s">
        <v>8020</v>
      </c>
      <c r="O484" t="s">
        <v>26</v>
      </c>
      <c r="P484" s="1">
        <v>43817</v>
      </c>
      <c r="Q484" s="1">
        <v>44071</v>
      </c>
    </row>
    <row r="485" spans="1:17" x14ac:dyDescent="0.2">
      <c r="A485" t="s">
        <v>8021</v>
      </c>
      <c r="B485">
        <v>234955899</v>
      </c>
      <c r="C485" t="s">
        <v>8022</v>
      </c>
      <c r="D485" t="s">
        <v>8023</v>
      </c>
      <c r="E485" t="s">
        <v>8024</v>
      </c>
      <c r="F485" t="s">
        <v>8025</v>
      </c>
      <c r="G485" t="s">
        <v>5196</v>
      </c>
      <c r="H485">
        <v>157040569</v>
      </c>
      <c r="I485" t="s">
        <v>470</v>
      </c>
      <c r="J485" t="s">
        <v>23</v>
      </c>
      <c r="L485" s="1">
        <v>43424</v>
      </c>
      <c r="M485" t="s">
        <v>33</v>
      </c>
      <c r="N485" t="s">
        <v>8026</v>
      </c>
      <c r="O485" t="s">
        <v>26</v>
      </c>
      <c r="P485" s="1">
        <v>42163</v>
      </c>
      <c r="Q485" s="1">
        <v>44070</v>
      </c>
    </row>
    <row r="486" spans="1:17" x14ac:dyDescent="0.2">
      <c r="A486" t="s">
        <v>8027</v>
      </c>
      <c r="B486">
        <v>234711027</v>
      </c>
      <c r="C486" t="s">
        <v>8028</v>
      </c>
      <c r="D486" t="s">
        <v>8029</v>
      </c>
      <c r="E486" t="s">
        <v>8030</v>
      </c>
      <c r="F486">
        <v>112317731</v>
      </c>
      <c r="G486" t="s">
        <v>5196</v>
      </c>
      <c r="H486">
        <v>157040569</v>
      </c>
      <c r="I486" t="s">
        <v>470</v>
      </c>
      <c r="J486" t="s">
        <v>23</v>
      </c>
      <c r="L486" s="1">
        <v>43385</v>
      </c>
      <c r="M486" t="s">
        <v>33</v>
      </c>
      <c r="N486" t="s">
        <v>8031</v>
      </c>
      <c r="O486" t="s">
        <v>26</v>
      </c>
      <c r="P486" s="1">
        <v>42418</v>
      </c>
      <c r="Q486" s="1">
        <v>44070</v>
      </c>
    </row>
    <row r="487" spans="1:17" x14ac:dyDescent="0.2">
      <c r="A487" t="s">
        <v>8032</v>
      </c>
      <c r="B487" t="s">
        <v>8033</v>
      </c>
      <c r="C487" t="s">
        <v>8034</v>
      </c>
      <c r="D487" t="s">
        <v>8035</v>
      </c>
      <c r="E487" t="s">
        <v>8036</v>
      </c>
      <c r="F487" t="s">
        <v>8037</v>
      </c>
      <c r="G487" t="s">
        <v>5196</v>
      </c>
      <c r="H487">
        <v>157040569</v>
      </c>
      <c r="I487" t="s">
        <v>470</v>
      </c>
      <c r="J487" t="s">
        <v>23</v>
      </c>
      <c r="L487" s="1">
        <v>43420</v>
      </c>
      <c r="M487" t="s">
        <v>33</v>
      </c>
      <c r="N487" t="s">
        <v>8038</v>
      </c>
      <c r="O487" t="s">
        <v>26</v>
      </c>
      <c r="P487" s="1">
        <v>42422</v>
      </c>
      <c r="Q487" s="1">
        <v>44070</v>
      </c>
    </row>
    <row r="488" spans="1:17" x14ac:dyDescent="0.2">
      <c r="A488" t="s">
        <v>8039</v>
      </c>
      <c r="B488">
        <v>232771804</v>
      </c>
      <c r="C488" t="s">
        <v>8040</v>
      </c>
      <c r="D488" t="s">
        <v>8041</v>
      </c>
      <c r="E488" t="s">
        <v>8042</v>
      </c>
      <c r="F488">
        <v>61175528.140000001</v>
      </c>
      <c r="G488" t="s">
        <v>5196</v>
      </c>
      <c r="H488">
        <v>157040569</v>
      </c>
      <c r="I488" t="s">
        <v>470</v>
      </c>
      <c r="J488" t="s">
        <v>23</v>
      </c>
      <c r="L488" s="1">
        <v>43395</v>
      </c>
      <c r="M488" t="s">
        <v>33</v>
      </c>
      <c r="N488" t="s">
        <v>8043</v>
      </c>
      <c r="O488" t="s">
        <v>26</v>
      </c>
      <c r="P488" s="1">
        <v>42482</v>
      </c>
      <c r="Q488" s="1">
        <v>44070</v>
      </c>
    </row>
    <row r="489" spans="1:17" x14ac:dyDescent="0.2">
      <c r="A489" t="s">
        <v>8044</v>
      </c>
      <c r="B489">
        <v>234630477</v>
      </c>
      <c r="C489" t="s">
        <v>8045</v>
      </c>
      <c r="D489" t="s">
        <v>8046</v>
      </c>
      <c r="E489" t="s">
        <v>8047</v>
      </c>
      <c r="F489">
        <v>60102608.140000001</v>
      </c>
      <c r="G489" t="s">
        <v>5196</v>
      </c>
      <c r="H489">
        <v>157040569</v>
      </c>
      <c r="I489" t="s">
        <v>470</v>
      </c>
      <c r="J489" t="s">
        <v>23</v>
      </c>
      <c r="L489" s="1">
        <v>43430</v>
      </c>
      <c r="M489" t="s">
        <v>33</v>
      </c>
      <c r="N489" t="s">
        <v>8048</v>
      </c>
      <c r="O489" t="s">
        <v>26</v>
      </c>
      <c r="P489" s="1">
        <v>42485</v>
      </c>
      <c r="Q489" s="1">
        <v>44070</v>
      </c>
    </row>
    <row r="490" spans="1:17" x14ac:dyDescent="0.2">
      <c r="A490" t="s">
        <v>8049</v>
      </c>
      <c r="B490">
        <v>232613966</v>
      </c>
      <c r="C490" t="s">
        <v>8050</v>
      </c>
      <c r="D490" t="s">
        <v>8051</v>
      </c>
      <c r="E490" t="s">
        <v>8052</v>
      </c>
      <c r="F490">
        <v>32330820</v>
      </c>
      <c r="G490" t="s">
        <v>5196</v>
      </c>
      <c r="H490">
        <v>157040569</v>
      </c>
      <c r="I490" t="s">
        <v>5256</v>
      </c>
      <c r="J490" t="s">
        <v>23</v>
      </c>
      <c r="L490" s="1">
        <v>43434</v>
      </c>
      <c r="M490" t="s">
        <v>33</v>
      </c>
      <c r="N490" t="s">
        <v>8053</v>
      </c>
      <c r="O490" t="s">
        <v>26</v>
      </c>
      <c r="P490" s="1">
        <v>42920</v>
      </c>
      <c r="Q490" s="1">
        <v>44070</v>
      </c>
    </row>
    <row r="491" spans="1:17" x14ac:dyDescent="0.2">
      <c r="A491" t="s">
        <v>8054</v>
      </c>
      <c r="B491">
        <v>234348623</v>
      </c>
      <c r="C491" t="s">
        <v>8055</v>
      </c>
      <c r="D491" t="s">
        <v>8056</v>
      </c>
      <c r="E491" t="s">
        <v>8057</v>
      </c>
      <c r="F491">
        <v>152895035</v>
      </c>
      <c r="G491" t="s">
        <v>5196</v>
      </c>
      <c r="H491">
        <v>157040569</v>
      </c>
      <c r="I491" t="s">
        <v>2289</v>
      </c>
      <c r="J491" t="s">
        <v>23</v>
      </c>
      <c r="L491" s="1">
        <v>43430</v>
      </c>
      <c r="M491" t="s">
        <v>33</v>
      </c>
      <c r="N491" t="s">
        <v>8058</v>
      </c>
      <c r="O491" t="s">
        <v>92</v>
      </c>
      <c r="P491" s="1">
        <v>42920</v>
      </c>
      <c r="Q491" s="1">
        <v>44070</v>
      </c>
    </row>
    <row r="492" spans="1:17" x14ac:dyDescent="0.2">
      <c r="A492" t="s">
        <v>8059</v>
      </c>
      <c r="B492">
        <v>231493118</v>
      </c>
      <c r="C492" t="s">
        <v>8060</v>
      </c>
      <c r="D492" t="s">
        <v>8061</v>
      </c>
      <c r="E492" t="s">
        <v>8062</v>
      </c>
      <c r="F492">
        <v>97395447.189999998</v>
      </c>
      <c r="G492" t="s">
        <v>5196</v>
      </c>
      <c r="H492">
        <v>157040569</v>
      </c>
      <c r="I492" t="s">
        <v>8063</v>
      </c>
      <c r="J492" t="s">
        <v>23</v>
      </c>
      <c r="L492" s="1">
        <v>43374</v>
      </c>
      <c r="M492" t="s">
        <v>33</v>
      </c>
      <c r="N492" t="s">
        <v>8064</v>
      </c>
      <c r="O492" t="s">
        <v>26</v>
      </c>
      <c r="P492" s="1">
        <v>42920</v>
      </c>
      <c r="Q492" s="1">
        <v>44070</v>
      </c>
    </row>
    <row r="493" spans="1:17" x14ac:dyDescent="0.2">
      <c r="A493" t="s">
        <v>8065</v>
      </c>
      <c r="B493">
        <v>234200022</v>
      </c>
      <c r="C493" t="s">
        <v>8066</v>
      </c>
      <c r="D493" t="s">
        <v>8067</v>
      </c>
      <c r="E493" t="s">
        <v>8068</v>
      </c>
      <c r="F493">
        <v>138752796.19999999</v>
      </c>
      <c r="G493" t="s">
        <v>5196</v>
      </c>
      <c r="H493">
        <v>157040569</v>
      </c>
      <c r="I493" t="s">
        <v>470</v>
      </c>
      <c r="J493" t="s">
        <v>23</v>
      </c>
      <c r="L493" s="1">
        <v>43401</v>
      </c>
      <c r="M493" t="s">
        <v>33</v>
      </c>
      <c r="N493" t="s">
        <v>8069</v>
      </c>
      <c r="O493" t="s">
        <v>26</v>
      </c>
      <c r="P493" s="1">
        <v>43020</v>
      </c>
      <c r="Q493" s="1">
        <v>44070</v>
      </c>
    </row>
    <row r="494" spans="1:17" x14ac:dyDescent="0.2">
      <c r="A494" t="s">
        <v>8070</v>
      </c>
      <c r="B494">
        <v>232357897</v>
      </c>
      <c r="C494" t="s">
        <v>8071</v>
      </c>
      <c r="D494" t="s">
        <v>8072</v>
      </c>
      <c r="E494" t="s">
        <v>8073</v>
      </c>
      <c r="F494">
        <v>50136984.170000002</v>
      </c>
      <c r="G494" t="s">
        <v>5196</v>
      </c>
      <c r="H494">
        <v>157040569</v>
      </c>
      <c r="I494" t="s">
        <v>8074</v>
      </c>
      <c r="J494" t="s">
        <v>23</v>
      </c>
      <c r="L494" s="1">
        <v>43413</v>
      </c>
      <c r="M494" t="s">
        <v>33</v>
      </c>
      <c r="N494" t="s">
        <v>8075</v>
      </c>
      <c r="O494" t="s">
        <v>26</v>
      </c>
      <c r="P494" s="1">
        <v>43020</v>
      </c>
      <c r="Q494" s="1">
        <v>44070</v>
      </c>
    </row>
    <row r="495" spans="1:17" x14ac:dyDescent="0.2">
      <c r="A495" t="s">
        <v>8076</v>
      </c>
      <c r="B495">
        <v>234621087</v>
      </c>
      <c r="C495" t="s">
        <v>8077</v>
      </c>
      <c r="D495" t="s">
        <v>8078</v>
      </c>
      <c r="E495" t="s">
        <v>8079</v>
      </c>
      <c r="F495">
        <v>59925191.130000003</v>
      </c>
      <c r="G495" t="s">
        <v>5196</v>
      </c>
      <c r="H495">
        <v>157040569</v>
      </c>
      <c r="I495" t="s">
        <v>8080</v>
      </c>
      <c r="J495" t="s">
        <v>23</v>
      </c>
      <c r="L495" s="1">
        <v>43424</v>
      </c>
      <c r="M495" t="s">
        <v>33</v>
      </c>
      <c r="N495" t="s">
        <v>8081</v>
      </c>
      <c r="O495" t="s">
        <v>26</v>
      </c>
      <c r="P495" s="1">
        <v>43020</v>
      </c>
      <c r="Q495" s="1">
        <v>44070</v>
      </c>
    </row>
    <row r="496" spans="1:17" x14ac:dyDescent="0.2">
      <c r="A496" t="s">
        <v>8082</v>
      </c>
      <c r="B496">
        <v>232467315</v>
      </c>
      <c r="C496" t="s">
        <v>8083</v>
      </c>
      <c r="D496" t="s">
        <v>8084</v>
      </c>
      <c r="E496" t="s">
        <v>8085</v>
      </c>
      <c r="F496">
        <v>81259190.090000004</v>
      </c>
      <c r="G496" t="s">
        <v>5196</v>
      </c>
      <c r="H496">
        <v>157040569</v>
      </c>
      <c r="I496" t="s">
        <v>8080</v>
      </c>
      <c r="J496" t="s">
        <v>23</v>
      </c>
      <c r="L496" s="1">
        <v>43426</v>
      </c>
      <c r="M496" t="s">
        <v>24</v>
      </c>
      <c r="N496" t="s">
        <v>8086</v>
      </c>
      <c r="O496" t="s">
        <v>26</v>
      </c>
      <c r="P496" s="1">
        <v>43020</v>
      </c>
      <c r="Q496" s="1">
        <v>44070</v>
      </c>
    </row>
    <row r="497" spans="1:17" x14ac:dyDescent="0.2">
      <c r="A497" t="s">
        <v>8087</v>
      </c>
      <c r="B497">
        <v>232849706</v>
      </c>
      <c r="C497" t="s">
        <v>8088</v>
      </c>
      <c r="D497" t="s">
        <v>8089</v>
      </c>
      <c r="E497" t="s">
        <v>8090</v>
      </c>
      <c r="F497">
        <v>32298420.190000001</v>
      </c>
      <c r="G497" t="s">
        <v>5196</v>
      </c>
      <c r="H497">
        <v>157040569</v>
      </c>
      <c r="I497" t="s">
        <v>470</v>
      </c>
      <c r="J497" t="s">
        <v>23</v>
      </c>
      <c r="L497" s="1">
        <v>43384</v>
      </c>
      <c r="M497" t="s">
        <v>24</v>
      </c>
      <c r="N497" t="s">
        <v>8091</v>
      </c>
      <c r="O497" t="s">
        <v>26</v>
      </c>
      <c r="P497" s="1">
        <v>43020</v>
      </c>
      <c r="Q497" s="1">
        <v>44070</v>
      </c>
    </row>
    <row r="498" spans="1:17" x14ac:dyDescent="0.2">
      <c r="A498" t="s">
        <v>8092</v>
      </c>
      <c r="B498">
        <v>231539207</v>
      </c>
      <c r="C498" t="s">
        <v>8093</v>
      </c>
      <c r="D498" t="s">
        <v>8094</v>
      </c>
      <c r="E498" t="s">
        <v>8095</v>
      </c>
      <c r="F498">
        <v>59731036</v>
      </c>
      <c r="G498" t="s">
        <v>5196</v>
      </c>
      <c r="H498">
        <v>157040569</v>
      </c>
      <c r="I498" t="s">
        <v>312</v>
      </c>
      <c r="J498" t="s">
        <v>23</v>
      </c>
      <c r="L498" s="1">
        <v>43398</v>
      </c>
      <c r="M498" t="s">
        <v>24</v>
      </c>
      <c r="N498" t="s">
        <v>8096</v>
      </c>
      <c r="O498" t="s">
        <v>26</v>
      </c>
      <c r="P498" s="1">
        <v>43020</v>
      </c>
      <c r="Q498" s="1">
        <v>44070</v>
      </c>
    </row>
    <row r="499" spans="1:17" x14ac:dyDescent="0.2">
      <c r="A499" t="s">
        <v>8097</v>
      </c>
      <c r="B499">
        <v>232858691</v>
      </c>
      <c r="C499" t="s">
        <v>8098</v>
      </c>
      <c r="D499" t="s">
        <v>8099</v>
      </c>
      <c r="E499" t="s">
        <v>8100</v>
      </c>
      <c r="F499">
        <v>92405460.170000002</v>
      </c>
      <c r="G499" t="s">
        <v>5196</v>
      </c>
      <c r="H499">
        <v>157040569</v>
      </c>
      <c r="I499" t="s">
        <v>5323</v>
      </c>
      <c r="J499" t="s">
        <v>23</v>
      </c>
      <c r="L499" s="1">
        <v>43433</v>
      </c>
      <c r="M499" t="s">
        <v>33</v>
      </c>
      <c r="N499" t="s">
        <v>8101</v>
      </c>
      <c r="O499" t="s">
        <v>26</v>
      </c>
      <c r="P499" s="1">
        <v>43020</v>
      </c>
      <c r="Q499" s="1">
        <v>44070</v>
      </c>
    </row>
    <row r="500" spans="1:17" x14ac:dyDescent="0.2">
      <c r="A500" t="s">
        <v>8102</v>
      </c>
      <c r="B500">
        <v>232851883</v>
      </c>
      <c r="C500" t="s">
        <v>8103</v>
      </c>
      <c r="D500" t="s">
        <v>8104</v>
      </c>
      <c r="E500" t="s">
        <v>8105</v>
      </c>
      <c r="F500">
        <v>102471835.09999999</v>
      </c>
      <c r="G500" t="s">
        <v>5196</v>
      </c>
      <c r="H500">
        <v>157040569</v>
      </c>
      <c r="I500" t="s">
        <v>5256</v>
      </c>
      <c r="J500" t="s">
        <v>23</v>
      </c>
      <c r="L500" s="1">
        <v>43418</v>
      </c>
      <c r="M500" t="s">
        <v>33</v>
      </c>
      <c r="N500" t="s">
        <v>8106</v>
      </c>
      <c r="O500" t="s">
        <v>26</v>
      </c>
      <c r="P500" s="1">
        <v>43020</v>
      </c>
      <c r="Q500" s="1">
        <v>44070</v>
      </c>
    </row>
    <row r="501" spans="1:17" x14ac:dyDescent="0.2">
      <c r="A501" t="s">
        <v>8107</v>
      </c>
      <c r="B501" t="s">
        <v>8108</v>
      </c>
      <c r="C501" t="s">
        <v>8109</v>
      </c>
      <c r="D501" t="s">
        <v>8110</v>
      </c>
      <c r="E501" t="s">
        <v>8111</v>
      </c>
      <c r="F501">
        <v>32806604.079999998</v>
      </c>
      <c r="G501" t="s">
        <v>5196</v>
      </c>
      <c r="H501">
        <v>157040569</v>
      </c>
      <c r="I501" t="s">
        <v>5323</v>
      </c>
      <c r="J501" t="s">
        <v>23</v>
      </c>
      <c r="L501" s="1">
        <v>43384</v>
      </c>
      <c r="M501" t="s">
        <v>33</v>
      </c>
      <c r="N501" t="s">
        <v>8112</v>
      </c>
      <c r="O501" t="s">
        <v>92</v>
      </c>
      <c r="P501" s="1">
        <v>43020</v>
      </c>
      <c r="Q501" s="1">
        <v>44070</v>
      </c>
    </row>
    <row r="502" spans="1:17" x14ac:dyDescent="0.2">
      <c r="A502" t="s">
        <v>8113</v>
      </c>
      <c r="B502">
        <v>231571003</v>
      </c>
      <c r="C502" t="s">
        <v>8114</v>
      </c>
      <c r="D502" t="s">
        <v>8115</v>
      </c>
      <c r="E502" t="s">
        <v>8116</v>
      </c>
      <c r="F502">
        <v>146230124.19999999</v>
      </c>
      <c r="G502" t="s">
        <v>5196</v>
      </c>
      <c r="H502">
        <v>157040569</v>
      </c>
      <c r="I502" t="s">
        <v>5323</v>
      </c>
      <c r="J502" t="s">
        <v>23</v>
      </c>
      <c r="L502" s="1">
        <v>43389</v>
      </c>
      <c r="M502" t="s">
        <v>33</v>
      </c>
      <c r="N502" t="s">
        <v>8117</v>
      </c>
      <c r="O502" t="s">
        <v>26</v>
      </c>
      <c r="P502" s="1">
        <v>43020</v>
      </c>
      <c r="Q502" s="1">
        <v>44070</v>
      </c>
    </row>
    <row r="503" spans="1:17" x14ac:dyDescent="0.2">
      <c r="A503" t="s">
        <v>8118</v>
      </c>
      <c r="B503">
        <v>235308374</v>
      </c>
      <c r="C503" t="s">
        <v>8119</v>
      </c>
      <c r="D503" t="s">
        <v>8120</v>
      </c>
      <c r="E503" t="s">
        <v>8121</v>
      </c>
      <c r="F503">
        <v>231908423.19999999</v>
      </c>
      <c r="G503" t="s">
        <v>21</v>
      </c>
      <c r="H503">
        <v>26570564</v>
      </c>
      <c r="I503" t="s">
        <v>8122</v>
      </c>
      <c r="J503" t="s">
        <v>23</v>
      </c>
      <c r="L503" s="1">
        <v>43399</v>
      </c>
      <c r="M503" t="s">
        <v>33</v>
      </c>
      <c r="N503" t="s">
        <v>8123</v>
      </c>
      <c r="O503" t="s">
        <v>26</v>
      </c>
      <c r="P503" s="1">
        <v>43571</v>
      </c>
      <c r="Q503" s="1">
        <v>43572</v>
      </c>
    </row>
    <row r="504" spans="1:17" x14ac:dyDescent="0.2">
      <c r="A504" t="s">
        <v>8124</v>
      </c>
      <c r="B504">
        <v>236869221</v>
      </c>
      <c r="C504" t="s">
        <v>8125</v>
      </c>
      <c r="D504" t="s">
        <v>8126</v>
      </c>
      <c r="E504" t="s">
        <v>8127</v>
      </c>
      <c r="F504" t="s">
        <v>8128</v>
      </c>
      <c r="G504" t="s">
        <v>4420</v>
      </c>
      <c r="H504">
        <v>184668794</v>
      </c>
      <c r="I504" t="s">
        <v>4621</v>
      </c>
      <c r="J504" t="s">
        <v>23</v>
      </c>
      <c r="L504" s="1">
        <v>43392</v>
      </c>
      <c r="M504" t="s">
        <v>33</v>
      </c>
      <c r="N504" t="s">
        <v>8129</v>
      </c>
      <c r="O504" t="s">
        <v>92</v>
      </c>
      <c r="P504" s="1">
        <v>43969</v>
      </c>
      <c r="Q504" s="1">
        <v>44076</v>
      </c>
    </row>
  </sheetData>
  <pageMargins left="0.78740157499999996" right="0.78740157499999996" top="0.984251969" bottom="0.984251969" header="0.4921259845" footer="0.492125984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98"/>
  <sheetViews>
    <sheetView workbookViewId="0">
      <selection sqref="A1:Q498"/>
    </sheetView>
  </sheetViews>
  <sheetFormatPr baseColWidth="10" defaultRowHeight="16" x14ac:dyDescent="0.2"/>
  <sheetData>
    <row r="1" spans="1:17" x14ac:dyDescent="0.2">
      <c r="A1" t="s">
        <v>8133</v>
      </c>
      <c r="B1">
        <v>232657815</v>
      </c>
      <c r="C1" t="s">
        <v>8134</v>
      </c>
      <c r="D1" t="s">
        <v>8135</v>
      </c>
      <c r="E1" t="s">
        <v>8136</v>
      </c>
      <c r="F1">
        <v>59256753</v>
      </c>
      <c r="G1" t="s">
        <v>2458</v>
      </c>
      <c r="H1">
        <v>221333754</v>
      </c>
      <c r="I1" t="s">
        <v>8137</v>
      </c>
      <c r="J1" t="s">
        <v>23</v>
      </c>
      <c r="L1" s="1">
        <v>43439</v>
      </c>
      <c r="M1" t="s">
        <v>33</v>
      </c>
      <c r="N1" t="s">
        <v>8138</v>
      </c>
      <c r="O1" t="s">
        <v>92</v>
      </c>
      <c r="P1" s="1">
        <v>41900</v>
      </c>
      <c r="Q1" s="1">
        <v>43445</v>
      </c>
    </row>
    <row r="2" spans="1:17" x14ac:dyDescent="0.2">
      <c r="A2" t="s">
        <v>8139</v>
      </c>
      <c r="B2">
        <v>233191534</v>
      </c>
      <c r="C2" t="s">
        <v>8140</v>
      </c>
      <c r="D2" t="s">
        <v>8141</v>
      </c>
      <c r="E2" t="s">
        <v>8142</v>
      </c>
      <c r="F2">
        <v>34507477.144423701</v>
      </c>
      <c r="G2" t="s">
        <v>140</v>
      </c>
      <c r="H2">
        <v>26403668</v>
      </c>
      <c r="I2" t="s">
        <v>120</v>
      </c>
      <c r="J2" t="s">
        <v>23</v>
      </c>
      <c r="L2" s="1">
        <v>43451</v>
      </c>
      <c r="M2" t="s">
        <v>24</v>
      </c>
      <c r="N2" t="s">
        <v>8143</v>
      </c>
      <c r="O2" t="s">
        <v>26</v>
      </c>
      <c r="P2" s="1">
        <v>43480</v>
      </c>
      <c r="Q2" s="1">
        <v>43480</v>
      </c>
    </row>
    <row r="3" spans="1:17" x14ac:dyDescent="0.2">
      <c r="A3" t="s">
        <v>8144</v>
      </c>
      <c r="B3">
        <v>233291806</v>
      </c>
      <c r="C3" t="s">
        <v>8145</v>
      </c>
      <c r="D3" t="s">
        <v>8146</v>
      </c>
      <c r="E3" t="s">
        <v>8147</v>
      </c>
      <c r="F3">
        <v>31544274.117522601</v>
      </c>
      <c r="G3" t="s">
        <v>54</v>
      </c>
      <c r="H3">
        <v>26403315</v>
      </c>
      <c r="I3" t="s">
        <v>55</v>
      </c>
      <c r="J3" t="s">
        <v>23</v>
      </c>
      <c r="L3" s="1">
        <v>43451</v>
      </c>
      <c r="M3" t="s">
        <v>33</v>
      </c>
      <c r="N3" t="s">
        <v>8148</v>
      </c>
      <c r="O3" t="s">
        <v>26</v>
      </c>
      <c r="P3" s="1">
        <v>42203</v>
      </c>
      <c r="Q3" s="1">
        <v>43489</v>
      </c>
    </row>
    <row r="4" spans="1:17" x14ac:dyDescent="0.2">
      <c r="A4" t="s">
        <v>8149</v>
      </c>
      <c r="B4">
        <v>233114165</v>
      </c>
      <c r="C4" t="s">
        <v>8150</v>
      </c>
      <c r="D4" t="s">
        <v>8151</v>
      </c>
      <c r="E4" t="s">
        <v>8152</v>
      </c>
      <c r="F4">
        <v>77693612</v>
      </c>
      <c r="G4" t="s">
        <v>669</v>
      </c>
      <c r="H4" t="s">
        <v>670</v>
      </c>
      <c r="I4" t="s">
        <v>47</v>
      </c>
      <c r="J4" t="s">
        <v>23</v>
      </c>
      <c r="L4" s="1">
        <v>43437</v>
      </c>
      <c r="M4" t="s">
        <v>33</v>
      </c>
      <c r="N4" t="s">
        <v>8153</v>
      </c>
      <c r="O4" t="s">
        <v>26</v>
      </c>
      <c r="P4" s="1">
        <v>43490</v>
      </c>
      <c r="Q4" s="1">
        <v>43490</v>
      </c>
    </row>
    <row r="5" spans="1:17" x14ac:dyDescent="0.2">
      <c r="A5" t="s">
        <v>8154</v>
      </c>
      <c r="B5">
        <v>233591427</v>
      </c>
      <c r="C5" t="s">
        <v>8155</v>
      </c>
      <c r="D5" t="s">
        <v>8156</v>
      </c>
      <c r="E5" t="s">
        <v>8157</v>
      </c>
      <c r="F5">
        <v>69298793.160624906</v>
      </c>
      <c r="G5" t="s">
        <v>54</v>
      </c>
      <c r="H5">
        <v>26403315</v>
      </c>
      <c r="I5" t="s">
        <v>55</v>
      </c>
      <c r="J5" t="s">
        <v>23</v>
      </c>
      <c r="L5" s="1">
        <v>43445</v>
      </c>
      <c r="M5" t="s">
        <v>33</v>
      </c>
      <c r="N5" t="s">
        <v>8158</v>
      </c>
      <c r="O5" t="s">
        <v>92</v>
      </c>
      <c r="P5" s="1">
        <v>42300</v>
      </c>
      <c r="Q5" s="1">
        <v>43495</v>
      </c>
    </row>
    <row r="6" spans="1:17" x14ac:dyDescent="0.2">
      <c r="A6" t="s">
        <v>8159</v>
      </c>
      <c r="B6">
        <v>233606416</v>
      </c>
      <c r="C6" t="s">
        <v>8160</v>
      </c>
      <c r="D6" t="s">
        <v>8161</v>
      </c>
      <c r="E6" t="s">
        <v>8162</v>
      </c>
      <c r="F6">
        <v>31544274.195280202</v>
      </c>
      <c r="G6" t="s">
        <v>54</v>
      </c>
      <c r="H6">
        <v>26403315</v>
      </c>
      <c r="I6" t="s">
        <v>5544</v>
      </c>
      <c r="J6" t="s">
        <v>23</v>
      </c>
      <c r="L6" s="1">
        <v>43452</v>
      </c>
      <c r="M6" t="s">
        <v>33</v>
      </c>
      <c r="N6" t="s">
        <v>8163</v>
      </c>
      <c r="O6" t="s">
        <v>26</v>
      </c>
      <c r="P6" s="1">
        <v>42480</v>
      </c>
      <c r="Q6" s="1">
        <v>43496</v>
      </c>
    </row>
    <row r="7" spans="1:17" x14ac:dyDescent="0.2">
      <c r="A7" t="s">
        <v>8164</v>
      </c>
      <c r="B7">
        <v>189675594</v>
      </c>
      <c r="C7" t="s">
        <v>8165</v>
      </c>
      <c r="D7" t="s">
        <v>8166</v>
      </c>
      <c r="E7" t="s">
        <v>8167</v>
      </c>
      <c r="F7">
        <v>174100981.11811301</v>
      </c>
      <c r="G7" t="s">
        <v>46</v>
      </c>
      <c r="H7">
        <v>28024400</v>
      </c>
      <c r="I7" t="s">
        <v>47</v>
      </c>
      <c r="J7" t="s">
        <v>23</v>
      </c>
      <c r="L7" s="1">
        <v>43440</v>
      </c>
      <c r="M7" t="s">
        <v>33</v>
      </c>
      <c r="N7" t="s">
        <v>8168</v>
      </c>
      <c r="O7" t="s">
        <v>26</v>
      </c>
      <c r="P7" s="1">
        <v>42327</v>
      </c>
      <c r="Q7" s="1">
        <v>43500</v>
      </c>
    </row>
    <row r="8" spans="1:17" x14ac:dyDescent="0.2">
      <c r="A8" t="s">
        <v>8169</v>
      </c>
      <c r="B8">
        <v>188111603</v>
      </c>
      <c r="C8" t="s">
        <v>8170</v>
      </c>
      <c r="D8" t="s">
        <v>8171</v>
      </c>
      <c r="E8" t="s">
        <v>8172</v>
      </c>
      <c r="F8" t="s">
        <v>8173</v>
      </c>
      <c r="G8" t="s">
        <v>46</v>
      </c>
      <c r="H8">
        <v>28024400</v>
      </c>
      <c r="I8" t="s">
        <v>231</v>
      </c>
      <c r="J8" t="s">
        <v>23</v>
      </c>
      <c r="L8" s="1">
        <v>43452</v>
      </c>
      <c r="M8" t="s">
        <v>24</v>
      </c>
      <c r="N8" t="s">
        <v>8174</v>
      </c>
      <c r="O8" t="s">
        <v>26</v>
      </c>
      <c r="P8" s="1">
        <v>42341</v>
      </c>
      <c r="Q8" s="1">
        <v>43500</v>
      </c>
    </row>
    <row r="9" spans="1:17" x14ac:dyDescent="0.2">
      <c r="A9" t="s">
        <v>8175</v>
      </c>
      <c r="B9">
        <v>233478876</v>
      </c>
      <c r="C9" t="s">
        <v>8176</v>
      </c>
      <c r="D9" t="s">
        <v>8177</v>
      </c>
      <c r="E9" t="s">
        <v>8178</v>
      </c>
      <c r="F9">
        <v>59631503.190860197</v>
      </c>
      <c r="G9" t="s">
        <v>172</v>
      </c>
      <c r="H9">
        <v>200716271</v>
      </c>
      <c r="I9" t="s">
        <v>2345</v>
      </c>
      <c r="J9" t="s">
        <v>23</v>
      </c>
      <c r="L9" s="1">
        <v>43437</v>
      </c>
      <c r="M9" t="s">
        <v>33</v>
      </c>
      <c r="N9" t="s">
        <v>8179</v>
      </c>
      <c r="O9" t="s">
        <v>92</v>
      </c>
      <c r="P9" s="1">
        <v>43145</v>
      </c>
      <c r="Q9" s="1">
        <v>43501</v>
      </c>
    </row>
    <row r="10" spans="1:17" x14ac:dyDescent="0.2">
      <c r="A10" t="s">
        <v>8180</v>
      </c>
      <c r="B10">
        <v>233761616</v>
      </c>
      <c r="C10" t="s">
        <v>8181</v>
      </c>
      <c r="D10" t="s">
        <v>8182</v>
      </c>
      <c r="E10" t="s">
        <v>8183</v>
      </c>
      <c r="F10" t="s">
        <v>8184</v>
      </c>
      <c r="G10" t="s">
        <v>54</v>
      </c>
      <c r="H10">
        <v>26403315</v>
      </c>
      <c r="I10" t="s">
        <v>55</v>
      </c>
      <c r="J10" t="s">
        <v>23</v>
      </c>
      <c r="L10" s="1">
        <v>43455</v>
      </c>
      <c r="M10" t="s">
        <v>33</v>
      </c>
      <c r="N10" t="s">
        <v>8185</v>
      </c>
      <c r="O10" t="s">
        <v>26</v>
      </c>
      <c r="P10" s="1">
        <v>41911</v>
      </c>
      <c r="Q10" s="1">
        <v>43502</v>
      </c>
    </row>
    <row r="11" spans="1:17" x14ac:dyDescent="0.2">
      <c r="A11" t="s">
        <v>8186</v>
      </c>
      <c r="B11">
        <v>228224829</v>
      </c>
      <c r="C11" t="s">
        <v>8187</v>
      </c>
      <c r="D11" t="s">
        <v>8188</v>
      </c>
      <c r="E11" t="s">
        <v>8189</v>
      </c>
      <c r="F11">
        <v>189013559</v>
      </c>
      <c r="G11" t="s">
        <v>61</v>
      </c>
      <c r="H11">
        <v>175206562</v>
      </c>
      <c r="I11" t="s">
        <v>225</v>
      </c>
      <c r="J11" t="s">
        <v>23</v>
      </c>
      <c r="L11" s="1">
        <v>43439</v>
      </c>
      <c r="M11" t="s">
        <v>33</v>
      </c>
      <c r="N11" t="s">
        <v>8190</v>
      </c>
      <c r="O11" t="s">
        <v>26</v>
      </c>
      <c r="P11" s="1">
        <v>43425</v>
      </c>
      <c r="Q11" s="1">
        <v>43495</v>
      </c>
    </row>
    <row r="12" spans="1:17" x14ac:dyDescent="0.2">
      <c r="A12" t="s">
        <v>8191</v>
      </c>
      <c r="B12">
        <v>233312153</v>
      </c>
      <c r="C12" t="s">
        <v>8192</v>
      </c>
      <c r="D12" t="s">
        <v>8193</v>
      </c>
      <c r="E12" t="s">
        <v>8194</v>
      </c>
      <c r="F12">
        <v>204093775.23331201</v>
      </c>
      <c r="G12" t="s">
        <v>31</v>
      </c>
      <c r="H12">
        <v>26403692</v>
      </c>
      <c r="I12" t="s">
        <v>312</v>
      </c>
      <c r="J12" t="s">
        <v>23</v>
      </c>
      <c r="L12" s="1">
        <v>43451</v>
      </c>
      <c r="M12" t="s">
        <v>33</v>
      </c>
      <c r="N12" t="s">
        <v>8195</v>
      </c>
      <c r="O12" t="s">
        <v>26</v>
      </c>
      <c r="P12" s="1">
        <v>42361</v>
      </c>
      <c r="Q12" s="1">
        <v>43497</v>
      </c>
    </row>
    <row r="13" spans="1:17" x14ac:dyDescent="0.2">
      <c r="A13" t="s">
        <v>8196</v>
      </c>
      <c r="B13" t="s">
        <v>8197</v>
      </c>
      <c r="C13" t="s">
        <v>8198</v>
      </c>
      <c r="D13" t="s">
        <v>8199</v>
      </c>
      <c r="E13" t="s">
        <v>8200</v>
      </c>
      <c r="F13">
        <v>78014700.031544194</v>
      </c>
      <c r="G13" t="s">
        <v>713</v>
      </c>
      <c r="H13" t="s">
        <v>714</v>
      </c>
      <c r="I13" t="s">
        <v>1173</v>
      </c>
      <c r="J13" t="s">
        <v>23</v>
      </c>
      <c r="L13" s="1">
        <v>43441</v>
      </c>
      <c r="M13" t="s">
        <v>33</v>
      </c>
      <c r="N13" t="s">
        <v>8201</v>
      </c>
      <c r="O13" t="s">
        <v>26</v>
      </c>
      <c r="P13" s="1">
        <v>43509</v>
      </c>
      <c r="Q13" s="1">
        <v>43509</v>
      </c>
    </row>
    <row r="14" spans="1:17" x14ac:dyDescent="0.2">
      <c r="A14" t="s">
        <v>8202</v>
      </c>
      <c r="B14">
        <v>233843663</v>
      </c>
      <c r="C14" t="s">
        <v>8203</v>
      </c>
      <c r="D14" t="s">
        <v>8204</v>
      </c>
      <c r="E14" t="s">
        <v>8205</v>
      </c>
      <c r="F14">
        <v>117006327</v>
      </c>
      <c r="G14" t="s">
        <v>1234</v>
      </c>
      <c r="H14">
        <v>182292592</v>
      </c>
      <c r="I14" t="s">
        <v>1700</v>
      </c>
      <c r="J14" t="s">
        <v>23</v>
      </c>
      <c r="L14" s="1">
        <v>43444</v>
      </c>
      <c r="M14" t="s">
        <v>33</v>
      </c>
      <c r="N14" t="s">
        <v>8206</v>
      </c>
      <c r="O14" t="s">
        <v>26</v>
      </c>
      <c r="P14" s="1">
        <v>42649</v>
      </c>
      <c r="Q14" s="1">
        <v>43509</v>
      </c>
    </row>
    <row r="15" spans="1:17" x14ac:dyDescent="0.2">
      <c r="A15" t="s">
        <v>8207</v>
      </c>
      <c r="B15">
        <v>233982108</v>
      </c>
      <c r="C15" t="s">
        <v>8208</v>
      </c>
      <c r="D15" t="s">
        <v>8209</v>
      </c>
      <c r="E15" t="s">
        <v>8210</v>
      </c>
      <c r="F15">
        <v>94946221</v>
      </c>
      <c r="G15" t="s">
        <v>54</v>
      </c>
      <c r="H15">
        <v>26403315</v>
      </c>
      <c r="I15" t="s">
        <v>55</v>
      </c>
      <c r="J15" t="s">
        <v>23</v>
      </c>
      <c r="L15" s="1">
        <v>43451</v>
      </c>
      <c r="M15" t="s">
        <v>33</v>
      </c>
      <c r="N15" t="s">
        <v>8211</v>
      </c>
      <c r="O15" t="s">
        <v>26</v>
      </c>
      <c r="P15" s="1">
        <v>42333</v>
      </c>
      <c r="Q15" s="1">
        <v>43510</v>
      </c>
    </row>
    <row r="16" spans="1:17" x14ac:dyDescent="0.2">
      <c r="A16" t="s">
        <v>8212</v>
      </c>
      <c r="B16">
        <v>189679247</v>
      </c>
      <c r="C16" t="s">
        <v>8213</v>
      </c>
      <c r="D16" t="s">
        <v>8214</v>
      </c>
      <c r="E16" t="s">
        <v>8215</v>
      </c>
      <c r="F16">
        <v>174100981.16711801</v>
      </c>
      <c r="G16" t="s">
        <v>46</v>
      </c>
      <c r="H16">
        <v>28024400</v>
      </c>
      <c r="I16" t="s">
        <v>47</v>
      </c>
      <c r="J16" t="s">
        <v>23</v>
      </c>
      <c r="L16" s="1">
        <v>43451</v>
      </c>
      <c r="M16" t="s">
        <v>24</v>
      </c>
      <c r="N16" t="s">
        <v>8216</v>
      </c>
      <c r="O16" t="s">
        <v>26</v>
      </c>
      <c r="P16" s="1">
        <v>42328</v>
      </c>
      <c r="Q16" s="1">
        <v>43515</v>
      </c>
    </row>
    <row r="17" spans="1:17" x14ac:dyDescent="0.2">
      <c r="A17" t="s">
        <v>8217</v>
      </c>
      <c r="B17">
        <v>234115793</v>
      </c>
      <c r="C17" t="s">
        <v>8218</v>
      </c>
      <c r="D17" t="s">
        <v>8219</v>
      </c>
      <c r="E17" t="s">
        <v>8220</v>
      </c>
      <c r="F17">
        <v>78012120</v>
      </c>
      <c r="G17" t="s">
        <v>54</v>
      </c>
      <c r="H17">
        <v>26403315</v>
      </c>
      <c r="I17" t="s">
        <v>98</v>
      </c>
      <c r="J17" t="s">
        <v>23</v>
      </c>
      <c r="L17" s="1">
        <v>43452</v>
      </c>
      <c r="M17" t="s">
        <v>33</v>
      </c>
      <c r="N17" t="s">
        <v>8221</v>
      </c>
      <c r="O17" t="s">
        <v>26</v>
      </c>
      <c r="P17" s="1">
        <v>42201</v>
      </c>
      <c r="Q17" s="1">
        <v>43515</v>
      </c>
    </row>
    <row r="18" spans="1:17" x14ac:dyDescent="0.2">
      <c r="A18" t="s">
        <v>8222</v>
      </c>
      <c r="B18">
        <v>234116129</v>
      </c>
      <c r="C18" t="s">
        <v>8223</v>
      </c>
      <c r="D18" t="s">
        <v>8224</v>
      </c>
      <c r="E18" t="s">
        <v>8225</v>
      </c>
      <c r="F18">
        <v>56736622.234115101</v>
      </c>
      <c r="G18" t="s">
        <v>525</v>
      </c>
      <c r="H18">
        <v>26403765</v>
      </c>
      <c r="I18" t="s">
        <v>8226</v>
      </c>
      <c r="J18" t="s">
        <v>23</v>
      </c>
      <c r="L18" s="1">
        <v>43454</v>
      </c>
      <c r="M18" t="s">
        <v>24</v>
      </c>
      <c r="N18" t="s">
        <v>8227</v>
      </c>
      <c r="O18" t="s">
        <v>26</v>
      </c>
      <c r="P18" s="1">
        <v>43515</v>
      </c>
      <c r="Q18" s="1">
        <v>43516</v>
      </c>
    </row>
    <row r="19" spans="1:17" x14ac:dyDescent="0.2">
      <c r="A19" t="s">
        <v>8228</v>
      </c>
      <c r="B19">
        <v>234114274</v>
      </c>
      <c r="C19" t="s">
        <v>8229</v>
      </c>
      <c r="D19" t="s">
        <v>8230</v>
      </c>
      <c r="E19" t="s">
        <v>8231</v>
      </c>
      <c r="F19">
        <v>98996460.032136098</v>
      </c>
      <c r="G19" t="s">
        <v>21</v>
      </c>
      <c r="H19">
        <v>26570564</v>
      </c>
      <c r="I19" t="s">
        <v>8232</v>
      </c>
      <c r="J19" t="s">
        <v>23</v>
      </c>
      <c r="L19" s="1">
        <v>43441</v>
      </c>
      <c r="M19" t="s">
        <v>33</v>
      </c>
      <c r="N19" t="s">
        <v>8233</v>
      </c>
      <c r="O19" t="s">
        <v>26</v>
      </c>
      <c r="P19" s="1">
        <v>43515</v>
      </c>
      <c r="Q19" s="1">
        <v>43516</v>
      </c>
    </row>
    <row r="20" spans="1:17" x14ac:dyDescent="0.2">
      <c r="A20" t="s">
        <v>8234</v>
      </c>
      <c r="B20">
        <v>234150904</v>
      </c>
      <c r="C20" t="s">
        <v>8235</v>
      </c>
      <c r="D20" t="s">
        <v>8236</v>
      </c>
      <c r="E20" t="s">
        <v>8237</v>
      </c>
      <c r="F20">
        <v>103227970.182852</v>
      </c>
      <c r="G20" t="s">
        <v>54</v>
      </c>
      <c r="H20">
        <v>26403315</v>
      </c>
      <c r="I20" t="s">
        <v>5544</v>
      </c>
      <c r="J20" t="s">
        <v>23</v>
      </c>
      <c r="L20" s="1">
        <v>43447</v>
      </c>
      <c r="M20" t="s">
        <v>33</v>
      </c>
      <c r="N20" t="s">
        <v>8238</v>
      </c>
      <c r="O20" t="s">
        <v>26</v>
      </c>
      <c r="P20" s="1">
        <v>42304</v>
      </c>
      <c r="Q20" s="1">
        <v>43517</v>
      </c>
    </row>
    <row r="21" spans="1:17" x14ac:dyDescent="0.2">
      <c r="A21" t="s">
        <v>8239</v>
      </c>
      <c r="B21">
        <v>234131098</v>
      </c>
      <c r="C21" t="s">
        <v>8240</v>
      </c>
      <c r="D21" t="s">
        <v>8241</v>
      </c>
      <c r="E21" t="s">
        <v>8242</v>
      </c>
      <c r="F21" t="s">
        <v>8243</v>
      </c>
      <c r="G21" t="s">
        <v>525</v>
      </c>
      <c r="H21">
        <v>26403765</v>
      </c>
      <c r="I21" t="s">
        <v>1408</v>
      </c>
      <c r="J21" t="s">
        <v>23</v>
      </c>
      <c r="L21" s="1">
        <v>43447</v>
      </c>
      <c r="M21" t="s">
        <v>33</v>
      </c>
      <c r="N21" t="s">
        <v>8244</v>
      </c>
      <c r="O21" t="s">
        <v>26</v>
      </c>
      <c r="P21" s="1">
        <v>43517</v>
      </c>
      <c r="Q21" s="1">
        <v>43518</v>
      </c>
    </row>
    <row r="22" spans="1:17" x14ac:dyDescent="0.2">
      <c r="A22" t="s">
        <v>8245</v>
      </c>
      <c r="B22">
        <v>233110321</v>
      </c>
      <c r="C22" t="s">
        <v>8246</v>
      </c>
      <c r="D22" t="s">
        <v>8247</v>
      </c>
      <c r="E22" t="s">
        <v>8248</v>
      </c>
      <c r="F22">
        <v>145103099.05245301</v>
      </c>
      <c r="G22" t="s">
        <v>133</v>
      </c>
      <c r="H22">
        <v>26404435</v>
      </c>
      <c r="I22" t="s">
        <v>198</v>
      </c>
      <c r="J22" t="s">
        <v>23</v>
      </c>
      <c r="L22" s="1">
        <v>43454</v>
      </c>
      <c r="M22" t="s">
        <v>33</v>
      </c>
      <c r="N22" t="s">
        <v>8249</v>
      </c>
      <c r="O22" t="s">
        <v>26</v>
      </c>
      <c r="P22" s="1">
        <v>42045</v>
      </c>
      <c r="Q22" s="1">
        <v>43522</v>
      </c>
    </row>
    <row r="23" spans="1:17" x14ac:dyDescent="0.2">
      <c r="A23" t="s">
        <v>8250</v>
      </c>
      <c r="B23">
        <v>234276924</v>
      </c>
      <c r="C23" t="s">
        <v>8251</v>
      </c>
      <c r="D23" t="s">
        <v>8252</v>
      </c>
      <c r="E23" t="s">
        <v>8253</v>
      </c>
      <c r="F23">
        <v>154402176</v>
      </c>
      <c r="G23" t="s">
        <v>301</v>
      </c>
      <c r="H23">
        <v>196200032</v>
      </c>
      <c r="I23" t="s">
        <v>358</v>
      </c>
      <c r="J23" t="s">
        <v>23</v>
      </c>
      <c r="L23" s="1">
        <v>43452</v>
      </c>
      <c r="M23" t="s">
        <v>24</v>
      </c>
      <c r="N23" t="s">
        <v>8254</v>
      </c>
      <c r="O23" t="s">
        <v>26</v>
      </c>
      <c r="P23" s="1">
        <v>42902</v>
      </c>
      <c r="Q23" s="1">
        <v>43522</v>
      </c>
    </row>
    <row r="24" spans="1:17" x14ac:dyDescent="0.2">
      <c r="A24" t="s">
        <v>8255</v>
      </c>
      <c r="B24">
        <v>233335587</v>
      </c>
      <c r="C24" t="s">
        <v>8256</v>
      </c>
      <c r="D24" t="s">
        <v>8257</v>
      </c>
      <c r="E24" t="s">
        <v>8258</v>
      </c>
      <c r="F24">
        <v>91238021</v>
      </c>
      <c r="G24" t="s">
        <v>669</v>
      </c>
      <c r="H24" t="s">
        <v>670</v>
      </c>
      <c r="I24" t="s">
        <v>47</v>
      </c>
      <c r="J24" t="s">
        <v>23</v>
      </c>
      <c r="L24" s="1">
        <v>43438</v>
      </c>
      <c r="M24" t="s">
        <v>24</v>
      </c>
      <c r="N24" t="s">
        <v>8259</v>
      </c>
      <c r="O24" t="s">
        <v>26</v>
      </c>
      <c r="P24" s="1">
        <v>43495</v>
      </c>
      <c r="Q24" s="1">
        <v>43495</v>
      </c>
    </row>
    <row r="25" spans="1:17" x14ac:dyDescent="0.2">
      <c r="A25" t="s">
        <v>8260</v>
      </c>
      <c r="B25">
        <v>233677151</v>
      </c>
      <c r="C25" t="s">
        <v>8261</v>
      </c>
      <c r="D25" t="s">
        <v>8262</v>
      </c>
      <c r="E25" t="s">
        <v>8263</v>
      </c>
      <c r="F25">
        <v>75557770</v>
      </c>
      <c r="G25" t="s">
        <v>669</v>
      </c>
      <c r="H25" t="s">
        <v>670</v>
      </c>
      <c r="I25" t="s">
        <v>113</v>
      </c>
      <c r="J25" t="s">
        <v>23</v>
      </c>
      <c r="L25" s="1">
        <v>43446</v>
      </c>
      <c r="M25" t="s">
        <v>33</v>
      </c>
      <c r="N25" t="s">
        <v>8264</v>
      </c>
      <c r="O25" t="s">
        <v>26</v>
      </c>
      <c r="P25" s="1">
        <v>43522</v>
      </c>
      <c r="Q25" s="1">
        <v>43523</v>
      </c>
    </row>
    <row r="26" spans="1:17" x14ac:dyDescent="0.2">
      <c r="A26" t="s">
        <v>8265</v>
      </c>
      <c r="B26">
        <v>232921113</v>
      </c>
      <c r="C26" t="s">
        <v>8266</v>
      </c>
      <c r="D26" t="s">
        <v>8267</v>
      </c>
      <c r="E26" t="s">
        <v>8268</v>
      </c>
      <c r="F26">
        <v>76551326.069510207</v>
      </c>
      <c r="G26" t="s">
        <v>133</v>
      </c>
      <c r="H26">
        <v>26404435</v>
      </c>
      <c r="I26" t="s">
        <v>198</v>
      </c>
      <c r="J26" t="s">
        <v>23</v>
      </c>
      <c r="L26" s="1">
        <v>43440</v>
      </c>
      <c r="M26" t="s">
        <v>24</v>
      </c>
      <c r="N26" t="s">
        <v>8269</v>
      </c>
      <c r="O26" t="s">
        <v>26</v>
      </c>
      <c r="P26" s="1">
        <v>42341</v>
      </c>
      <c r="Q26" s="1">
        <v>43523</v>
      </c>
    </row>
    <row r="27" spans="1:17" x14ac:dyDescent="0.2">
      <c r="A27" t="s">
        <v>8270</v>
      </c>
      <c r="B27">
        <v>234346752</v>
      </c>
      <c r="C27" t="s">
        <v>8271</v>
      </c>
      <c r="D27" t="s">
        <v>8272</v>
      </c>
      <c r="E27" t="s">
        <v>8273</v>
      </c>
      <c r="F27">
        <v>187061173</v>
      </c>
      <c r="G27" t="s">
        <v>7969</v>
      </c>
      <c r="H27" t="s">
        <v>7970</v>
      </c>
      <c r="I27" t="s">
        <v>8274</v>
      </c>
      <c r="J27" t="s">
        <v>23</v>
      </c>
      <c r="L27" s="1">
        <v>43437</v>
      </c>
      <c r="M27" t="s">
        <v>33</v>
      </c>
      <c r="N27" t="s">
        <v>8275</v>
      </c>
      <c r="O27" t="s">
        <v>92</v>
      </c>
      <c r="P27" s="1">
        <v>43377</v>
      </c>
      <c r="Q27" s="1">
        <v>43525</v>
      </c>
    </row>
    <row r="28" spans="1:17" x14ac:dyDescent="0.2">
      <c r="A28" t="s">
        <v>8276</v>
      </c>
      <c r="B28">
        <v>174425295</v>
      </c>
      <c r="C28" t="s">
        <v>8277</v>
      </c>
      <c r="D28" t="s">
        <v>8278</v>
      </c>
      <c r="E28" t="s">
        <v>8279</v>
      </c>
      <c r="F28" t="s">
        <v>8280</v>
      </c>
      <c r="G28" t="s">
        <v>46</v>
      </c>
      <c r="H28">
        <v>28024400</v>
      </c>
      <c r="I28" t="s">
        <v>47</v>
      </c>
      <c r="J28" t="s">
        <v>23</v>
      </c>
      <c r="L28" s="1">
        <v>43452</v>
      </c>
      <c r="M28" t="s">
        <v>33</v>
      </c>
      <c r="N28" t="s">
        <v>8281</v>
      </c>
      <c r="O28" t="s">
        <v>26</v>
      </c>
      <c r="P28" s="1">
        <v>41600</v>
      </c>
      <c r="Q28" s="1">
        <v>43552</v>
      </c>
    </row>
    <row r="29" spans="1:17" x14ac:dyDescent="0.2">
      <c r="A29" t="s">
        <v>8282</v>
      </c>
      <c r="B29">
        <v>234376473</v>
      </c>
      <c r="C29" t="s">
        <v>8283</v>
      </c>
      <c r="D29" t="s">
        <v>8284</v>
      </c>
      <c r="E29" t="s">
        <v>8285</v>
      </c>
      <c r="F29">
        <v>61755648.076188304</v>
      </c>
      <c r="G29" t="s">
        <v>54</v>
      </c>
      <c r="H29">
        <v>26403315</v>
      </c>
      <c r="I29" t="s">
        <v>55</v>
      </c>
      <c r="J29" t="s">
        <v>23</v>
      </c>
      <c r="L29" s="1">
        <v>43452</v>
      </c>
      <c r="M29" t="s">
        <v>33</v>
      </c>
      <c r="N29" t="s">
        <v>8286</v>
      </c>
      <c r="O29" t="s">
        <v>26</v>
      </c>
      <c r="P29" s="1">
        <v>41647</v>
      </c>
      <c r="Q29" s="1">
        <v>43528</v>
      </c>
    </row>
    <row r="30" spans="1:17" x14ac:dyDescent="0.2">
      <c r="A30" t="s">
        <v>8287</v>
      </c>
      <c r="B30">
        <v>234294701</v>
      </c>
      <c r="C30" t="s">
        <v>8288</v>
      </c>
      <c r="D30" t="s">
        <v>8289</v>
      </c>
      <c r="E30" t="s">
        <v>8290</v>
      </c>
      <c r="F30">
        <v>131142968</v>
      </c>
      <c r="G30" t="s">
        <v>423</v>
      </c>
      <c r="H30">
        <v>190456396</v>
      </c>
      <c r="I30" t="s">
        <v>416</v>
      </c>
      <c r="J30" t="s">
        <v>23</v>
      </c>
      <c r="L30" s="1">
        <v>43453</v>
      </c>
      <c r="M30" t="s">
        <v>24</v>
      </c>
      <c r="N30" t="s">
        <v>8291</v>
      </c>
      <c r="O30" t="s">
        <v>92</v>
      </c>
      <c r="P30" s="1">
        <v>41900</v>
      </c>
      <c r="Q30" s="1">
        <v>43556</v>
      </c>
    </row>
    <row r="31" spans="1:17" x14ac:dyDescent="0.2">
      <c r="A31" t="s">
        <v>8292</v>
      </c>
      <c r="B31" t="s">
        <v>8293</v>
      </c>
      <c r="C31" t="s">
        <v>8294</v>
      </c>
      <c r="D31" t="s">
        <v>8295</v>
      </c>
      <c r="E31" t="s">
        <v>8296</v>
      </c>
      <c r="F31">
        <v>60331658.1282667</v>
      </c>
      <c r="G31" t="s">
        <v>54</v>
      </c>
      <c r="H31">
        <v>26403315</v>
      </c>
      <c r="I31" t="s">
        <v>55</v>
      </c>
      <c r="J31" t="s">
        <v>23</v>
      </c>
      <c r="L31" s="1">
        <v>43452</v>
      </c>
      <c r="M31" t="s">
        <v>33</v>
      </c>
      <c r="N31" t="s">
        <v>8297</v>
      </c>
      <c r="O31" t="s">
        <v>26</v>
      </c>
      <c r="P31" s="1">
        <v>42201</v>
      </c>
      <c r="Q31" s="1">
        <v>43550</v>
      </c>
    </row>
    <row r="32" spans="1:17" x14ac:dyDescent="0.2">
      <c r="A32" t="s">
        <v>8298</v>
      </c>
      <c r="B32" t="s">
        <v>8299</v>
      </c>
      <c r="C32" t="s">
        <v>8300</v>
      </c>
      <c r="D32" t="s">
        <v>8301</v>
      </c>
      <c r="E32" t="s">
        <v>8302</v>
      </c>
      <c r="F32" t="s">
        <v>8303</v>
      </c>
      <c r="G32" t="s">
        <v>54</v>
      </c>
      <c r="H32">
        <v>26403315</v>
      </c>
      <c r="I32" t="s">
        <v>55</v>
      </c>
      <c r="J32" t="s">
        <v>23</v>
      </c>
      <c r="L32" s="1">
        <v>43451</v>
      </c>
      <c r="M32" t="s">
        <v>33</v>
      </c>
      <c r="N32" t="s">
        <v>8304</v>
      </c>
      <c r="O32" t="s">
        <v>26</v>
      </c>
      <c r="P32" s="1">
        <v>42264</v>
      </c>
      <c r="Q32" s="1">
        <v>43529</v>
      </c>
    </row>
    <row r="33" spans="1:17" x14ac:dyDescent="0.2">
      <c r="A33" t="s">
        <v>8305</v>
      </c>
      <c r="B33">
        <v>234264721</v>
      </c>
      <c r="C33" t="s">
        <v>8306</v>
      </c>
      <c r="D33" t="s">
        <v>5637</v>
      </c>
      <c r="E33" t="s">
        <v>5638</v>
      </c>
      <c r="F33">
        <v>69009538</v>
      </c>
      <c r="G33" t="s">
        <v>423</v>
      </c>
      <c r="H33">
        <v>190456396</v>
      </c>
      <c r="I33" t="s">
        <v>743</v>
      </c>
      <c r="J33" t="s">
        <v>23</v>
      </c>
      <c r="L33" s="1">
        <v>43438</v>
      </c>
      <c r="M33" t="s">
        <v>33</v>
      </c>
      <c r="N33" t="s">
        <v>8307</v>
      </c>
      <c r="O33" t="s">
        <v>26</v>
      </c>
      <c r="P33" s="1">
        <v>42276</v>
      </c>
      <c r="Q33" s="1">
        <v>43555</v>
      </c>
    </row>
    <row r="34" spans="1:17" x14ac:dyDescent="0.2">
      <c r="A34" t="s">
        <v>8308</v>
      </c>
      <c r="B34">
        <v>234275111</v>
      </c>
      <c r="C34" t="s">
        <v>8309</v>
      </c>
      <c r="D34" t="s">
        <v>8310</v>
      </c>
      <c r="E34" t="s">
        <v>8311</v>
      </c>
      <c r="F34">
        <v>177509341.03387001</v>
      </c>
      <c r="G34" t="s">
        <v>69</v>
      </c>
      <c r="H34">
        <v>131056549</v>
      </c>
      <c r="I34" t="s">
        <v>312</v>
      </c>
      <c r="J34" t="s">
        <v>23</v>
      </c>
      <c r="L34" s="1">
        <v>43454</v>
      </c>
      <c r="M34" t="s">
        <v>489</v>
      </c>
      <c r="N34" t="s">
        <v>8312</v>
      </c>
      <c r="O34" t="s">
        <v>26</v>
      </c>
      <c r="P34" s="1">
        <v>42286</v>
      </c>
      <c r="Q34" s="1">
        <v>43544</v>
      </c>
    </row>
    <row r="35" spans="1:17" x14ac:dyDescent="0.2">
      <c r="A35" t="s">
        <v>8313</v>
      </c>
      <c r="B35" t="s">
        <v>8314</v>
      </c>
      <c r="C35" t="s">
        <v>8315</v>
      </c>
      <c r="D35" t="s">
        <v>8316</v>
      </c>
      <c r="E35" t="s">
        <v>8317</v>
      </c>
      <c r="F35">
        <v>77015398.150648698</v>
      </c>
      <c r="G35" t="s">
        <v>46</v>
      </c>
      <c r="H35">
        <v>28024400</v>
      </c>
      <c r="I35" t="s">
        <v>231</v>
      </c>
      <c r="J35" t="s">
        <v>23</v>
      </c>
      <c r="L35" s="1">
        <v>43448</v>
      </c>
      <c r="M35" t="s">
        <v>33</v>
      </c>
      <c r="N35" t="s">
        <v>8318</v>
      </c>
      <c r="O35" t="s">
        <v>26</v>
      </c>
      <c r="P35" s="1">
        <v>42327</v>
      </c>
      <c r="Q35" s="1">
        <v>43549</v>
      </c>
    </row>
    <row r="36" spans="1:17" x14ac:dyDescent="0.2">
      <c r="A36" t="s">
        <v>8319</v>
      </c>
      <c r="B36">
        <v>234821930</v>
      </c>
      <c r="C36" t="s">
        <v>8320</v>
      </c>
      <c r="D36" t="s">
        <v>8321</v>
      </c>
      <c r="E36" t="s">
        <v>8322</v>
      </c>
      <c r="F36">
        <v>118683888.16853601</v>
      </c>
      <c r="G36" t="s">
        <v>1234</v>
      </c>
      <c r="H36">
        <v>182292592</v>
      </c>
      <c r="I36" t="s">
        <v>1700</v>
      </c>
      <c r="J36" t="s">
        <v>23</v>
      </c>
      <c r="L36" s="1">
        <v>43444</v>
      </c>
      <c r="M36" t="s">
        <v>33</v>
      </c>
      <c r="N36" t="s">
        <v>8323</v>
      </c>
      <c r="O36" t="s">
        <v>26</v>
      </c>
      <c r="P36" s="1">
        <v>42419</v>
      </c>
      <c r="Q36" s="1">
        <v>43551</v>
      </c>
    </row>
    <row r="37" spans="1:17" x14ac:dyDescent="0.2">
      <c r="A37" t="s">
        <v>8324</v>
      </c>
      <c r="B37">
        <v>234431377</v>
      </c>
      <c r="C37" t="s">
        <v>8325</v>
      </c>
      <c r="D37" t="s">
        <v>8326</v>
      </c>
      <c r="E37" t="s">
        <v>8327</v>
      </c>
      <c r="F37" t="s">
        <v>8328</v>
      </c>
      <c r="G37" t="s">
        <v>301</v>
      </c>
      <c r="H37">
        <v>196200032</v>
      </c>
      <c r="I37" t="s">
        <v>127</v>
      </c>
      <c r="J37" t="s">
        <v>23</v>
      </c>
      <c r="L37" s="1">
        <v>43447</v>
      </c>
      <c r="M37" t="s">
        <v>33</v>
      </c>
      <c r="N37" t="s">
        <v>8329</v>
      </c>
      <c r="O37" t="s">
        <v>26</v>
      </c>
      <c r="P37" s="1">
        <v>42902</v>
      </c>
      <c r="Q37" s="1">
        <v>43531</v>
      </c>
    </row>
    <row r="38" spans="1:17" x14ac:dyDescent="0.2">
      <c r="A38" t="s">
        <v>8330</v>
      </c>
      <c r="B38">
        <v>234599979</v>
      </c>
      <c r="C38" t="s">
        <v>8331</v>
      </c>
      <c r="D38" t="s">
        <v>8332</v>
      </c>
      <c r="E38" t="s">
        <v>8333</v>
      </c>
      <c r="F38">
        <v>170520552.148709</v>
      </c>
      <c r="G38" t="s">
        <v>301</v>
      </c>
      <c r="H38">
        <v>196200032</v>
      </c>
      <c r="I38" t="s">
        <v>8334</v>
      </c>
      <c r="J38" t="s">
        <v>23</v>
      </c>
      <c r="L38" s="1">
        <v>43445</v>
      </c>
      <c r="M38" t="s">
        <v>24</v>
      </c>
      <c r="N38" t="s">
        <v>8335</v>
      </c>
      <c r="O38" t="s">
        <v>26</v>
      </c>
      <c r="P38" s="1">
        <v>42902</v>
      </c>
      <c r="Q38" s="1">
        <v>43537</v>
      </c>
    </row>
    <row r="39" spans="1:17" x14ac:dyDescent="0.2">
      <c r="A39" t="s">
        <v>8336</v>
      </c>
      <c r="B39">
        <v>234895055</v>
      </c>
      <c r="C39" t="s">
        <v>8337</v>
      </c>
      <c r="D39" t="s">
        <v>8338</v>
      </c>
      <c r="E39" t="s">
        <v>8339</v>
      </c>
      <c r="F39">
        <v>135320852.121176</v>
      </c>
      <c r="G39" t="s">
        <v>179</v>
      </c>
      <c r="H39">
        <v>202743233</v>
      </c>
      <c r="I39" t="s">
        <v>352</v>
      </c>
      <c r="J39" t="s">
        <v>23</v>
      </c>
      <c r="L39" s="1">
        <v>43446</v>
      </c>
      <c r="M39" t="s">
        <v>24</v>
      </c>
      <c r="N39" t="s">
        <v>8340</v>
      </c>
      <c r="O39" t="s">
        <v>26</v>
      </c>
      <c r="P39" s="1">
        <v>43186</v>
      </c>
      <c r="Q39" s="1">
        <v>43552</v>
      </c>
    </row>
    <row r="40" spans="1:17" x14ac:dyDescent="0.2">
      <c r="A40" t="s">
        <v>8341</v>
      </c>
      <c r="B40" t="s">
        <v>8342</v>
      </c>
      <c r="C40" t="s">
        <v>8343</v>
      </c>
      <c r="D40" t="s">
        <v>8344</v>
      </c>
      <c r="E40" t="s">
        <v>8345</v>
      </c>
      <c r="F40">
        <v>118741489</v>
      </c>
      <c r="G40" t="s">
        <v>7969</v>
      </c>
      <c r="H40" t="s">
        <v>7970</v>
      </c>
      <c r="I40" t="s">
        <v>8274</v>
      </c>
      <c r="J40" t="s">
        <v>23</v>
      </c>
      <c r="L40" s="1">
        <v>43440</v>
      </c>
      <c r="M40" t="s">
        <v>33</v>
      </c>
      <c r="N40" t="s">
        <v>8346</v>
      </c>
      <c r="O40" t="s">
        <v>92</v>
      </c>
      <c r="P40" s="1">
        <v>43377</v>
      </c>
      <c r="Q40" s="1">
        <v>43531</v>
      </c>
    </row>
    <row r="41" spans="1:17" x14ac:dyDescent="0.2">
      <c r="A41" t="s">
        <v>8347</v>
      </c>
      <c r="B41">
        <v>233235698</v>
      </c>
      <c r="C41" t="s">
        <v>8348</v>
      </c>
      <c r="D41" t="s">
        <v>8349</v>
      </c>
      <c r="E41" t="s">
        <v>8350</v>
      </c>
      <c r="F41">
        <v>168726858</v>
      </c>
      <c r="G41" t="s">
        <v>669</v>
      </c>
      <c r="H41" t="s">
        <v>670</v>
      </c>
      <c r="I41" t="s">
        <v>692</v>
      </c>
      <c r="J41" t="s">
        <v>23</v>
      </c>
      <c r="L41" s="1">
        <v>43448</v>
      </c>
      <c r="M41" t="s">
        <v>24</v>
      </c>
      <c r="N41" t="s">
        <v>8351</v>
      </c>
      <c r="O41" t="s">
        <v>26</v>
      </c>
      <c r="P41" s="1">
        <v>43524</v>
      </c>
      <c r="Q41" s="1">
        <v>43528</v>
      </c>
    </row>
    <row r="42" spans="1:17" x14ac:dyDescent="0.2">
      <c r="A42" t="s">
        <v>8352</v>
      </c>
      <c r="B42">
        <v>233851097</v>
      </c>
      <c r="C42" t="s">
        <v>8353</v>
      </c>
      <c r="D42" t="s">
        <v>8354</v>
      </c>
      <c r="E42" t="s">
        <v>8355</v>
      </c>
      <c r="F42">
        <v>140730281</v>
      </c>
      <c r="G42" t="s">
        <v>669</v>
      </c>
      <c r="H42" t="s">
        <v>670</v>
      </c>
      <c r="I42" t="s">
        <v>113</v>
      </c>
      <c r="J42" t="s">
        <v>23</v>
      </c>
      <c r="L42" s="1">
        <v>43440</v>
      </c>
      <c r="M42" t="s">
        <v>33</v>
      </c>
      <c r="N42" t="s">
        <v>8356</v>
      </c>
      <c r="O42" t="s">
        <v>26</v>
      </c>
      <c r="P42" s="1">
        <v>43528</v>
      </c>
      <c r="Q42" s="1">
        <v>43529</v>
      </c>
    </row>
    <row r="43" spans="1:17" x14ac:dyDescent="0.2">
      <c r="A43" t="s">
        <v>8357</v>
      </c>
      <c r="B43">
        <v>234023910</v>
      </c>
      <c r="C43" t="s">
        <v>8358</v>
      </c>
      <c r="D43" t="s">
        <v>8359</v>
      </c>
      <c r="E43" t="s">
        <v>8360</v>
      </c>
      <c r="F43">
        <v>91999286</v>
      </c>
      <c r="G43" t="s">
        <v>669</v>
      </c>
      <c r="H43" t="s">
        <v>670</v>
      </c>
      <c r="I43" t="s">
        <v>8361</v>
      </c>
      <c r="J43" t="s">
        <v>23</v>
      </c>
      <c r="L43" s="1">
        <v>43448</v>
      </c>
      <c r="M43" t="s">
        <v>24</v>
      </c>
      <c r="N43" t="s">
        <v>8362</v>
      </c>
      <c r="O43" t="s">
        <v>26</v>
      </c>
      <c r="P43" s="1">
        <v>43528</v>
      </c>
      <c r="Q43" s="1">
        <v>43529</v>
      </c>
    </row>
    <row r="44" spans="1:17" x14ac:dyDescent="0.2">
      <c r="A44" t="s">
        <v>8363</v>
      </c>
      <c r="B44">
        <v>234644567</v>
      </c>
      <c r="C44" t="s">
        <v>8364</v>
      </c>
      <c r="D44" t="s">
        <v>8365</v>
      </c>
      <c r="E44" t="s">
        <v>8366</v>
      </c>
      <c r="F44">
        <v>233775595</v>
      </c>
      <c r="G44" t="s">
        <v>21</v>
      </c>
      <c r="H44">
        <v>26570564</v>
      </c>
      <c r="I44" t="s">
        <v>8367</v>
      </c>
      <c r="J44" t="s">
        <v>23</v>
      </c>
      <c r="L44" s="1">
        <v>43452</v>
      </c>
      <c r="M44" t="s">
        <v>33</v>
      </c>
      <c r="N44" t="s">
        <v>8368</v>
      </c>
      <c r="O44" t="s">
        <v>26</v>
      </c>
      <c r="P44" s="1">
        <v>43539</v>
      </c>
      <c r="Q44" s="1">
        <v>43542</v>
      </c>
    </row>
    <row r="45" spans="1:17" x14ac:dyDescent="0.2">
      <c r="A45" t="s">
        <v>8369</v>
      </c>
      <c r="B45">
        <v>232647631</v>
      </c>
      <c r="C45" t="s">
        <v>8370</v>
      </c>
      <c r="D45" t="s">
        <v>8371</v>
      </c>
      <c r="E45" t="s">
        <v>8372</v>
      </c>
      <c r="F45" t="s">
        <v>8373</v>
      </c>
      <c r="G45" t="s">
        <v>270</v>
      </c>
      <c r="H45">
        <v>183316401</v>
      </c>
      <c r="I45" t="s">
        <v>435</v>
      </c>
      <c r="J45" t="s">
        <v>23</v>
      </c>
      <c r="L45" s="1">
        <v>43437</v>
      </c>
      <c r="M45" t="s">
        <v>24</v>
      </c>
      <c r="N45" t="s">
        <v>8374</v>
      </c>
      <c r="O45" t="s">
        <v>26</v>
      </c>
      <c r="P45" s="1">
        <v>43542</v>
      </c>
      <c r="Q45" s="1">
        <v>43542</v>
      </c>
    </row>
    <row r="46" spans="1:17" x14ac:dyDescent="0.2">
      <c r="A46" t="s">
        <v>8375</v>
      </c>
      <c r="B46" t="s">
        <v>8376</v>
      </c>
      <c r="C46" t="s">
        <v>8377</v>
      </c>
      <c r="D46" t="s">
        <v>8378</v>
      </c>
      <c r="E46" t="s">
        <v>8379</v>
      </c>
      <c r="F46" t="s">
        <v>8380</v>
      </c>
      <c r="G46" t="s">
        <v>713</v>
      </c>
      <c r="H46" t="s">
        <v>714</v>
      </c>
      <c r="I46" t="s">
        <v>331</v>
      </c>
      <c r="J46" t="s">
        <v>23</v>
      </c>
      <c r="L46" s="1">
        <v>43437</v>
      </c>
      <c r="M46" t="s">
        <v>33</v>
      </c>
      <c r="N46" t="s">
        <v>8381</v>
      </c>
      <c r="O46" t="s">
        <v>26</v>
      </c>
      <c r="P46" s="1">
        <v>43544</v>
      </c>
      <c r="Q46" s="1">
        <v>43544</v>
      </c>
    </row>
    <row r="47" spans="1:17" x14ac:dyDescent="0.2">
      <c r="A47" t="s">
        <v>8382</v>
      </c>
      <c r="B47">
        <v>234752319</v>
      </c>
      <c r="C47" t="s">
        <v>8383</v>
      </c>
      <c r="D47" t="s">
        <v>8384</v>
      </c>
      <c r="E47" t="s">
        <v>8385</v>
      </c>
      <c r="F47" t="s">
        <v>8386</v>
      </c>
      <c r="G47" t="s">
        <v>713</v>
      </c>
      <c r="H47" t="s">
        <v>714</v>
      </c>
      <c r="I47" t="s">
        <v>127</v>
      </c>
      <c r="J47" t="s">
        <v>23</v>
      </c>
      <c r="L47" s="1">
        <v>43445</v>
      </c>
      <c r="M47" t="s">
        <v>33</v>
      </c>
      <c r="N47" t="s">
        <v>8387</v>
      </c>
      <c r="O47" t="s">
        <v>26</v>
      </c>
      <c r="P47" s="1">
        <v>43546</v>
      </c>
      <c r="Q47" s="1">
        <v>43546</v>
      </c>
    </row>
    <row r="48" spans="1:17" x14ac:dyDescent="0.2">
      <c r="A48" t="s">
        <v>8388</v>
      </c>
      <c r="B48">
        <v>234384549</v>
      </c>
      <c r="C48" t="s">
        <v>8389</v>
      </c>
      <c r="D48" t="s">
        <v>8390</v>
      </c>
      <c r="E48" t="s">
        <v>8391</v>
      </c>
      <c r="F48" t="s">
        <v>8392</v>
      </c>
      <c r="G48" t="s">
        <v>525</v>
      </c>
      <c r="H48">
        <v>26403765</v>
      </c>
      <c r="I48" t="s">
        <v>198</v>
      </c>
      <c r="J48" t="s">
        <v>23</v>
      </c>
      <c r="L48" s="1">
        <v>43448</v>
      </c>
      <c r="M48" t="s">
        <v>33</v>
      </c>
      <c r="N48" t="s">
        <v>8393</v>
      </c>
      <c r="O48" t="s">
        <v>26</v>
      </c>
      <c r="P48" s="1">
        <v>43557</v>
      </c>
      <c r="Q48" s="1">
        <v>43558</v>
      </c>
    </row>
    <row r="49" spans="1:17" x14ac:dyDescent="0.2">
      <c r="A49" t="s">
        <v>8394</v>
      </c>
      <c r="B49">
        <v>228223717</v>
      </c>
      <c r="C49" t="s">
        <v>8395</v>
      </c>
      <c r="D49" t="s">
        <v>8396</v>
      </c>
      <c r="E49" t="s">
        <v>8397</v>
      </c>
      <c r="F49">
        <v>117735418.122168</v>
      </c>
      <c r="G49" t="s">
        <v>61</v>
      </c>
      <c r="H49">
        <v>175206562</v>
      </c>
      <c r="I49" t="s">
        <v>62</v>
      </c>
      <c r="J49" t="s">
        <v>23</v>
      </c>
      <c r="L49" s="1">
        <v>43448</v>
      </c>
      <c r="M49" t="s">
        <v>33</v>
      </c>
      <c r="N49" t="s">
        <v>8398</v>
      </c>
      <c r="O49" t="s">
        <v>26</v>
      </c>
      <c r="P49" s="1">
        <v>43237</v>
      </c>
      <c r="Q49" s="1">
        <v>43560</v>
      </c>
    </row>
    <row r="50" spans="1:17" x14ac:dyDescent="0.2">
      <c r="A50" t="s">
        <v>8399</v>
      </c>
      <c r="B50">
        <v>235038024</v>
      </c>
      <c r="C50" t="s">
        <v>8400</v>
      </c>
      <c r="D50" t="s">
        <v>8401</v>
      </c>
      <c r="E50" t="s">
        <v>8402</v>
      </c>
      <c r="F50">
        <v>128639539.119115</v>
      </c>
      <c r="G50" t="s">
        <v>172</v>
      </c>
      <c r="H50">
        <v>200716271</v>
      </c>
      <c r="I50" t="s">
        <v>2694</v>
      </c>
      <c r="J50" t="s">
        <v>23</v>
      </c>
      <c r="L50" s="1">
        <v>43453</v>
      </c>
      <c r="M50" t="s">
        <v>1091</v>
      </c>
      <c r="N50" t="s">
        <v>8403</v>
      </c>
      <c r="O50" t="s">
        <v>26</v>
      </c>
      <c r="P50" s="1">
        <v>43557</v>
      </c>
      <c r="Q50" s="1">
        <v>43560</v>
      </c>
    </row>
    <row r="51" spans="1:17" x14ac:dyDescent="0.2">
      <c r="A51" t="s">
        <v>8404</v>
      </c>
      <c r="B51">
        <v>235055735</v>
      </c>
      <c r="C51" t="s">
        <v>8405</v>
      </c>
      <c r="D51" t="s">
        <v>8406</v>
      </c>
      <c r="E51" t="s">
        <v>8407</v>
      </c>
      <c r="F51" t="s">
        <v>8408</v>
      </c>
      <c r="G51" t="s">
        <v>301</v>
      </c>
      <c r="H51">
        <v>196200032</v>
      </c>
      <c r="I51" t="s">
        <v>1415</v>
      </c>
      <c r="J51" t="s">
        <v>23</v>
      </c>
      <c r="L51" s="1">
        <v>43441</v>
      </c>
      <c r="M51" t="s">
        <v>1091</v>
      </c>
      <c r="N51" t="s">
        <v>8409</v>
      </c>
      <c r="O51" t="s">
        <v>26</v>
      </c>
      <c r="P51" s="1">
        <v>42902</v>
      </c>
      <c r="Q51" s="1">
        <v>43564</v>
      </c>
    </row>
    <row r="52" spans="1:17" x14ac:dyDescent="0.2">
      <c r="A52" t="s">
        <v>8410</v>
      </c>
      <c r="B52">
        <v>235139882</v>
      </c>
      <c r="C52" t="s">
        <v>8411</v>
      </c>
      <c r="D52" t="s">
        <v>8412</v>
      </c>
      <c r="E52" t="s">
        <v>8413</v>
      </c>
      <c r="F52">
        <v>56811500.144423001</v>
      </c>
      <c r="G52" t="s">
        <v>179</v>
      </c>
      <c r="H52">
        <v>202743233</v>
      </c>
      <c r="I52" t="s">
        <v>2672</v>
      </c>
      <c r="J52" t="s">
        <v>23</v>
      </c>
      <c r="L52" s="1">
        <v>43453</v>
      </c>
      <c r="M52" t="s">
        <v>33</v>
      </c>
      <c r="N52" t="s">
        <v>8414</v>
      </c>
      <c r="O52" t="s">
        <v>92</v>
      </c>
      <c r="P52" s="1">
        <v>43186</v>
      </c>
      <c r="Q52" s="1">
        <v>43564</v>
      </c>
    </row>
    <row r="53" spans="1:17" x14ac:dyDescent="0.2">
      <c r="A53" t="s">
        <v>8415</v>
      </c>
      <c r="B53">
        <v>235149322</v>
      </c>
      <c r="C53" t="s">
        <v>8416</v>
      </c>
      <c r="D53" t="s">
        <v>8417</v>
      </c>
      <c r="E53" t="s">
        <v>8418</v>
      </c>
      <c r="F53">
        <v>151787948.12820101</v>
      </c>
      <c r="G53" t="s">
        <v>21</v>
      </c>
      <c r="H53">
        <v>26570564</v>
      </c>
      <c r="I53" t="s">
        <v>8419</v>
      </c>
      <c r="J53" t="s">
        <v>23</v>
      </c>
      <c r="L53" s="1">
        <v>43454</v>
      </c>
      <c r="M53" t="s">
        <v>24</v>
      </c>
      <c r="N53" t="s">
        <v>8420</v>
      </c>
      <c r="O53" t="s">
        <v>26</v>
      </c>
      <c r="P53" s="1">
        <v>43564</v>
      </c>
      <c r="Q53" s="1">
        <v>43565</v>
      </c>
    </row>
    <row r="54" spans="1:17" x14ac:dyDescent="0.2">
      <c r="A54" t="s">
        <v>8421</v>
      </c>
      <c r="B54">
        <v>234262931</v>
      </c>
      <c r="C54" t="s">
        <v>8422</v>
      </c>
      <c r="D54" t="s">
        <v>8423</v>
      </c>
      <c r="E54" t="s">
        <v>8424</v>
      </c>
      <c r="F54">
        <v>123102316.033039</v>
      </c>
      <c r="G54" t="s">
        <v>89</v>
      </c>
      <c r="H54">
        <v>190906332</v>
      </c>
      <c r="I54" t="s">
        <v>2823</v>
      </c>
      <c r="J54" t="s">
        <v>23</v>
      </c>
      <c r="L54" s="1">
        <v>43438</v>
      </c>
      <c r="M54" t="s">
        <v>33</v>
      </c>
      <c r="N54" t="s">
        <v>8425</v>
      </c>
      <c r="O54" t="s">
        <v>26</v>
      </c>
      <c r="P54" s="1">
        <v>42408</v>
      </c>
      <c r="Q54" s="1">
        <v>43535</v>
      </c>
    </row>
    <row r="55" spans="1:17" x14ac:dyDescent="0.2">
      <c r="A55" t="s">
        <v>8426</v>
      </c>
      <c r="B55">
        <v>234048050</v>
      </c>
      <c r="C55" t="s">
        <v>8427</v>
      </c>
      <c r="D55" t="s">
        <v>5736</v>
      </c>
      <c r="E55" t="s">
        <v>5737</v>
      </c>
      <c r="F55">
        <v>78143764</v>
      </c>
      <c r="G55" t="s">
        <v>669</v>
      </c>
      <c r="H55" t="s">
        <v>670</v>
      </c>
      <c r="I55" t="s">
        <v>113</v>
      </c>
      <c r="J55" t="s">
        <v>23</v>
      </c>
      <c r="L55" s="1">
        <v>43454</v>
      </c>
      <c r="M55" t="s">
        <v>24</v>
      </c>
      <c r="N55" t="s">
        <v>8428</v>
      </c>
      <c r="O55" t="s">
        <v>26</v>
      </c>
      <c r="P55" s="1">
        <v>43566</v>
      </c>
      <c r="Q55" s="1">
        <v>43566</v>
      </c>
    </row>
    <row r="56" spans="1:17" x14ac:dyDescent="0.2">
      <c r="A56" t="s">
        <v>8429</v>
      </c>
      <c r="B56">
        <v>234707925</v>
      </c>
      <c r="C56" t="s">
        <v>8430</v>
      </c>
      <c r="D56" t="s">
        <v>8431</v>
      </c>
      <c r="E56" t="s">
        <v>8432</v>
      </c>
      <c r="F56">
        <v>35679581.183672696</v>
      </c>
      <c r="G56" t="s">
        <v>669</v>
      </c>
      <c r="H56" t="s">
        <v>670</v>
      </c>
      <c r="I56" t="s">
        <v>1196</v>
      </c>
      <c r="J56" t="s">
        <v>23</v>
      </c>
      <c r="L56" s="1">
        <v>43448</v>
      </c>
      <c r="M56" t="s">
        <v>33</v>
      </c>
      <c r="N56" t="s">
        <v>8433</v>
      </c>
      <c r="O56" t="s">
        <v>26</v>
      </c>
      <c r="P56" s="1">
        <v>43571</v>
      </c>
      <c r="Q56" s="1">
        <v>43571</v>
      </c>
    </row>
    <row r="57" spans="1:17" x14ac:dyDescent="0.2">
      <c r="A57" t="s">
        <v>8434</v>
      </c>
      <c r="B57">
        <v>234841605</v>
      </c>
      <c r="C57" t="s">
        <v>8435</v>
      </c>
      <c r="D57" t="s">
        <v>8436</v>
      </c>
      <c r="E57" t="s">
        <v>8437</v>
      </c>
      <c r="F57" t="s">
        <v>8438</v>
      </c>
      <c r="G57" t="s">
        <v>54</v>
      </c>
      <c r="H57">
        <v>26403315</v>
      </c>
      <c r="I57" t="s">
        <v>5567</v>
      </c>
      <c r="J57" t="s">
        <v>23</v>
      </c>
      <c r="L57" s="1">
        <v>43441</v>
      </c>
      <c r="M57" t="s">
        <v>33</v>
      </c>
      <c r="N57" t="s">
        <v>8439</v>
      </c>
      <c r="O57" t="s">
        <v>26</v>
      </c>
      <c r="P57" s="1">
        <v>42201</v>
      </c>
      <c r="Q57" s="1">
        <v>43573</v>
      </c>
    </row>
    <row r="58" spans="1:17" x14ac:dyDescent="0.2">
      <c r="A58" t="s">
        <v>8440</v>
      </c>
      <c r="B58">
        <v>192090828</v>
      </c>
      <c r="C58" t="s">
        <v>8441</v>
      </c>
      <c r="D58" t="s">
        <v>8442</v>
      </c>
      <c r="E58" t="s">
        <v>8443</v>
      </c>
      <c r="F58">
        <v>120236311.035191</v>
      </c>
      <c r="G58" t="s">
        <v>720</v>
      </c>
      <c r="H58">
        <v>27548392</v>
      </c>
      <c r="I58" t="s">
        <v>721</v>
      </c>
      <c r="J58" t="s">
        <v>23</v>
      </c>
      <c r="L58" s="1">
        <v>43449</v>
      </c>
      <c r="M58" t="s">
        <v>33</v>
      </c>
      <c r="N58" t="s">
        <v>8444</v>
      </c>
      <c r="O58" t="s">
        <v>92</v>
      </c>
      <c r="P58" s="1">
        <v>43451</v>
      </c>
      <c r="Q58" s="1">
        <v>43572</v>
      </c>
    </row>
    <row r="59" spans="1:17" x14ac:dyDescent="0.2">
      <c r="A59" t="s">
        <v>8445</v>
      </c>
      <c r="B59">
        <v>235386928</v>
      </c>
      <c r="C59" t="s">
        <v>8446</v>
      </c>
      <c r="D59" t="s">
        <v>8447</v>
      </c>
      <c r="E59" t="s">
        <v>8448</v>
      </c>
      <c r="F59">
        <v>61585920.109182097</v>
      </c>
      <c r="G59" t="s">
        <v>350</v>
      </c>
      <c r="H59" t="s">
        <v>351</v>
      </c>
      <c r="I59" t="s">
        <v>147</v>
      </c>
      <c r="J59" t="s">
        <v>23</v>
      </c>
      <c r="L59" s="1">
        <v>43447</v>
      </c>
      <c r="M59" t="s">
        <v>24</v>
      </c>
      <c r="N59" t="s">
        <v>8449</v>
      </c>
      <c r="O59" t="s">
        <v>26</v>
      </c>
      <c r="P59" s="1">
        <v>43579</v>
      </c>
      <c r="Q59" s="1">
        <v>43580</v>
      </c>
    </row>
    <row r="60" spans="1:17" x14ac:dyDescent="0.2">
      <c r="A60" t="s">
        <v>8450</v>
      </c>
      <c r="B60">
        <v>190701501</v>
      </c>
      <c r="C60" t="s">
        <v>8451</v>
      </c>
      <c r="D60" t="s">
        <v>8452</v>
      </c>
      <c r="E60" t="s">
        <v>8453</v>
      </c>
      <c r="F60">
        <v>74174037</v>
      </c>
      <c r="G60" t="s">
        <v>179</v>
      </c>
      <c r="H60">
        <v>202743233</v>
      </c>
      <c r="I60" t="s">
        <v>844</v>
      </c>
      <c r="J60" t="s">
        <v>23</v>
      </c>
      <c r="L60" s="1">
        <v>43448</v>
      </c>
      <c r="M60" t="s">
        <v>33</v>
      </c>
      <c r="N60" t="s">
        <v>8454</v>
      </c>
      <c r="O60" t="s">
        <v>92</v>
      </c>
      <c r="P60" s="1">
        <v>43482</v>
      </c>
      <c r="Q60" s="1">
        <v>43584</v>
      </c>
    </row>
    <row r="61" spans="1:17" x14ac:dyDescent="0.2">
      <c r="A61" t="s">
        <v>8455</v>
      </c>
      <c r="B61">
        <v>235491861</v>
      </c>
      <c r="C61" t="s">
        <v>8456</v>
      </c>
      <c r="D61" t="s">
        <v>8457</v>
      </c>
      <c r="E61" t="s">
        <v>8458</v>
      </c>
      <c r="F61">
        <v>130715700.120527</v>
      </c>
      <c r="G61" t="s">
        <v>940</v>
      </c>
      <c r="H61">
        <v>35375043</v>
      </c>
      <c r="I61" t="s">
        <v>8459</v>
      </c>
      <c r="J61" t="s">
        <v>23</v>
      </c>
      <c r="L61" s="1">
        <v>43440</v>
      </c>
      <c r="M61" t="s">
        <v>33</v>
      </c>
      <c r="N61" t="s">
        <v>8460</v>
      </c>
      <c r="O61" t="s">
        <v>26</v>
      </c>
      <c r="P61" s="1">
        <v>43584</v>
      </c>
      <c r="Q61" s="1">
        <v>43584</v>
      </c>
    </row>
    <row r="62" spans="1:17" x14ac:dyDescent="0.2">
      <c r="A62" t="s">
        <v>8461</v>
      </c>
      <c r="B62" t="s">
        <v>8462</v>
      </c>
      <c r="C62" t="s">
        <v>8463</v>
      </c>
      <c r="D62" t="s">
        <v>8464</v>
      </c>
      <c r="E62" t="s">
        <v>8465</v>
      </c>
      <c r="F62">
        <v>26762285</v>
      </c>
      <c r="G62" t="s">
        <v>1234</v>
      </c>
      <c r="H62">
        <v>182292592</v>
      </c>
      <c r="I62" t="s">
        <v>692</v>
      </c>
      <c r="J62" t="s">
        <v>23</v>
      </c>
      <c r="L62" s="1">
        <v>43439</v>
      </c>
      <c r="M62" t="s">
        <v>33</v>
      </c>
      <c r="N62" t="s">
        <v>8466</v>
      </c>
      <c r="O62" t="s">
        <v>26</v>
      </c>
      <c r="P62" s="1">
        <v>42419</v>
      </c>
      <c r="Q62" s="1">
        <v>43585</v>
      </c>
    </row>
    <row r="63" spans="1:17" x14ac:dyDescent="0.2">
      <c r="A63" t="s">
        <v>8467</v>
      </c>
      <c r="B63">
        <v>233168508</v>
      </c>
      <c r="C63" t="s">
        <v>8468</v>
      </c>
      <c r="D63" t="s">
        <v>8469</v>
      </c>
      <c r="E63" t="s">
        <v>8470</v>
      </c>
      <c r="F63">
        <v>117323365.130934</v>
      </c>
      <c r="G63" t="s">
        <v>350</v>
      </c>
      <c r="H63" t="s">
        <v>351</v>
      </c>
      <c r="I63" t="s">
        <v>8471</v>
      </c>
      <c r="J63" t="s">
        <v>23</v>
      </c>
      <c r="L63" s="1">
        <v>43441</v>
      </c>
      <c r="M63" t="s">
        <v>24</v>
      </c>
      <c r="N63" t="s">
        <v>8472</v>
      </c>
      <c r="O63" t="s">
        <v>26</v>
      </c>
      <c r="P63" s="1">
        <v>43119</v>
      </c>
      <c r="Q63" s="1">
        <v>43588</v>
      </c>
    </row>
    <row r="64" spans="1:17" x14ac:dyDescent="0.2">
      <c r="A64" t="s">
        <v>8473</v>
      </c>
      <c r="B64">
        <v>234602201</v>
      </c>
      <c r="C64" t="s">
        <v>8474</v>
      </c>
      <c r="D64" t="s">
        <v>8475</v>
      </c>
      <c r="E64" t="s">
        <v>8476</v>
      </c>
      <c r="F64" t="s">
        <v>8477</v>
      </c>
      <c r="G64" t="s">
        <v>350</v>
      </c>
      <c r="H64" t="s">
        <v>351</v>
      </c>
      <c r="I64" t="s">
        <v>352</v>
      </c>
      <c r="J64" t="s">
        <v>23</v>
      </c>
      <c r="L64" s="1">
        <v>43448</v>
      </c>
      <c r="M64" t="s">
        <v>24</v>
      </c>
      <c r="N64" t="s">
        <v>8478</v>
      </c>
      <c r="O64" t="s">
        <v>26</v>
      </c>
      <c r="P64" s="1">
        <v>43119</v>
      </c>
      <c r="Q64" s="1">
        <v>43588</v>
      </c>
    </row>
    <row r="65" spans="1:17" x14ac:dyDescent="0.2">
      <c r="A65" t="s">
        <v>8479</v>
      </c>
      <c r="B65" t="s">
        <v>8480</v>
      </c>
      <c r="C65" t="s">
        <v>8481</v>
      </c>
      <c r="D65" t="s">
        <v>8482</v>
      </c>
      <c r="E65" t="s">
        <v>8483</v>
      </c>
      <c r="F65">
        <v>193205130</v>
      </c>
      <c r="G65" t="s">
        <v>669</v>
      </c>
      <c r="H65" t="s">
        <v>670</v>
      </c>
      <c r="I65" t="s">
        <v>352</v>
      </c>
      <c r="J65" t="s">
        <v>23</v>
      </c>
      <c r="L65" s="1">
        <v>43444</v>
      </c>
      <c r="M65" t="s">
        <v>33</v>
      </c>
      <c r="N65" t="s">
        <v>8484</v>
      </c>
      <c r="O65" t="s">
        <v>26</v>
      </c>
      <c r="P65" s="1">
        <v>43588</v>
      </c>
      <c r="Q65" s="1">
        <v>43588</v>
      </c>
    </row>
    <row r="66" spans="1:17" x14ac:dyDescent="0.2">
      <c r="A66" t="s">
        <v>8485</v>
      </c>
      <c r="B66">
        <v>235303828</v>
      </c>
      <c r="C66" t="s">
        <v>8486</v>
      </c>
      <c r="D66" t="s">
        <v>8487</v>
      </c>
      <c r="E66" t="s">
        <v>8488</v>
      </c>
      <c r="F66">
        <v>110263774</v>
      </c>
      <c r="G66" t="s">
        <v>669</v>
      </c>
      <c r="H66" t="s">
        <v>670</v>
      </c>
      <c r="I66" t="s">
        <v>113</v>
      </c>
      <c r="J66" t="s">
        <v>23</v>
      </c>
      <c r="L66" s="1">
        <v>43451</v>
      </c>
      <c r="M66" t="s">
        <v>33</v>
      </c>
      <c r="N66" t="s">
        <v>8489</v>
      </c>
      <c r="O66" t="s">
        <v>26</v>
      </c>
      <c r="P66" s="1">
        <v>43588</v>
      </c>
      <c r="Q66" s="1">
        <v>43588</v>
      </c>
    </row>
    <row r="67" spans="1:17" x14ac:dyDescent="0.2">
      <c r="A67" t="s">
        <v>8490</v>
      </c>
      <c r="B67">
        <v>235566411</v>
      </c>
      <c r="C67" t="s">
        <v>8491</v>
      </c>
      <c r="D67" t="s">
        <v>8492</v>
      </c>
      <c r="E67" t="s">
        <v>8493</v>
      </c>
      <c r="F67">
        <v>86253514.182877198</v>
      </c>
      <c r="G67" t="s">
        <v>940</v>
      </c>
      <c r="H67">
        <v>35375043</v>
      </c>
      <c r="I67" t="s">
        <v>885</v>
      </c>
      <c r="J67" t="s">
        <v>23</v>
      </c>
      <c r="L67" s="1">
        <v>43446</v>
      </c>
      <c r="M67" t="s">
        <v>33</v>
      </c>
      <c r="N67" t="s">
        <v>8494</v>
      </c>
      <c r="O67" t="s">
        <v>26</v>
      </c>
      <c r="P67" s="1">
        <v>43588</v>
      </c>
      <c r="Q67" s="1">
        <v>43588</v>
      </c>
    </row>
    <row r="68" spans="1:17" x14ac:dyDescent="0.2">
      <c r="A68" t="s">
        <v>8495</v>
      </c>
      <c r="B68">
        <v>233753672</v>
      </c>
      <c r="C68" t="s">
        <v>8496</v>
      </c>
      <c r="D68" t="s">
        <v>8497</v>
      </c>
      <c r="E68" t="s">
        <v>8498</v>
      </c>
      <c r="F68" t="s">
        <v>8499</v>
      </c>
      <c r="G68" t="s">
        <v>119</v>
      </c>
      <c r="H68">
        <v>190915757</v>
      </c>
      <c r="I68" t="s">
        <v>219</v>
      </c>
      <c r="J68" t="s">
        <v>23</v>
      </c>
      <c r="L68" s="1">
        <v>43439</v>
      </c>
      <c r="M68" t="s">
        <v>24</v>
      </c>
      <c r="N68" t="s">
        <v>8500</v>
      </c>
      <c r="O68" t="s">
        <v>26</v>
      </c>
      <c r="P68" s="1">
        <v>42421</v>
      </c>
      <c r="Q68" s="1">
        <v>43592</v>
      </c>
    </row>
    <row r="69" spans="1:17" x14ac:dyDescent="0.2">
      <c r="A69" t="s">
        <v>8501</v>
      </c>
      <c r="B69" t="s">
        <v>8502</v>
      </c>
      <c r="C69" t="s">
        <v>8503</v>
      </c>
      <c r="D69" t="s">
        <v>7360</v>
      </c>
      <c r="E69" t="s">
        <v>7361</v>
      </c>
      <c r="F69">
        <v>81489269</v>
      </c>
      <c r="G69" t="s">
        <v>119</v>
      </c>
      <c r="H69">
        <v>190915757</v>
      </c>
      <c r="I69" t="s">
        <v>127</v>
      </c>
      <c r="J69" t="s">
        <v>23</v>
      </c>
      <c r="L69" s="1">
        <v>43438</v>
      </c>
      <c r="M69" t="s">
        <v>33</v>
      </c>
      <c r="N69" t="s">
        <v>8504</v>
      </c>
      <c r="O69" t="s">
        <v>26</v>
      </c>
      <c r="P69" s="1">
        <v>43472</v>
      </c>
      <c r="Q69" s="1">
        <v>43592</v>
      </c>
    </row>
    <row r="70" spans="1:17" x14ac:dyDescent="0.2">
      <c r="A70" t="s">
        <v>8505</v>
      </c>
      <c r="B70">
        <v>235394335</v>
      </c>
      <c r="C70" t="s">
        <v>8506</v>
      </c>
      <c r="D70" t="s">
        <v>8507</v>
      </c>
      <c r="E70" t="s">
        <v>8508</v>
      </c>
      <c r="F70">
        <v>128722304</v>
      </c>
      <c r="G70" t="s">
        <v>119</v>
      </c>
      <c r="H70">
        <v>190915757</v>
      </c>
      <c r="I70" t="s">
        <v>8509</v>
      </c>
      <c r="J70" t="s">
        <v>23</v>
      </c>
      <c r="L70" s="1">
        <v>43448</v>
      </c>
      <c r="M70" t="s">
        <v>33</v>
      </c>
      <c r="N70" t="s">
        <v>8510</v>
      </c>
      <c r="O70" t="s">
        <v>26</v>
      </c>
      <c r="P70" s="1">
        <v>43579</v>
      </c>
      <c r="Q70" s="1">
        <v>43592</v>
      </c>
    </row>
    <row r="71" spans="1:17" x14ac:dyDescent="0.2">
      <c r="A71" t="s">
        <v>8511</v>
      </c>
      <c r="B71">
        <v>235615595</v>
      </c>
      <c r="C71" t="s">
        <v>8512</v>
      </c>
      <c r="D71" t="s">
        <v>8513</v>
      </c>
      <c r="E71" t="s">
        <v>8514</v>
      </c>
      <c r="F71" t="s">
        <v>8515</v>
      </c>
      <c r="G71" t="s">
        <v>1827</v>
      </c>
      <c r="H71">
        <v>26403838</v>
      </c>
      <c r="I71" t="s">
        <v>4127</v>
      </c>
      <c r="J71" t="s">
        <v>23</v>
      </c>
      <c r="L71" s="1">
        <v>43443</v>
      </c>
      <c r="M71" t="s">
        <v>33</v>
      </c>
      <c r="N71" t="s">
        <v>8516</v>
      </c>
      <c r="O71" t="s">
        <v>26</v>
      </c>
      <c r="P71" s="1">
        <v>43542</v>
      </c>
      <c r="Q71" s="1">
        <v>43591</v>
      </c>
    </row>
    <row r="72" spans="1:17" x14ac:dyDescent="0.2">
      <c r="A72" t="s">
        <v>8517</v>
      </c>
      <c r="B72">
        <v>235598828</v>
      </c>
      <c r="C72" t="s">
        <v>8518</v>
      </c>
      <c r="D72" t="s">
        <v>8519</v>
      </c>
      <c r="E72" t="s">
        <v>8520</v>
      </c>
      <c r="F72">
        <v>224683977.09913</v>
      </c>
      <c r="G72" t="s">
        <v>940</v>
      </c>
      <c r="H72">
        <v>35375043</v>
      </c>
      <c r="I72" t="s">
        <v>8459</v>
      </c>
      <c r="J72" t="s">
        <v>23</v>
      </c>
      <c r="L72" s="1">
        <v>43448</v>
      </c>
      <c r="M72" t="s">
        <v>33</v>
      </c>
      <c r="N72" t="s">
        <v>8521</v>
      </c>
      <c r="O72" t="s">
        <v>26</v>
      </c>
      <c r="P72" s="1">
        <v>43591</v>
      </c>
      <c r="Q72" s="1">
        <v>43591</v>
      </c>
    </row>
    <row r="73" spans="1:17" x14ac:dyDescent="0.2">
      <c r="A73" t="s">
        <v>8522</v>
      </c>
      <c r="B73">
        <v>235241733</v>
      </c>
      <c r="C73" t="s">
        <v>8523</v>
      </c>
      <c r="D73" t="s">
        <v>8524</v>
      </c>
      <c r="E73" t="s">
        <v>8525</v>
      </c>
      <c r="F73">
        <v>74145185.180119395</v>
      </c>
      <c r="G73" t="s">
        <v>766</v>
      </c>
      <c r="H73">
        <v>26402971</v>
      </c>
      <c r="I73" t="s">
        <v>8526</v>
      </c>
      <c r="J73" t="s">
        <v>23</v>
      </c>
      <c r="L73" s="1">
        <v>43441</v>
      </c>
      <c r="M73" t="s">
        <v>33</v>
      </c>
      <c r="N73" t="s">
        <v>8527</v>
      </c>
      <c r="O73" t="s">
        <v>26</v>
      </c>
      <c r="P73" s="1">
        <v>43570</v>
      </c>
      <c r="Q73" s="1">
        <v>43596</v>
      </c>
    </row>
    <row r="74" spans="1:17" x14ac:dyDescent="0.2">
      <c r="A74" t="s">
        <v>8528</v>
      </c>
      <c r="B74" t="s">
        <v>8529</v>
      </c>
      <c r="C74" t="s">
        <v>8530</v>
      </c>
      <c r="D74" t="s">
        <v>8531</v>
      </c>
      <c r="E74" t="s">
        <v>8532</v>
      </c>
      <c r="F74" t="s">
        <v>8533</v>
      </c>
      <c r="G74" t="s">
        <v>1443</v>
      </c>
      <c r="H74">
        <v>26404079</v>
      </c>
      <c r="I74" t="s">
        <v>692</v>
      </c>
      <c r="J74" t="s">
        <v>23</v>
      </c>
      <c r="L74" s="1">
        <v>43452</v>
      </c>
      <c r="M74" t="s">
        <v>24</v>
      </c>
      <c r="N74" t="s">
        <v>8534</v>
      </c>
      <c r="O74" t="s">
        <v>92</v>
      </c>
      <c r="P74" s="1">
        <v>42452</v>
      </c>
      <c r="Q74" s="1">
        <v>43596</v>
      </c>
    </row>
    <row r="75" spans="1:17" x14ac:dyDescent="0.2">
      <c r="A75" t="s">
        <v>8535</v>
      </c>
      <c r="B75" t="s">
        <v>8536</v>
      </c>
      <c r="C75" t="s">
        <v>8537</v>
      </c>
      <c r="D75" t="s">
        <v>1448</v>
      </c>
      <c r="E75" t="s">
        <v>1449</v>
      </c>
      <c r="F75">
        <v>33342393</v>
      </c>
      <c r="G75" t="s">
        <v>1443</v>
      </c>
      <c r="H75">
        <v>26404079</v>
      </c>
      <c r="I75" t="s">
        <v>331</v>
      </c>
      <c r="J75" t="s">
        <v>23</v>
      </c>
      <c r="L75" s="1">
        <v>43441</v>
      </c>
      <c r="M75" t="s">
        <v>33</v>
      </c>
      <c r="N75" t="s">
        <v>8538</v>
      </c>
      <c r="O75" t="s">
        <v>26</v>
      </c>
      <c r="P75" s="1">
        <v>42081</v>
      </c>
      <c r="Q75" s="1">
        <v>43596</v>
      </c>
    </row>
    <row r="76" spans="1:17" x14ac:dyDescent="0.2">
      <c r="A76" t="s">
        <v>8539</v>
      </c>
      <c r="B76">
        <v>234992956</v>
      </c>
      <c r="C76" t="s">
        <v>8540</v>
      </c>
      <c r="D76" t="s">
        <v>8541</v>
      </c>
      <c r="E76" t="s">
        <v>8542</v>
      </c>
      <c r="F76" t="s">
        <v>8543</v>
      </c>
      <c r="G76" t="s">
        <v>525</v>
      </c>
      <c r="H76">
        <v>26403765</v>
      </c>
      <c r="I76" t="s">
        <v>47</v>
      </c>
      <c r="J76" t="s">
        <v>23</v>
      </c>
      <c r="L76" s="1">
        <v>43437</v>
      </c>
      <c r="M76" t="s">
        <v>33</v>
      </c>
      <c r="N76" t="s">
        <v>8544</v>
      </c>
      <c r="O76" t="s">
        <v>26</v>
      </c>
      <c r="P76" s="1">
        <v>43129</v>
      </c>
      <c r="Q76" s="1">
        <v>43598</v>
      </c>
    </row>
    <row r="77" spans="1:17" x14ac:dyDescent="0.2">
      <c r="A77" t="s">
        <v>8545</v>
      </c>
      <c r="B77">
        <v>235466700</v>
      </c>
      <c r="C77" t="s">
        <v>8546</v>
      </c>
      <c r="D77" t="s">
        <v>8547</v>
      </c>
      <c r="E77" t="s">
        <v>8548</v>
      </c>
      <c r="F77">
        <v>74123637</v>
      </c>
      <c r="G77" t="s">
        <v>350</v>
      </c>
      <c r="H77" t="s">
        <v>351</v>
      </c>
      <c r="I77" t="s">
        <v>1360</v>
      </c>
      <c r="J77" t="s">
        <v>23</v>
      </c>
      <c r="L77" s="1">
        <v>43439</v>
      </c>
      <c r="M77" t="s">
        <v>24</v>
      </c>
      <c r="N77" t="s">
        <v>8549</v>
      </c>
      <c r="O77" t="s">
        <v>26</v>
      </c>
      <c r="P77" s="1">
        <v>43119</v>
      </c>
      <c r="Q77" s="1">
        <v>43599</v>
      </c>
    </row>
    <row r="78" spans="1:17" x14ac:dyDescent="0.2">
      <c r="A78" t="s">
        <v>8550</v>
      </c>
      <c r="B78">
        <v>228224209</v>
      </c>
      <c r="C78" t="s">
        <v>8551</v>
      </c>
      <c r="D78" t="s">
        <v>8552</v>
      </c>
      <c r="E78" t="s">
        <v>8553</v>
      </c>
      <c r="F78">
        <v>161617603.03216499</v>
      </c>
      <c r="G78" t="s">
        <v>61</v>
      </c>
      <c r="H78">
        <v>175206562</v>
      </c>
      <c r="I78" t="s">
        <v>62</v>
      </c>
      <c r="J78" t="s">
        <v>23</v>
      </c>
      <c r="L78" s="1">
        <v>43447</v>
      </c>
      <c r="M78" t="s">
        <v>33</v>
      </c>
      <c r="N78" t="s">
        <v>8554</v>
      </c>
      <c r="O78" t="s">
        <v>26</v>
      </c>
      <c r="P78" s="1">
        <v>43237</v>
      </c>
      <c r="Q78" s="1">
        <v>43599</v>
      </c>
    </row>
    <row r="79" spans="1:17" x14ac:dyDescent="0.2">
      <c r="A79" t="s">
        <v>8555</v>
      </c>
      <c r="B79">
        <v>234159308</v>
      </c>
      <c r="C79" t="s">
        <v>8556</v>
      </c>
      <c r="D79" t="s">
        <v>8557</v>
      </c>
      <c r="E79" t="s">
        <v>8558</v>
      </c>
      <c r="F79">
        <v>145672735</v>
      </c>
      <c r="G79" t="s">
        <v>61</v>
      </c>
      <c r="H79">
        <v>175206562</v>
      </c>
      <c r="I79" t="s">
        <v>692</v>
      </c>
      <c r="J79" t="s">
        <v>23</v>
      </c>
      <c r="L79" s="1">
        <v>43438</v>
      </c>
      <c r="M79" t="s">
        <v>33</v>
      </c>
      <c r="N79" t="s">
        <v>8559</v>
      </c>
      <c r="O79" t="s">
        <v>26</v>
      </c>
      <c r="P79" s="1">
        <v>43479</v>
      </c>
      <c r="Q79" s="1">
        <v>43599</v>
      </c>
    </row>
    <row r="80" spans="1:17" x14ac:dyDescent="0.2">
      <c r="A80" t="s">
        <v>8560</v>
      </c>
      <c r="B80">
        <v>228224241</v>
      </c>
      <c r="C80" t="s">
        <v>8561</v>
      </c>
      <c r="D80" t="s">
        <v>8562</v>
      </c>
      <c r="E80" t="s">
        <v>8563</v>
      </c>
      <c r="F80">
        <v>33689849</v>
      </c>
      <c r="G80" t="s">
        <v>61</v>
      </c>
      <c r="H80">
        <v>175206562</v>
      </c>
      <c r="I80" t="s">
        <v>62</v>
      </c>
      <c r="J80" t="s">
        <v>23</v>
      </c>
      <c r="L80" s="1">
        <v>43446</v>
      </c>
      <c r="M80" t="s">
        <v>33</v>
      </c>
      <c r="N80" t="s">
        <v>8564</v>
      </c>
      <c r="O80" t="s">
        <v>26</v>
      </c>
      <c r="P80" s="1">
        <v>43517</v>
      </c>
      <c r="Q80" s="1">
        <v>43599</v>
      </c>
    </row>
    <row r="81" spans="1:17" x14ac:dyDescent="0.2">
      <c r="A81" t="s">
        <v>8565</v>
      </c>
      <c r="B81">
        <v>228224284</v>
      </c>
      <c r="C81" t="s">
        <v>8566</v>
      </c>
      <c r="D81" t="s">
        <v>8567</v>
      </c>
      <c r="E81" t="s">
        <v>8568</v>
      </c>
      <c r="F81">
        <v>94637385.094637603</v>
      </c>
      <c r="G81" t="s">
        <v>61</v>
      </c>
      <c r="H81">
        <v>175206562</v>
      </c>
      <c r="I81" t="s">
        <v>62</v>
      </c>
      <c r="J81" t="s">
        <v>23</v>
      </c>
      <c r="L81" s="1">
        <v>43454</v>
      </c>
      <c r="M81" t="s">
        <v>24</v>
      </c>
      <c r="N81" t="s">
        <v>8569</v>
      </c>
      <c r="O81" t="s">
        <v>26</v>
      </c>
      <c r="P81" s="1">
        <v>43237</v>
      </c>
      <c r="Q81" s="1">
        <v>43599</v>
      </c>
    </row>
    <row r="82" spans="1:17" x14ac:dyDescent="0.2">
      <c r="A82" t="s">
        <v>8570</v>
      </c>
      <c r="B82">
        <v>234950072</v>
      </c>
      <c r="C82" t="s">
        <v>8571</v>
      </c>
      <c r="D82" t="s">
        <v>8572</v>
      </c>
      <c r="E82" t="s">
        <v>8573</v>
      </c>
      <c r="F82">
        <v>78025923.079105407</v>
      </c>
      <c r="G82" t="s">
        <v>783</v>
      </c>
      <c r="H82">
        <v>26388766</v>
      </c>
      <c r="I82" t="s">
        <v>784</v>
      </c>
      <c r="J82" t="s">
        <v>23</v>
      </c>
      <c r="L82" s="1">
        <v>43444</v>
      </c>
      <c r="M82" t="s">
        <v>33</v>
      </c>
      <c r="N82" t="s">
        <v>8574</v>
      </c>
      <c r="O82" t="s">
        <v>26</v>
      </c>
      <c r="P82" s="1">
        <v>43556</v>
      </c>
      <c r="Q82" s="1">
        <v>43600</v>
      </c>
    </row>
    <row r="83" spans="1:17" x14ac:dyDescent="0.2">
      <c r="A83" t="s">
        <v>8575</v>
      </c>
      <c r="B83">
        <v>235750433</v>
      </c>
      <c r="C83" t="s">
        <v>8576</v>
      </c>
      <c r="D83" t="s">
        <v>8577</v>
      </c>
      <c r="E83" t="s">
        <v>8578</v>
      </c>
      <c r="F83">
        <v>34087419</v>
      </c>
      <c r="G83" t="s">
        <v>423</v>
      </c>
      <c r="H83">
        <v>190456396</v>
      </c>
      <c r="I83" t="s">
        <v>509</v>
      </c>
      <c r="J83" t="s">
        <v>23</v>
      </c>
      <c r="L83" s="1">
        <v>43446</v>
      </c>
      <c r="M83" t="s">
        <v>33</v>
      </c>
      <c r="N83" t="s">
        <v>8579</v>
      </c>
      <c r="O83" t="s">
        <v>26</v>
      </c>
      <c r="P83" s="1">
        <v>43536</v>
      </c>
      <c r="Q83" s="1">
        <v>43598</v>
      </c>
    </row>
    <row r="84" spans="1:17" x14ac:dyDescent="0.2">
      <c r="A84" t="s">
        <v>8580</v>
      </c>
      <c r="B84">
        <v>235764965</v>
      </c>
      <c r="C84" t="s">
        <v>8581</v>
      </c>
      <c r="D84" t="s">
        <v>8582</v>
      </c>
      <c r="E84" t="s">
        <v>8583</v>
      </c>
      <c r="F84">
        <v>175876967</v>
      </c>
      <c r="G84" t="s">
        <v>301</v>
      </c>
      <c r="H84">
        <v>196200032</v>
      </c>
      <c r="I84" t="s">
        <v>331</v>
      </c>
      <c r="J84" t="s">
        <v>23</v>
      </c>
      <c r="L84" s="1">
        <v>43446</v>
      </c>
      <c r="M84" t="s">
        <v>24</v>
      </c>
      <c r="N84" t="s">
        <v>8584</v>
      </c>
      <c r="O84" t="s">
        <v>26</v>
      </c>
      <c r="P84" s="1">
        <v>43551</v>
      </c>
      <c r="Q84" s="1">
        <v>43598</v>
      </c>
    </row>
    <row r="85" spans="1:17" x14ac:dyDescent="0.2">
      <c r="A85" t="s">
        <v>8585</v>
      </c>
      <c r="B85">
        <v>235807168</v>
      </c>
      <c r="C85" t="s">
        <v>8586</v>
      </c>
      <c r="D85" t="s">
        <v>8587</v>
      </c>
      <c r="E85" t="s">
        <v>8588</v>
      </c>
      <c r="F85">
        <v>59347805</v>
      </c>
      <c r="G85" t="s">
        <v>301</v>
      </c>
      <c r="H85">
        <v>196200032</v>
      </c>
      <c r="I85" t="s">
        <v>1632</v>
      </c>
      <c r="J85" t="s">
        <v>23</v>
      </c>
      <c r="L85" s="1">
        <v>43453</v>
      </c>
      <c r="M85" t="s">
        <v>33</v>
      </c>
      <c r="N85" t="s">
        <v>8589</v>
      </c>
      <c r="O85" t="s">
        <v>26</v>
      </c>
      <c r="P85" s="1">
        <v>43599</v>
      </c>
      <c r="Q85" s="1">
        <v>43599</v>
      </c>
    </row>
    <row r="86" spans="1:17" x14ac:dyDescent="0.2">
      <c r="A86" t="s">
        <v>8590</v>
      </c>
      <c r="B86">
        <v>235778311</v>
      </c>
      <c r="C86" t="s">
        <v>8591</v>
      </c>
      <c r="D86" t="s">
        <v>8592</v>
      </c>
      <c r="E86" t="s">
        <v>8593</v>
      </c>
      <c r="F86">
        <v>69898766.148131296</v>
      </c>
      <c r="G86" t="s">
        <v>940</v>
      </c>
      <c r="H86">
        <v>35375043</v>
      </c>
      <c r="I86" t="s">
        <v>885</v>
      </c>
      <c r="J86" t="s">
        <v>23</v>
      </c>
      <c r="L86" s="1">
        <v>43447</v>
      </c>
      <c r="M86" t="s">
        <v>24</v>
      </c>
      <c r="N86" t="s">
        <v>8594</v>
      </c>
      <c r="O86" t="s">
        <v>26</v>
      </c>
      <c r="P86" s="1">
        <v>43599</v>
      </c>
      <c r="Q86" s="1">
        <v>43599</v>
      </c>
    </row>
    <row r="87" spans="1:17" x14ac:dyDescent="0.2">
      <c r="A87" t="s">
        <v>8595</v>
      </c>
      <c r="B87">
        <v>235765449</v>
      </c>
      <c r="C87" t="s">
        <v>8596</v>
      </c>
      <c r="D87" t="s">
        <v>8597</v>
      </c>
      <c r="E87" t="s">
        <v>8598</v>
      </c>
      <c r="F87">
        <v>126887152</v>
      </c>
      <c r="G87" t="s">
        <v>446</v>
      </c>
      <c r="H87">
        <v>26403021</v>
      </c>
      <c r="I87" t="s">
        <v>1360</v>
      </c>
      <c r="J87" t="s">
        <v>23</v>
      </c>
      <c r="L87" s="1">
        <v>43453</v>
      </c>
      <c r="M87" t="s">
        <v>33</v>
      </c>
      <c r="N87" t="s">
        <v>8599</v>
      </c>
      <c r="O87" t="s">
        <v>26</v>
      </c>
      <c r="P87" s="1">
        <v>41932</v>
      </c>
      <c r="Q87" s="1">
        <v>43600</v>
      </c>
    </row>
    <row r="88" spans="1:17" x14ac:dyDescent="0.2">
      <c r="A88" t="s">
        <v>8600</v>
      </c>
      <c r="B88">
        <v>235840726</v>
      </c>
      <c r="C88" t="s">
        <v>8601</v>
      </c>
      <c r="D88" t="s">
        <v>8602</v>
      </c>
      <c r="E88" t="s">
        <v>8603</v>
      </c>
      <c r="F88">
        <v>169662691</v>
      </c>
      <c r="G88" t="s">
        <v>301</v>
      </c>
      <c r="H88">
        <v>196200032</v>
      </c>
      <c r="I88" t="s">
        <v>1632</v>
      </c>
      <c r="J88" t="s">
        <v>23</v>
      </c>
      <c r="L88" s="1">
        <v>43445</v>
      </c>
      <c r="M88" t="s">
        <v>33</v>
      </c>
      <c r="N88" t="s">
        <v>8604</v>
      </c>
      <c r="O88" t="s">
        <v>26</v>
      </c>
      <c r="P88" s="1">
        <v>42902</v>
      </c>
      <c r="Q88" s="1">
        <v>43600</v>
      </c>
    </row>
    <row r="89" spans="1:17" x14ac:dyDescent="0.2">
      <c r="A89" t="s">
        <v>8605</v>
      </c>
      <c r="B89">
        <v>235856630</v>
      </c>
      <c r="C89" t="s">
        <v>8606</v>
      </c>
      <c r="D89" t="s">
        <v>8326</v>
      </c>
      <c r="E89" t="s">
        <v>8327</v>
      </c>
      <c r="F89" t="s">
        <v>8328</v>
      </c>
      <c r="G89" t="s">
        <v>301</v>
      </c>
      <c r="H89">
        <v>196200032</v>
      </c>
      <c r="I89" t="s">
        <v>572</v>
      </c>
      <c r="J89" t="s">
        <v>23</v>
      </c>
      <c r="L89" s="1">
        <v>43447</v>
      </c>
      <c r="M89" t="s">
        <v>24</v>
      </c>
      <c r="N89" t="s">
        <v>8607</v>
      </c>
      <c r="O89" t="s">
        <v>26</v>
      </c>
      <c r="P89" s="1">
        <v>42902</v>
      </c>
      <c r="Q89" s="1">
        <v>43601</v>
      </c>
    </row>
    <row r="90" spans="1:17" x14ac:dyDescent="0.2">
      <c r="A90" t="s">
        <v>8608</v>
      </c>
      <c r="B90">
        <v>188968458</v>
      </c>
      <c r="C90" t="s">
        <v>8609</v>
      </c>
      <c r="D90" t="s">
        <v>8610</v>
      </c>
      <c r="E90" t="s">
        <v>8611</v>
      </c>
      <c r="F90">
        <v>161992129</v>
      </c>
      <c r="G90" t="s">
        <v>140</v>
      </c>
      <c r="H90">
        <v>26403668</v>
      </c>
      <c r="I90" t="s">
        <v>8612</v>
      </c>
      <c r="J90" t="s">
        <v>23</v>
      </c>
      <c r="L90" s="1">
        <v>43441</v>
      </c>
      <c r="M90" t="s">
        <v>33</v>
      </c>
      <c r="N90" t="s">
        <v>8613</v>
      </c>
      <c r="O90" t="s">
        <v>26</v>
      </c>
      <c r="P90" s="1">
        <v>43601</v>
      </c>
      <c r="Q90" s="1">
        <v>43601</v>
      </c>
    </row>
    <row r="91" spans="1:17" x14ac:dyDescent="0.2">
      <c r="A91" t="s">
        <v>8614</v>
      </c>
      <c r="B91">
        <v>234375647</v>
      </c>
      <c r="C91" t="s">
        <v>8615</v>
      </c>
      <c r="D91" t="s">
        <v>8616</v>
      </c>
      <c r="E91" t="s">
        <v>8617</v>
      </c>
      <c r="F91">
        <v>195015126</v>
      </c>
      <c r="G91" t="s">
        <v>423</v>
      </c>
      <c r="H91">
        <v>190456396</v>
      </c>
      <c r="I91" t="s">
        <v>8618</v>
      </c>
      <c r="J91" t="s">
        <v>23</v>
      </c>
      <c r="L91" s="1">
        <v>43448</v>
      </c>
      <c r="M91" t="s">
        <v>24</v>
      </c>
      <c r="N91" t="s">
        <v>8619</v>
      </c>
      <c r="O91" t="s">
        <v>26</v>
      </c>
      <c r="P91" s="1">
        <v>43524</v>
      </c>
      <c r="Q91" s="1">
        <v>43603</v>
      </c>
    </row>
    <row r="92" spans="1:17" x14ac:dyDescent="0.2">
      <c r="A92" t="s">
        <v>8620</v>
      </c>
      <c r="B92">
        <v>234371226</v>
      </c>
      <c r="C92" t="s">
        <v>8621</v>
      </c>
      <c r="D92" t="s">
        <v>8622</v>
      </c>
      <c r="E92" t="s">
        <v>8623</v>
      </c>
      <c r="F92">
        <v>29605407.120771699</v>
      </c>
      <c r="G92" t="s">
        <v>423</v>
      </c>
      <c r="H92">
        <v>190456396</v>
      </c>
      <c r="I92" t="s">
        <v>8618</v>
      </c>
      <c r="J92" t="s">
        <v>23</v>
      </c>
      <c r="L92" s="1">
        <v>43444</v>
      </c>
      <c r="M92" t="s">
        <v>33</v>
      </c>
      <c r="N92" t="s">
        <v>8624</v>
      </c>
      <c r="O92" t="s">
        <v>26</v>
      </c>
      <c r="P92" s="1">
        <v>42201</v>
      </c>
      <c r="Q92" s="1">
        <v>43603</v>
      </c>
    </row>
    <row r="93" spans="1:17" x14ac:dyDescent="0.2">
      <c r="A93" t="s">
        <v>8625</v>
      </c>
      <c r="B93">
        <v>228223903</v>
      </c>
      <c r="C93" t="s">
        <v>8626</v>
      </c>
      <c r="D93" t="s">
        <v>8627</v>
      </c>
      <c r="E93" t="s">
        <v>8628</v>
      </c>
      <c r="F93">
        <v>33318603.113338001</v>
      </c>
      <c r="G93" t="s">
        <v>61</v>
      </c>
      <c r="H93">
        <v>175206562</v>
      </c>
      <c r="I93" t="s">
        <v>464</v>
      </c>
      <c r="J93" t="s">
        <v>23</v>
      </c>
      <c r="L93" s="1">
        <v>43452</v>
      </c>
      <c r="M93" t="s">
        <v>33</v>
      </c>
      <c r="N93" t="s">
        <v>8629</v>
      </c>
      <c r="O93" t="s">
        <v>26</v>
      </c>
      <c r="P93" s="1">
        <v>43543</v>
      </c>
      <c r="Q93" s="1">
        <v>43603</v>
      </c>
    </row>
    <row r="94" spans="1:17" x14ac:dyDescent="0.2">
      <c r="A94" t="s">
        <v>8630</v>
      </c>
      <c r="B94">
        <v>235651818</v>
      </c>
      <c r="C94" t="s">
        <v>8631</v>
      </c>
      <c r="D94" t="s">
        <v>8632</v>
      </c>
      <c r="E94" t="s">
        <v>8633</v>
      </c>
      <c r="F94" t="s">
        <v>8634</v>
      </c>
      <c r="G94" t="s">
        <v>350</v>
      </c>
      <c r="H94" t="s">
        <v>351</v>
      </c>
      <c r="I94" t="s">
        <v>352</v>
      </c>
      <c r="J94" t="s">
        <v>23</v>
      </c>
      <c r="L94" s="1">
        <v>43451</v>
      </c>
      <c r="M94" t="s">
        <v>33</v>
      </c>
      <c r="N94" t="s">
        <v>8635</v>
      </c>
      <c r="O94" t="s">
        <v>26</v>
      </c>
      <c r="P94" s="1">
        <v>43119</v>
      </c>
      <c r="Q94" s="1">
        <v>43604</v>
      </c>
    </row>
    <row r="95" spans="1:17" x14ac:dyDescent="0.2">
      <c r="A95" t="s">
        <v>8636</v>
      </c>
      <c r="B95">
        <v>235689858</v>
      </c>
      <c r="C95" t="s">
        <v>8637</v>
      </c>
      <c r="D95" t="s">
        <v>8638</v>
      </c>
      <c r="E95" t="s">
        <v>8639</v>
      </c>
      <c r="F95">
        <v>190103930</v>
      </c>
      <c r="G95" t="s">
        <v>112</v>
      </c>
      <c r="H95">
        <v>50228064</v>
      </c>
      <c r="I95" t="s">
        <v>113</v>
      </c>
      <c r="J95" t="s">
        <v>23</v>
      </c>
      <c r="L95" s="1">
        <v>43439</v>
      </c>
      <c r="M95" t="s">
        <v>33</v>
      </c>
      <c r="N95" t="s">
        <v>8640</v>
      </c>
      <c r="O95" t="s">
        <v>26</v>
      </c>
      <c r="P95" s="1">
        <v>41942</v>
      </c>
      <c r="Q95" s="1">
        <v>43606</v>
      </c>
    </row>
    <row r="96" spans="1:17" x14ac:dyDescent="0.2">
      <c r="A96" t="s">
        <v>8641</v>
      </c>
      <c r="B96">
        <v>235046280</v>
      </c>
      <c r="C96" t="s">
        <v>8642</v>
      </c>
      <c r="D96" t="s">
        <v>8643</v>
      </c>
      <c r="E96" t="s">
        <v>8644</v>
      </c>
      <c r="F96">
        <v>81777620.075155795</v>
      </c>
      <c r="G96" t="s">
        <v>89</v>
      </c>
      <c r="H96">
        <v>190906332</v>
      </c>
      <c r="I96" t="s">
        <v>127</v>
      </c>
      <c r="J96" t="s">
        <v>23</v>
      </c>
      <c r="L96" s="1">
        <v>43444</v>
      </c>
      <c r="M96" t="s">
        <v>24</v>
      </c>
      <c r="N96" t="s">
        <v>8645</v>
      </c>
      <c r="O96" t="s">
        <v>92</v>
      </c>
      <c r="P96" s="1">
        <v>42130</v>
      </c>
      <c r="Q96" s="1">
        <v>43602</v>
      </c>
    </row>
    <row r="97" spans="1:17" x14ac:dyDescent="0.2">
      <c r="A97" t="s">
        <v>8646</v>
      </c>
      <c r="B97">
        <v>235928208</v>
      </c>
      <c r="C97" t="s">
        <v>8647</v>
      </c>
      <c r="D97" t="s">
        <v>8648</v>
      </c>
      <c r="E97" t="s">
        <v>8649</v>
      </c>
      <c r="F97" t="s">
        <v>8650</v>
      </c>
      <c r="G97" t="s">
        <v>423</v>
      </c>
      <c r="H97">
        <v>190456396</v>
      </c>
      <c r="I97" t="s">
        <v>912</v>
      </c>
      <c r="J97" t="s">
        <v>23</v>
      </c>
      <c r="L97" s="1">
        <v>43453</v>
      </c>
      <c r="M97" t="s">
        <v>24</v>
      </c>
      <c r="N97" t="s">
        <v>8651</v>
      </c>
      <c r="O97" t="s">
        <v>26</v>
      </c>
      <c r="P97" s="1">
        <v>42279</v>
      </c>
      <c r="Q97" s="1">
        <v>43605</v>
      </c>
    </row>
    <row r="98" spans="1:17" x14ac:dyDescent="0.2">
      <c r="A98" t="s">
        <v>8652</v>
      </c>
      <c r="B98">
        <v>235154717</v>
      </c>
      <c r="C98" t="s">
        <v>8653</v>
      </c>
      <c r="D98" t="s">
        <v>8654</v>
      </c>
      <c r="E98" t="s">
        <v>8655</v>
      </c>
      <c r="F98">
        <v>75894467</v>
      </c>
      <c r="G98" t="s">
        <v>179</v>
      </c>
      <c r="H98">
        <v>202743233</v>
      </c>
      <c r="I98" t="s">
        <v>352</v>
      </c>
      <c r="J98" t="s">
        <v>23</v>
      </c>
      <c r="L98" s="1">
        <v>43454</v>
      </c>
      <c r="M98" t="s">
        <v>24</v>
      </c>
      <c r="N98" t="s">
        <v>8656</v>
      </c>
      <c r="O98" t="s">
        <v>26</v>
      </c>
      <c r="P98" s="1">
        <v>43186</v>
      </c>
      <c r="Q98" s="1">
        <v>43607</v>
      </c>
    </row>
    <row r="99" spans="1:17" x14ac:dyDescent="0.2">
      <c r="A99" t="s">
        <v>8657</v>
      </c>
      <c r="B99" t="s">
        <v>8658</v>
      </c>
      <c r="C99" t="s">
        <v>8659</v>
      </c>
      <c r="D99" t="s">
        <v>8660</v>
      </c>
      <c r="E99" t="s">
        <v>8661</v>
      </c>
      <c r="F99" t="s">
        <v>8662</v>
      </c>
      <c r="G99" t="s">
        <v>713</v>
      </c>
      <c r="H99" t="s">
        <v>714</v>
      </c>
      <c r="I99" t="s">
        <v>796</v>
      </c>
      <c r="J99" t="s">
        <v>23</v>
      </c>
      <c r="L99" s="1">
        <v>43448</v>
      </c>
      <c r="M99" t="s">
        <v>33</v>
      </c>
      <c r="N99" t="s">
        <v>8663</v>
      </c>
      <c r="O99" t="s">
        <v>26</v>
      </c>
      <c r="P99" s="1">
        <v>43605</v>
      </c>
      <c r="Q99" s="1">
        <v>43605</v>
      </c>
    </row>
    <row r="100" spans="1:17" x14ac:dyDescent="0.2">
      <c r="A100" t="s">
        <v>8664</v>
      </c>
      <c r="B100">
        <v>234073713</v>
      </c>
      <c r="C100" t="s">
        <v>8665</v>
      </c>
      <c r="D100" t="s">
        <v>8666</v>
      </c>
      <c r="E100" t="s">
        <v>8667</v>
      </c>
      <c r="F100">
        <v>165503513.189033</v>
      </c>
      <c r="G100" t="s">
        <v>119</v>
      </c>
      <c r="H100">
        <v>190915757</v>
      </c>
      <c r="I100" t="s">
        <v>173</v>
      </c>
      <c r="J100" t="s">
        <v>23</v>
      </c>
      <c r="L100" s="1">
        <v>43451</v>
      </c>
      <c r="M100" t="s">
        <v>33</v>
      </c>
      <c r="N100" t="s">
        <v>8668</v>
      </c>
      <c r="O100" t="s">
        <v>26</v>
      </c>
      <c r="P100" s="1">
        <v>42281</v>
      </c>
      <c r="Q100" s="1">
        <v>43608</v>
      </c>
    </row>
    <row r="101" spans="1:17" x14ac:dyDescent="0.2">
      <c r="A101" t="s">
        <v>8669</v>
      </c>
      <c r="B101">
        <v>236002996</v>
      </c>
      <c r="C101" t="s">
        <v>8670</v>
      </c>
      <c r="D101" t="s">
        <v>8671</v>
      </c>
      <c r="E101" t="s">
        <v>8672</v>
      </c>
      <c r="F101">
        <v>168060809</v>
      </c>
      <c r="G101" t="s">
        <v>446</v>
      </c>
      <c r="H101">
        <v>26403021</v>
      </c>
      <c r="I101" t="s">
        <v>8673</v>
      </c>
      <c r="J101" t="s">
        <v>23</v>
      </c>
      <c r="L101" s="1">
        <v>43452</v>
      </c>
      <c r="M101" t="s">
        <v>33</v>
      </c>
      <c r="N101" t="s">
        <v>8674</v>
      </c>
      <c r="O101" t="s">
        <v>92</v>
      </c>
      <c r="P101" s="1">
        <v>42298</v>
      </c>
      <c r="Q101" s="1">
        <v>43608</v>
      </c>
    </row>
    <row r="102" spans="1:17" x14ac:dyDescent="0.2">
      <c r="A102" t="s">
        <v>8675</v>
      </c>
      <c r="B102">
        <v>236111418</v>
      </c>
      <c r="C102" t="s">
        <v>8676</v>
      </c>
      <c r="D102" t="s">
        <v>8677</v>
      </c>
      <c r="E102" t="s">
        <v>8678</v>
      </c>
      <c r="F102">
        <v>117817007.13748799</v>
      </c>
      <c r="G102" t="s">
        <v>446</v>
      </c>
      <c r="H102">
        <v>26403021</v>
      </c>
      <c r="I102" t="s">
        <v>331</v>
      </c>
      <c r="J102" t="s">
        <v>23</v>
      </c>
      <c r="L102" s="1">
        <v>43454</v>
      </c>
      <c r="M102" t="s">
        <v>24</v>
      </c>
      <c r="N102" t="s">
        <v>8679</v>
      </c>
      <c r="O102" t="s">
        <v>26</v>
      </c>
      <c r="P102" s="1">
        <v>42165</v>
      </c>
      <c r="Q102" s="1">
        <v>43612</v>
      </c>
    </row>
    <row r="103" spans="1:17" x14ac:dyDescent="0.2">
      <c r="A103" t="s">
        <v>8680</v>
      </c>
      <c r="B103">
        <v>236142704</v>
      </c>
      <c r="C103" t="s">
        <v>8681</v>
      </c>
      <c r="D103" t="s">
        <v>8682</v>
      </c>
      <c r="E103" t="s">
        <v>8683</v>
      </c>
      <c r="F103" t="s">
        <v>8684</v>
      </c>
      <c r="G103" t="s">
        <v>1234</v>
      </c>
      <c r="H103">
        <v>182292592</v>
      </c>
      <c r="I103" t="s">
        <v>1626</v>
      </c>
      <c r="J103" t="s">
        <v>23</v>
      </c>
      <c r="L103" s="1">
        <v>43447</v>
      </c>
      <c r="M103" t="s">
        <v>33</v>
      </c>
      <c r="N103" t="s">
        <v>8685</v>
      </c>
      <c r="O103" t="s">
        <v>26</v>
      </c>
      <c r="P103" s="1">
        <v>42419</v>
      </c>
      <c r="Q103" s="1">
        <v>43613</v>
      </c>
    </row>
    <row r="104" spans="1:17" x14ac:dyDescent="0.2">
      <c r="A104" t="s">
        <v>8686</v>
      </c>
      <c r="B104">
        <v>236021710</v>
      </c>
      <c r="C104" t="s">
        <v>8687</v>
      </c>
      <c r="D104" t="s">
        <v>1698</v>
      </c>
      <c r="E104" t="s">
        <v>1699</v>
      </c>
      <c r="F104">
        <v>163965250</v>
      </c>
      <c r="G104" t="s">
        <v>1234</v>
      </c>
      <c r="H104">
        <v>182292592</v>
      </c>
      <c r="I104" t="s">
        <v>1700</v>
      </c>
      <c r="J104" t="s">
        <v>23</v>
      </c>
      <c r="L104" s="1">
        <v>43437</v>
      </c>
      <c r="M104" t="s">
        <v>24</v>
      </c>
      <c r="N104" t="s">
        <v>8688</v>
      </c>
      <c r="O104" t="s">
        <v>26</v>
      </c>
      <c r="P104" s="1">
        <v>43427</v>
      </c>
      <c r="Q104" s="1">
        <v>43614</v>
      </c>
    </row>
    <row r="105" spans="1:17" x14ac:dyDescent="0.2">
      <c r="A105" t="s">
        <v>8689</v>
      </c>
      <c r="B105">
        <v>221062637</v>
      </c>
      <c r="C105" t="s">
        <v>8690</v>
      </c>
      <c r="D105" t="s">
        <v>8691</v>
      </c>
      <c r="E105" t="s">
        <v>8692</v>
      </c>
      <c r="F105">
        <v>30840007.148398399</v>
      </c>
      <c r="G105" t="s">
        <v>204</v>
      </c>
      <c r="H105">
        <v>26388820</v>
      </c>
      <c r="I105" t="s">
        <v>289</v>
      </c>
      <c r="J105" t="s">
        <v>23</v>
      </c>
      <c r="L105" s="1">
        <v>43441</v>
      </c>
      <c r="M105" t="s">
        <v>33</v>
      </c>
      <c r="N105" t="s">
        <v>8693</v>
      </c>
      <c r="O105" t="s">
        <v>26</v>
      </c>
      <c r="P105" s="1">
        <v>42293</v>
      </c>
      <c r="Q105" s="1">
        <v>43572</v>
      </c>
    </row>
    <row r="106" spans="1:17" x14ac:dyDescent="0.2">
      <c r="A106" t="s">
        <v>8694</v>
      </c>
      <c r="B106">
        <v>235903639</v>
      </c>
      <c r="C106" t="s">
        <v>8695</v>
      </c>
      <c r="D106" t="s">
        <v>8696</v>
      </c>
      <c r="E106" t="s">
        <v>8697</v>
      </c>
      <c r="F106">
        <v>78968291.189234793</v>
      </c>
      <c r="G106" t="s">
        <v>21</v>
      </c>
      <c r="H106">
        <v>26570564</v>
      </c>
      <c r="I106" t="s">
        <v>5762</v>
      </c>
      <c r="J106" t="s">
        <v>23</v>
      </c>
      <c r="L106" s="1">
        <v>43451</v>
      </c>
      <c r="M106" t="s">
        <v>24</v>
      </c>
      <c r="N106" t="s">
        <v>8698</v>
      </c>
      <c r="O106" t="s">
        <v>26</v>
      </c>
      <c r="P106" s="1">
        <v>43604</v>
      </c>
      <c r="Q106" s="1">
        <v>43606</v>
      </c>
    </row>
    <row r="107" spans="1:17" x14ac:dyDescent="0.2">
      <c r="A107" t="s">
        <v>8699</v>
      </c>
      <c r="B107">
        <v>236238973</v>
      </c>
      <c r="C107" t="s">
        <v>8700</v>
      </c>
      <c r="D107" t="s">
        <v>8701</v>
      </c>
      <c r="E107" t="s">
        <v>8702</v>
      </c>
      <c r="F107">
        <v>159789079</v>
      </c>
      <c r="G107" t="s">
        <v>1234</v>
      </c>
      <c r="H107">
        <v>182292592</v>
      </c>
      <c r="I107" t="s">
        <v>2764</v>
      </c>
      <c r="J107" t="s">
        <v>23</v>
      </c>
      <c r="L107" s="1">
        <v>43451</v>
      </c>
      <c r="M107" t="s">
        <v>33</v>
      </c>
      <c r="N107" t="s">
        <v>8703</v>
      </c>
      <c r="O107" t="s">
        <v>26</v>
      </c>
      <c r="P107" s="1">
        <v>42822</v>
      </c>
      <c r="Q107" s="1">
        <v>43622</v>
      </c>
    </row>
    <row r="108" spans="1:17" x14ac:dyDescent="0.2">
      <c r="A108" t="s">
        <v>8704</v>
      </c>
      <c r="B108">
        <v>236276042</v>
      </c>
      <c r="C108" t="s">
        <v>8705</v>
      </c>
      <c r="D108" t="s">
        <v>8706</v>
      </c>
      <c r="E108" t="s">
        <v>8707</v>
      </c>
      <c r="F108">
        <v>106970747.20067701</v>
      </c>
      <c r="G108" t="s">
        <v>713</v>
      </c>
      <c r="H108" t="s">
        <v>714</v>
      </c>
      <c r="I108" t="s">
        <v>8708</v>
      </c>
      <c r="J108" t="s">
        <v>23</v>
      </c>
      <c r="L108" s="1">
        <v>43446</v>
      </c>
      <c r="M108" t="s">
        <v>33</v>
      </c>
      <c r="N108" t="s">
        <v>8709</v>
      </c>
      <c r="O108" t="s">
        <v>26</v>
      </c>
      <c r="P108" s="1">
        <v>43621</v>
      </c>
      <c r="Q108" s="1">
        <v>43621</v>
      </c>
    </row>
    <row r="109" spans="1:17" x14ac:dyDescent="0.2">
      <c r="A109" t="s">
        <v>8710</v>
      </c>
      <c r="B109">
        <v>235934194</v>
      </c>
      <c r="C109" t="s">
        <v>8711</v>
      </c>
      <c r="D109" t="s">
        <v>8712</v>
      </c>
      <c r="E109" t="s">
        <v>8713</v>
      </c>
      <c r="F109">
        <v>70423121.151327297</v>
      </c>
      <c r="G109" t="s">
        <v>172</v>
      </c>
      <c r="H109">
        <v>200716271</v>
      </c>
      <c r="I109" t="s">
        <v>2211</v>
      </c>
      <c r="J109" t="s">
        <v>23</v>
      </c>
      <c r="L109" s="1">
        <v>43452</v>
      </c>
      <c r="M109" t="s">
        <v>33</v>
      </c>
      <c r="N109" t="s">
        <v>8714</v>
      </c>
      <c r="O109" t="s">
        <v>92</v>
      </c>
      <c r="P109" s="1">
        <v>43145</v>
      </c>
      <c r="Q109" s="1">
        <v>43614</v>
      </c>
    </row>
    <row r="110" spans="1:17" x14ac:dyDescent="0.2">
      <c r="A110" t="s">
        <v>8715</v>
      </c>
      <c r="B110">
        <v>235692492</v>
      </c>
      <c r="C110" t="s">
        <v>8716</v>
      </c>
      <c r="D110" t="s">
        <v>8717</v>
      </c>
      <c r="E110" t="s">
        <v>8718</v>
      </c>
      <c r="F110">
        <v>76288501.176616102</v>
      </c>
      <c r="G110" t="s">
        <v>112</v>
      </c>
      <c r="H110">
        <v>50228064</v>
      </c>
      <c r="I110" t="s">
        <v>113</v>
      </c>
      <c r="J110" t="s">
        <v>23</v>
      </c>
      <c r="L110" s="1">
        <v>43445</v>
      </c>
      <c r="M110" t="s">
        <v>24</v>
      </c>
      <c r="N110" t="s">
        <v>8719</v>
      </c>
      <c r="O110" t="s">
        <v>26</v>
      </c>
      <c r="P110" s="1">
        <v>41960</v>
      </c>
      <c r="Q110" s="1">
        <v>43627</v>
      </c>
    </row>
    <row r="111" spans="1:17" x14ac:dyDescent="0.2">
      <c r="A111" t="s">
        <v>8720</v>
      </c>
      <c r="B111">
        <v>236424564</v>
      </c>
      <c r="C111" t="s">
        <v>8721</v>
      </c>
      <c r="D111" t="s">
        <v>8722</v>
      </c>
      <c r="E111" t="s">
        <v>8723</v>
      </c>
      <c r="F111" t="s">
        <v>8724</v>
      </c>
      <c r="G111" t="s">
        <v>61</v>
      </c>
      <c r="H111">
        <v>175206562</v>
      </c>
      <c r="I111" t="s">
        <v>464</v>
      </c>
      <c r="J111" t="s">
        <v>23</v>
      </c>
      <c r="L111" s="1">
        <v>43440</v>
      </c>
      <c r="M111" t="s">
        <v>33</v>
      </c>
      <c r="N111" t="s">
        <v>8725</v>
      </c>
      <c r="O111" t="s">
        <v>26</v>
      </c>
      <c r="P111" s="1">
        <v>43280</v>
      </c>
      <c r="Q111" s="1">
        <v>43630</v>
      </c>
    </row>
    <row r="112" spans="1:17" x14ac:dyDescent="0.2">
      <c r="A112" t="s">
        <v>8726</v>
      </c>
      <c r="B112" t="s">
        <v>8727</v>
      </c>
      <c r="C112" t="s">
        <v>8728</v>
      </c>
      <c r="D112" t="s">
        <v>8729</v>
      </c>
      <c r="E112" t="s">
        <v>8730</v>
      </c>
      <c r="F112" t="s">
        <v>8731</v>
      </c>
      <c r="G112" t="s">
        <v>248</v>
      </c>
      <c r="H112">
        <v>26402920</v>
      </c>
      <c r="I112" t="s">
        <v>1620</v>
      </c>
      <c r="J112" t="s">
        <v>23</v>
      </c>
      <c r="L112" s="1">
        <v>43448</v>
      </c>
      <c r="M112" t="s">
        <v>33</v>
      </c>
      <c r="N112" t="s">
        <v>8732</v>
      </c>
      <c r="O112" t="s">
        <v>26</v>
      </c>
      <c r="P112" s="1">
        <v>42311</v>
      </c>
      <c r="Q112" s="1">
        <v>43633</v>
      </c>
    </row>
    <row r="113" spans="1:17" x14ac:dyDescent="0.2">
      <c r="A113" t="s">
        <v>8733</v>
      </c>
      <c r="B113">
        <v>234445297</v>
      </c>
      <c r="C113" t="s">
        <v>8734</v>
      </c>
      <c r="D113" t="s">
        <v>8735</v>
      </c>
      <c r="E113" t="s">
        <v>8736</v>
      </c>
      <c r="F113" t="s">
        <v>8737</v>
      </c>
      <c r="G113" t="s">
        <v>119</v>
      </c>
      <c r="H113">
        <v>190915757</v>
      </c>
      <c r="I113" t="s">
        <v>173</v>
      </c>
      <c r="J113" t="s">
        <v>23</v>
      </c>
      <c r="L113" s="1">
        <v>43447</v>
      </c>
      <c r="M113" t="s">
        <v>24</v>
      </c>
      <c r="N113" t="s">
        <v>8738</v>
      </c>
      <c r="O113" t="s">
        <v>26</v>
      </c>
      <c r="P113" s="1">
        <v>42421</v>
      </c>
      <c r="Q113" s="1">
        <v>43636</v>
      </c>
    </row>
    <row r="114" spans="1:17" x14ac:dyDescent="0.2">
      <c r="A114" t="s">
        <v>8739</v>
      </c>
      <c r="B114">
        <v>236286234</v>
      </c>
      <c r="C114" t="s">
        <v>8740</v>
      </c>
      <c r="D114" t="s">
        <v>8741</v>
      </c>
      <c r="E114" t="s">
        <v>8742</v>
      </c>
      <c r="F114">
        <v>121200221</v>
      </c>
      <c r="G114" t="s">
        <v>713</v>
      </c>
      <c r="H114" t="s">
        <v>714</v>
      </c>
      <c r="I114" t="s">
        <v>8743</v>
      </c>
      <c r="J114" t="s">
        <v>23</v>
      </c>
      <c r="L114" s="1">
        <v>43452</v>
      </c>
      <c r="M114" t="s">
        <v>33</v>
      </c>
      <c r="N114" t="s">
        <v>8744</v>
      </c>
      <c r="O114" t="s">
        <v>26</v>
      </c>
      <c r="P114" s="1">
        <v>43636</v>
      </c>
      <c r="Q114" s="1">
        <v>43636</v>
      </c>
    </row>
    <row r="115" spans="1:17" x14ac:dyDescent="0.2">
      <c r="A115" t="s">
        <v>8745</v>
      </c>
      <c r="B115">
        <v>236163949</v>
      </c>
      <c r="C115" t="s">
        <v>8746</v>
      </c>
      <c r="D115" t="s">
        <v>124</v>
      </c>
      <c r="E115" t="s">
        <v>125</v>
      </c>
      <c r="F115" t="s">
        <v>126</v>
      </c>
      <c r="G115" t="s">
        <v>112</v>
      </c>
      <c r="H115">
        <v>50228064</v>
      </c>
      <c r="I115" t="s">
        <v>127</v>
      </c>
      <c r="J115" t="s">
        <v>23</v>
      </c>
      <c r="L115" s="1">
        <v>43445</v>
      </c>
      <c r="M115" t="s">
        <v>24</v>
      </c>
      <c r="N115" t="s">
        <v>8747</v>
      </c>
      <c r="O115" t="s">
        <v>26</v>
      </c>
      <c r="P115" s="1">
        <v>42404</v>
      </c>
      <c r="Q115" s="1">
        <v>43640</v>
      </c>
    </row>
    <row r="116" spans="1:17" x14ac:dyDescent="0.2">
      <c r="A116" t="s">
        <v>8748</v>
      </c>
      <c r="B116">
        <v>236429558</v>
      </c>
      <c r="C116" t="s">
        <v>8749</v>
      </c>
      <c r="D116" t="s">
        <v>8750</v>
      </c>
      <c r="E116" t="s">
        <v>8751</v>
      </c>
      <c r="F116">
        <v>32792301</v>
      </c>
      <c r="G116" t="s">
        <v>212</v>
      </c>
      <c r="H116">
        <v>26403587</v>
      </c>
      <c r="I116" t="s">
        <v>5977</v>
      </c>
      <c r="J116" t="s">
        <v>23</v>
      </c>
      <c r="L116" s="1">
        <v>43440</v>
      </c>
      <c r="M116" t="s">
        <v>33</v>
      </c>
      <c r="N116" t="s">
        <v>8752</v>
      </c>
      <c r="O116" t="s">
        <v>92</v>
      </c>
      <c r="P116" s="1">
        <v>42116</v>
      </c>
      <c r="Q116" s="1">
        <v>43642</v>
      </c>
    </row>
    <row r="117" spans="1:17" x14ac:dyDescent="0.2">
      <c r="A117" t="s">
        <v>8753</v>
      </c>
      <c r="B117">
        <v>233939830</v>
      </c>
      <c r="C117" t="s">
        <v>8754</v>
      </c>
      <c r="D117" t="s">
        <v>8755</v>
      </c>
      <c r="E117" t="s">
        <v>8756</v>
      </c>
      <c r="F117">
        <v>70281580.130458102</v>
      </c>
      <c r="G117" t="s">
        <v>119</v>
      </c>
      <c r="H117">
        <v>190915757</v>
      </c>
      <c r="I117" t="s">
        <v>198</v>
      </c>
      <c r="J117" t="s">
        <v>23</v>
      </c>
      <c r="L117" s="1">
        <v>43454</v>
      </c>
      <c r="M117" t="s">
        <v>33</v>
      </c>
      <c r="N117" t="s">
        <v>8757</v>
      </c>
      <c r="O117" t="s">
        <v>26</v>
      </c>
      <c r="P117" s="1">
        <v>43605</v>
      </c>
      <c r="Q117" s="1">
        <v>43642</v>
      </c>
    </row>
    <row r="118" spans="1:17" x14ac:dyDescent="0.2">
      <c r="A118" t="s">
        <v>8758</v>
      </c>
      <c r="B118">
        <v>236224085</v>
      </c>
      <c r="C118" t="s">
        <v>8759</v>
      </c>
      <c r="D118" t="s">
        <v>8760</v>
      </c>
      <c r="E118" t="s">
        <v>8761</v>
      </c>
      <c r="F118" t="s">
        <v>8762</v>
      </c>
      <c r="G118" t="s">
        <v>1234</v>
      </c>
      <c r="H118">
        <v>182292592</v>
      </c>
      <c r="I118" t="s">
        <v>1700</v>
      </c>
      <c r="J118" t="s">
        <v>23</v>
      </c>
      <c r="L118" s="1">
        <v>43445</v>
      </c>
      <c r="M118" t="s">
        <v>24</v>
      </c>
      <c r="N118" t="s">
        <v>8763</v>
      </c>
      <c r="O118" t="s">
        <v>26</v>
      </c>
      <c r="P118" s="1">
        <v>42419</v>
      </c>
      <c r="Q118" s="1">
        <v>43650</v>
      </c>
    </row>
    <row r="119" spans="1:17" x14ac:dyDescent="0.2">
      <c r="A119" t="s">
        <v>8764</v>
      </c>
      <c r="B119">
        <v>237020114</v>
      </c>
      <c r="C119" t="s">
        <v>8765</v>
      </c>
      <c r="D119" t="s">
        <v>8766</v>
      </c>
      <c r="E119" t="s">
        <v>8767</v>
      </c>
      <c r="F119">
        <v>57378738.164038397</v>
      </c>
      <c r="G119" t="s">
        <v>69</v>
      </c>
      <c r="H119">
        <v>131056549</v>
      </c>
      <c r="I119" t="s">
        <v>3039</v>
      </c>
      <c r="J119" t="s">
        <v>23</v>
      </c>
      <c r="L119" s="1">
        <v>43447</v>
      </c>
      <c r="M119" t="s">
        <v>24</v>
      </c>
      <c r="N119" t="s">
        <v>8768</v>
      </c>
      <c r="O119" t="s">
        <v>26</v>
      </c>
      <c r="P119" s="1">
        <v>42271</v>
      </c>
      <c r="Q119" s="1">
        <v>43658</v>
      </c>
    </row>
    <row r="120" spans="1:17" x14ac:dyDescent="0.2">
      <c r="A120" t="s">
        <v>8769</v>
      </c>
      <c r="B120">
        <v>236095609</v>
      </c>
      <c r="C120" t="s">
        <v>8770</v>
      </c>
      <c r="D120" t="s">
        <v>8771</v>
      </c>
      <c r="E120" t="s">
        <v>8772</v>
      </c>
      <c r="F120" t="s">
        <v>8773</v>
      </c>
      <c r="G120" t="s">
        <v>1005</v>
      </c>
      <c r="H120">
        <v>30969379</v>
      </c>
      <c r="I120" t="s">
        <v>134</v>
      </c>
      <c r="J120" t="s">
        <v>23</v>
      </c>
      <c r="L120" s="1">
        <v>43448</v>
      </c>
      <c r="M120" t="s">
        <v>33</v>
      </c>
      <c r="N120" t="s">
        <v>8774</v>
      </c>
      <c r="O120" t="s">
        <v>26</v>
      </c>
      <c r="P120" s="1">
        <v>42404</v>
      </c>
      <c r="Q120" s="1">
        <v>43662</v>
      </c>
    </row>
    <row r="121" spans="1:17" x14ac:dyDescent="0.2">
      <c r="A121" t="s">
        <v>8775</v>
      </c>
      <c r="B121">
        <v>237251620</v>
      </c>
      <c r="C121" t="s">
        <v>8776</v>
      </c>
      <c r="D121" t="s">
        <v>8777</v>
      </c>
      <c r="E121" t="s">
        <v>8778</v>
      </c>
      <c r="F121">
        <v>79565948</v>
      </c>
      <c r="G121" t="s">
        <v>1234</v>
      </c>
      <c r="H121">
        <v>182292592</v>
      </c>
      <c r="I121" t="s">
        <v>1235</v>
      </c>
      <c r="J121" t="s">
        <v>23</v>
      </c>
      <c r="L121" s="1">
        <v>43438</v>
      </c>
      <c r="M121" t="s">
        <v>24</v>
      </c>
      <c r="N121" t="s">
        <v>8779</v>
      </c>
      <c r="O121" t="s">
        <v>26</v>
      </c>
      <c r="P121" s="1">
        <v>42419</v>
      </c>
      <c r="Q121" s="1">
        <v>43671</v>
      </c>
    </row>
    <row r="122" spans="1:17" x14ac:dyDescent="0.2">
      <c r="A122" t="s">
        <v>8780</v>
      </c>
      <c r="B122" t="s">
        <v>8781</v>
      </c>
      <c r="C122" t="s">
        <v>8782</v>
      </c>
      <c r="D122" t="s">
        <v>8783</v>
      </c>
      <c r="E122" t="s">
        <v>8784</v>
      </c>
      <c r="F122">
        <v>151258732.07852301</v>
      </c>
      <c r="G122" t="s">
        <v>8785</v>
      </c>
      <c r="H122">
        <v>26369044</v>
      </c>
      <c r="I122" t="s">
        <v>8786</v>
      </c>
      <c r="J122" t="s">
        <v>23</v>
      </c>
      <c r="L122" s="1">
        <v>43454</v>
      </c>
      <c r="M122" t="s">
        <v>1091</v>
      </c>
      <c r="N122" t="s">
        <v>8787</v>
      </c>
      <c r="O122" t="s">
        <v>26</v>
      </c>
      <c r="P122" s="1">
        <v>42450</v>
      </c>
      <c r="Q122" s="1">
        <v>43662</v>
      </c>
    </row>
    <row r="123" spans="1:17" x14ac:dyDescent="0.2">
      <c r="A123" t="s">
        <v>8788</v>
      </c>
      <c r="B123">
        <v>235090603</v>
      </c>
      <c r="C123" t="s">
        <v>8789</v>
      </c>
      <c r="D123" t="s">
        <v>8790</v>
      </c>
      <c r="E123" t="s">
        <v>8791</v>
      </c>
      <c r="F123">
        <v>33039372</v>
      </c>
      <c r="G123" t="s">
        <v>89</v>
      </c>
      <c r="H123">
        <v>190906332</v>
      </c>
      <c r="I123" t="s">
        <v>2823</v>
      </c>
      <c r="J123" t="s">
        <v>23</v>
      </c>
      <c r="L123" s="1">
        <v>43449</v>
      </c>
      <c r="M123" t="s">
        <v>33</v>
      </c>
      <c r="N123" t="s">
        <v>8792</v>
      </c>
      <c r="O123" t="s">
        <v>26</v>
      </c>
      <c r="P123" s="1">
        <v>42522</v>
      </c>
      <c r="Q123" s="1">
        <v>43634</v>
      </c>
    </row>
    <row r="124" spans="1:17" x14ac:dyDescent="0.2">
      <c r="A124" t="s">
        <v>8793</v>
      </c>
      <c r="B124">
        <v>235708674</v>
      </c>
      <c r="C124" t="s">
        <v>8794</v>
      </c>
      <c r="D124" t="s">
        <v>8795</v>
      </c>
      <c r="E124" t="s">
        <v>8796</v>
      </c>
      <c r="F124">
        <v>35283017.056615397</v>
      </c>
      <c r="G124" t="s">
        <v>1998</v>
      </c>
      <c r="H124">
        <v>27964361</v>
      </c>
      <c r="I124" t="s">
        <v>2010</v>
      </c>
      <c r="J124" t="s">
        <v>23</v>
      </c>
      <c r="L124" s="1">
        <v>43453</v>
      </c>
      <c r="M124" t="s">
        <v>24</v>
      </c>
      <c r="N124" t="s">
        <v>8797</v>
      </c>
      <c r="O124" t="s">
        <v>26</v>
      </c>
      <c r="P124" s="1">
        <v>42804</v>
      </c>
      <c r="Q124" s="1">
        <v>43599</v>
      </c>
    </row>
    <row r="125" spans="1:17" x14ac:dyDescent="0.2">
      <c r="A125" t="s">
        <v>8798</v>
      </c>
      <c r="B125">
        <v>236914413</v>
      </c>
      <c r="C125" t="s">
        <v>8799</v>
      </c>
      <c r="D125" t="s">
        <v>8800</v>
      </c>
      <c r="E125" t="s">
        <v>8801</v>
      </c>
      <c r="F125">
        <v>59347856.198102698</v>
      </c>
      <c r="G125" t="s">
        <v>350</v>
      </c>
      <c r="H125" t="s">
        <v>351</v>
      </c>
      <c r="I125" t="s">
        <v>844</v>
      </c>
      <c r="J125" t="s">
        <v>23</v>
      </c>
      <c r="L125" s="1">
        <v>43445</v>
      </c>
      <c r="M125" t="s">
        <v>24</v>
      </c>
      <c r="N125" t="s">
        <v>8802</v>
      </c>
      <c r="O125" t="s">
        <v>26</v>
      </c>
      <c r="P125" s="1">
        <v>43119</v>
      </c>
      <c r="Q125" s="1">
        <v>43655</v>
      </c>
    </row>
    <row r="126" spans="1:17" x14ac:dyDescent="0.2">
      <c r="A126" t="s">
        <v>8803</v>
      </c>
      <c r="B126">
        <v>234996684</v>
      </c>
      <c r="C126" t="s">
        <v>8804</v>
      </c>
      <c r="D126" t="s">
        <v>8805</v>
      </c>
      <c r="E126" t="s">
        <v>8806</v>
      </c>
      <c r="F126">
        <v>122384059.123437</v>
      </c>
      <c r="G126" t="s">
        <v>1998</v>
      </c>
      <c r="H126">
        <v>27964361</v>
      </c>
      <c r="I126" t="s">
        <v>8807</v>
      </c>
      <c r="J126" t="s">
        <v>23</v>
      </c>
      <c r="L126" s="1">
        <v>43440</v>
      </c>
      <c r="M126" t="s">
        <v>33</v>
      </c>
      <c r="N126" t="s">
        <v>8808</v>
      </c>
      <c r="O126" t="s">
        <v>26</v>
      </c>
      <c r="P126" s="1">
        <v>43129</v>
      </c>
      <c r="Q126" s="1">
        <v>43585</v>
      </c>
    </row>
    <row r="127" spans="1:17" x14ac:dyDescent="0.2">
      <c r="A127" t="s">
        <v>8809</v>
      </c>
      <c r="B127">
        <v>235411612</v>
      </c>
      <c r="C127" t="s">
        <v>8810</v>
      </c>
      <c r="D127" t="s">
        <v>8811</v>
      </c>
      <c r="E127" t="s">
        <v>8812</v>
      </c>
      <c r="F127" t="s">
        <v>8813</v>
      </c>
      <c r="G127" t="s">
        <v>2032</v>
      </c>
      <c r="H127">
        <v>26404184</v>
      </c>
      <c r="I127" t="s">
        <v>2057</v>
      </c>
      <c r="J127" t="s">
        <v>23</v>
      </c>
      <c r="L127" s="1">
        <v>43455</v>
      </c>
      <c r="M127" t="s">
        <v>33</v>
      </c>
      <c r="N127" t="s">
        <v>8814</v>
      </c>
      <c r="O127" t="s">
        <v>92</v>
      </c>
      <c r="P127" s="1">
        <v>43602</v>
      </c>
      <c r="Q127" s="1">
        <v>43601</v>
      </c>
    </row>
    <row r="128" spans="1:17" x14ac:dyDescent="0.2">
      <c r="A128" t="s">
        <v>7246</v>
      </c>
      <c r="B128">
        <v>234945745</v>
      </c>
      <c r="C128" t="s">
        <v>8815</v>
      </c>
      <c r="D128" t="s">
        <v>8816</v>
      </c>
      <c r="E128" t="s">
        <v>8817</v>
      </c>
      <c r="F128">
        <v>73638951</v>
      </c>
      <c r="G128" t="s">
        <v>1998</v>
      </c>
      <c r="H128">
        <v>27964361</v>
      </c>
      <c r="I128" t="s">
        <v>8818</v>
      </c>
      <c r="J128" t="s">
        <v>23</v>
      </c>
      <c r="L128" s="1">
        <v>43441</v>
      </c>
      <c r="M128" t="s">
        <v>24</v>
      </c>
      <c r="N128" t="s">
        <v>8819</v>
      </c>
      <c r="O128" t="s">
        <v>26</v>
      </c>
      <c r="P128" s="1">
        <v>43606</v>
      </c>
      <c r="Q128" s="1">
        <v>43606</v>
      </c>
    </row>
    <row r="129" spans="1:17" x14ac:dyDescent="0.2">
      <c r="A129" t="s">
        <v>8820</v>
      </c>
      <c r="B129">
        <v>237023733</v>
      </c>
      <c r="C129" t="s">
        <v>8821</v>
      </c>
      <c r="D129" t="s">
        <v>6410</v>
      </c>
      <c r="E129" t="s">
        <v>6411</v>
      </c>
      <c r="F129">
        <v>116007516</v>
      </c>
      <c r="G129" t="s">
        <v>69</v>
      </c>
      <c r="H129">
        <v>131056549</v>
      </c>
      <c r="I129" t="s">
        <v>8822</v>
      </c>
      <c r="J129" t="s">
        <v>23</v>
      </c>
      <c r="L129" s="1">
        <v>43451</v>
      </c>
      <c r="M129" t="s">
        <v>24</v>
      </c>
      <c r="N129" t="s">
        <v>8823</v>
      </c>
      <c r="O129" t="s">
        <v>26</v>
      </c>
      <c r="P129" s="1">
        <v>43658</v>
      </c>
      <c r="Q129" s="1">
        <v>43658</v>
      </c>
    </row>
    <row r="130" spans="1:17" x14ac:dyDescent="0.2">
      <c r="A130" t="s">
        <v>8824</v>
      </c>
      <c r="B130">
        <v>237162997</v>
      </c>
      <c r="C130" t="s">
        <v>8825</v>
      </c>
      <c r="D130" t="s">
        <v>8826</v>
      </c>
      <c r="E130" t="s">
        <v>8827</v>
      </c>
      <c r="F130">
        <v>80104274</v>
      </c>
      <c r="G130" t="s">
        <v>21</v>
      </c>
      <c r="H130">
        <v>26570564</v>
      </c>
      <c r="I130" t="s">
        <v>8828</v>
      </c>
      <c r="J130" t="s">
        <v>23</v>
      </c>
      <c r="L130" s="1">
        <v>43452</v>
      </c>
      <c r="M130" t="s">
        <v>24</v>
      </c>
      <c r="N130" t="s">
        <v>8829</v>
      </c>
      <c r="O130" t="s">
        <v>26</v>
      </c>
      <c r="P130" s="1">
        <v>43663</v>
      </c>
      <c r="Q130" s="1">
        <v>43663</v>
      </c>
    </row>
    <row r="131" spans="1:17" x14ac:dyDescent="0.2">
      <c r="A131" t="s">
        <v>8830</v>
      </c>
      <c r="B131">
        <v>237184885</v>
      </c>
      <c r="C131" t="s">
        <v>8831</v>
      </c>
      <c r="D131" t="s">
        <v>8832</v>
      </c>
      <c r="E131" t="s">
        <v>8833</v>
      </c>
      <c r="F131">
        <v>32484097</v>
      </c>
      <c r="G131" t="s">
        <v>1234</v>
      </c>
      <c r="H131">
        <v>182292592</v>
      </c>
      <c r="I131" t="s">
        <v>1700</v>
      </c>
      <c r="J131" t="s">
        <v>23</v>
      </c>
      <c r="L131" s="1">
        <v>43453</v>
      </c>
      <c r="M131" t="s">
        <v>24</v>
      </c>
      <c r="N131" t="s">
        <v>8834</v>
      </c>
      <c r="O131" t="s">
        <v>26</v>
      </c>
      <c r="P131" s="1">
        <v>42419</v>
      </c>
      <c r="Q131" s="1">
        <v>43675</v>
      </c>
    </row>
    <row r="132" spans="1:17" x14ac:dyDescent="0.2">
      <c r="A132" t="s">
        <v>8835</v>
      </c>
      <c r="B132">
        <v>237290642</v>
      </c>
      <c r="C132" t="s">
        <v>8836</v>
      </c>
      <c r="D132" t="s">
        <v>8837</v>
      </c>
      <c r="E132" t="s">
        <v>8838</v>
      </c>
      <c r="F132" t="s">
        <v>8839</v>
      </c>
      <c r="G132" t="s">
        <v>1234</v>
      </c>
      <c r="H132">
        <v>182292592</v>
      </c>
      <c r="I132" t="s">
        <v>8840</v>
      </c>
      <c r="J132" t="s">
        <v>23</v>
      </c>
      <c r="L132" s="1">
        <v>43452</v>
      </c>
      <c r="M132" t="s">
        <v>24</v>
      </c>
      <c r="N132" t="s">
        <v>8841</v>
      </c>
      <c r="O132" t="s">
        <v>26</v>
      </c>
      <c r="P132" s="1">
        <v>42419</v>
      </c>
      <c r="Q132" s="1">
        <v>43676</v>
      </c>
    </row>
    <row r="133" spans="1:17" x14ac:dyDescent="0.2">
      <c r="A133" t="s">
        <v>8842</v>
      </c>
      <c r="B133">
        <v>237495880</v>
      </c>
      <c r="C133" t="s">
        <v>8843</v>
      </c>
      <c r="D133" t="s">
        <v>8844</v>
      </c>
      <c r="E133" t="s">
        <v>8845</v>
      </c>
      <c r="F133">
        <v>75662310.079366297</v>
      </c>
      <c r="G133" t="s">
        <v>350</v>
      </c>
      <c r="H133" t="s">
        <v>351</v>
      </c>
      <c r="I133" t="s">
        <v>1360</v>
      </c>
      <c r="J133" t="s">
        <v>23</v>
      </c>
      <c r="L133" s="1">
        <v>43454</v>
      </c>
      <c r="M133" t="s">
        <v>33</v>
      </c>
      <c r="N133" t="s">
        <v>8846</v>
      </c>
      <c r="O133" t="s">
        <v>92</v>
      </c>
      <c r="P133" s="1">
        <v>43119</v>
      </c>
      <c r="Q133" s="1">
        <v>43699</v>
      </c>
    </row>
    <row r="134" spans="1:17" x14ac:dyDescent="0.2">
      <c r="A134" t="s">
        <v>8847</v>
      </c>
      <c r="B134">
        <v>234507977</v>
      </c>
      <c r="C134" t="s">
        <v>8848</v>
      </c>
      <c r="D134" t="s">
        <v>8849</v>
      </c>
      <c r="E134" t="s">
        <v>8850</v>
      </c>
      <c r="F134" t="s">
        <v>8851</v>
      </c>
      <c r="G134" t="s">
        <v>525</v>
      </c>
      <c r="H134">
        <v>26403765</v>
      </c>
      <c r="I134" t="s">
        <v>8852</v>
      </c>
      <c r="J134" t="s">
        <v>23</v>
      </c>
      <c r="L134" s="1">
        <v>43453</v>
      </c>
      <c r="M134" t="s">
        <v>33</v>
      </c>
      <c r="N134" t="s">
        <v>8853</v>
      </c>
      <c r="O134" t="s">
        <v>92</v>
      </c>
      <c r="P134" s="1">
        <v>43129</v>
      </c>
      <c r="Q134" s="1">
        <v>43703</v>
      </c>
    </row>
    <row r="135" spans="1:17" x14ac:dyDescent="0.2">
      <c r="A135" t="s">
        <v>8854</v>
      </c>
      <c r="B135">
        <v>236142151</v>
      </c>
      <c r="C135" t="s">
        <v>8855</v>
      </c>
      <c r="D135" t="s">
        <v>8856</v>
      </c>
      <c r="E135" t="s">
        <v>8857</v>
      </c>
      <c r="F135">
        <v>148677592.09906101</v>
      </c>
      <c r="G135" t="s">
        <v>2612</v>
      </c>
      <c r="H135">
        <v>26404478</v>
      </c>
      <c r="I135" t="s">
        <v>470</v>
      </c>
      <c r="J135" t="s">
        <v>23</v>
      </c>
      <c r="L135" s="1">
        <v>43453</v>
      </c>
      <c r="M135" t="s">
        <v>33</v>
      </c>
      <c r="N135" t="s">
        <v>8858</v>
      </c>
      <c r="O135" t="s">
        <v>26</v>
      </c>
      <c r="P135" s="1">
        <v>43703</v>
      </c>
      <c r="Q135" s="1">
        <v>43704</v>
      </c>
    </row>
    <row r="136" spans="1:17" x14ac:dyDescent="0.2">
      <c r="A136" t="s">
        <v>8859</v>
      </c>
      <c r="B136">
        <v>196334578</v>
      </c>
      <c r="C136" t="s">
        <v>8860</v>
      </c>
      <c r="D136" t="s">
        <v>8861</v>
      </c>
      <c r="E136" t="s">
        <v>8862</v>
      </c>
      <c r="F136">
        <v>66874149</v>
      </c>
      <c r="G136" t="s">
        <v>1234</v>
      </c>
      <c r="H136">
        <v>182292592</v>
      </c>
      <c r="I136" t="s">
        <v>8863</v>
      </c>
      <c r="J136" t="s">
        <v>23</v>
      </c>
      <c r="L136" s="1">
        <v>43452</v>
      </c>
      <c r="M136" t="s">
        <v>24</v>
      </c>
      <c r="N136" t="s">
        <v>8864</v>
      </c>
      <c r="O136" t="s">
        <v>26</v>
      </c>
      <c r="P136" s="1">
        <v>42419</v>
      </c>
      <c r="Q136" s="1">
        <v>43706</v>
      </c>
    </row>
    <row r="137" spans="1:17" x14ac:dyDescent="0.2">
      <c r="A137" t="s">
        <v>8865</v>
      </c>
      <c r="B137">
        <v>237262452</v>
      </c>
      <c r="C137" t="s">
        <v>8866</v>
      </c>
      <c r="D137" t="s">
        <v>6347</v>
      </c>
      <c r="E137" t="s">
        <v>6348</v>
      </c>
      <c r="F137">
        <v>79565948.203358695</v>
      </c>
      <c r="G137" t="s">
        <v>1234</v>
      </c>
      <c r="H137">
        <v>182292592</v>
      </c>
      <c r="I137" t="s">
        <v>6354</v>
      </c>
      <c r="J137" t="s">
        <v>23</v>
      </c>
      <c r="L137" s="1">
        <v>43448</v>
      </c>
      <c r="M137" t="s">
        <v>24</v>
      </c>
      <c r="N137" t="s">
        <v>8867</v>
      </c>
      <c r="O137" t="s">
        <v>26</v>
      </c>
      <c r="P137" s="1">
        <v>42419</v>
      </c>
      <c r="Q137" s="1">
        <v>43671</v>
      </c>
    </row>
    <row r="138" spans="1:17" x14ac:dyDescent="0.2">
      <c r="A138" t="s">
        <v>8868</v>
      </c>
      <c r="B138">
        <v>234503882</v>
      </c>
      <c r="C138" t="s">
        <v>8869</v>
      </c>
      <c r="D138" t="s">
        <v>8870</v>
      </c>
      <c r="E138" t="s">
        <v>8871</v>
      </c>
      <c r="F138">
        <v>165503513.17994401</v>
      </c>
      <c r="G138" t="s">
        <v>119</v>
      </c>
      <c r="H138">
        <v>190915757</v>
      </c>
      <c r="I138" t="s">
        <v>173</v>
      </c>
      <c r="J138" t="s">
        <v>23</v>
      </c>
      <c r="L138" s="1">
        <v>43440</v>
      </c>
      <c r="M138" t="s">
        <v>33</v>
      </c>
      <c r="N138" t="s">
        <v>8872</v>
      </c>
      <c r="O138" t="s">
        <v>26</v>
      </c>
      <c r="P138" s="1">
        <v>42428</v>
      </c>
      <c r="Q138" s="1">
        <v>43592</v>
      </c>
    </row>
    <row r="139" spans="1:17" x14ac:dyDescent="0.2">
      <c r="A139" t="s">
        <v>8873</v>
      </c>
      <c r="B139">
        <v>236113259</v>
      </c>
      <c r="C139" t="s">
        <v>8874</v>
      </c>
      <c r="D139" t="s">
        <v>8875</v>
      </c>
      <c r="E139" t="s">
        <v>8876</v>
      </c>
      <c r="F139" t="s">
        <v>8877</v>
      </c>
      <c r="G139" t="s">
        <v>54</v>
      </c>
      <c r="H139">
        <v>26403315</v>
      </c>
      <c r="I139" t="s">
        <v>105</v>
      </c>
      <c r="J139" t="s">
        <v>23</v>
      </c>
      <c r="L139" s="1">
        <v>43444</v>
      </c>
      <c r="M139" t="s">
        <v>33</v>
      </c>
      <c r="N139" t="s">
        <v>8878</v>
      </c>
      <c r="O139" t="s">
        <v>92</v>
      </c>
      <c r="P139" s="1">
        <v>42284</v>
      </c>
      <c r="Q139" s="1">
        <v>43711</v>
      </c>
    </row>
    <row r="140" spans="1:17" x14ac:dyDescent="0.2">
      <c r="A140" t="s">
        <v>8879</v>
      </c>
      <c r="B140">
        <v>236135678</v>
      </c>
      <c r="C140" t="s">
        <v>8880</v>
      </c>
      <c r="D140" t="s">
        <v>8881</v>
      </c>
      <c r="E140" t="s">
        <v>8882</v>
      </c>
      <c r="F140">
        <v>121915700.059791</v>
      </c>
      <c r="G140" t="s">
        <v>54</v>
      </c>
      <c r="H140">
        <v>26403315</v>
      </c>
      <c r="I140" t="s">
        <v>8883</v>
      </c>
      <c r="J140" t="s">
        <v>23</v>
      </c>
      <c r="L140" s="1">
        <v>43455</v>
      </c>
      <c r="M140" t="s">
        <v>33</v>
      </c>
      <c r="N140" t="s">
        <v>8884</v>
      </c>
      <c r="O140" t="s">
        <v>92</v>
      </c>
      <c r="P140" s="1">
        <v>42349</v>
      </c>
      <c r="Q140" s="1">
        <v>43713</v>
      </c>
    </row>
    <row r="141" spans="1:17" x14ac:dyDescent="0.2">
      <c r="A141" t="s">
        <v>8885</v>
      </c>
      <c r="B141">
        <v>237484552</v>
      </c>
      <c r="C141" t="s">
        <v>8886</v>
      </c>
      <c r="D141" t="s">
        <v>8887</v>
      </c>
      <c r="E141" t="s">
        <v>8888</v>
      </c>
      <c r="F141">
        <v>33320144.122271899</v>
      </c>
      <c r="G141" t="s">
        <v>525</v>
      </c>
      <c r="H141">
        <v>26403765</v>
      </c>
      <c r="I141" t="s">
        <v>8889</v>
      </c>
      <c r="J141" t="s">
        <v>23</v>
      </c>
      <c r="L141" s="1">
        <v>43452</v>
      </c>
      <c r="M141" t="s">
        <v>33</v>
      </c>
      <c r="N141" t="s">
        <v>8890</v>
      </c>
      <c r="O141" t="s">
        <v>26</v>
      </c>
      <c r="P141" s="1">
        <v>42543</v>
      </c>
      <c r="Q141" s="1">
        <v>43700</v>
      </c>
    </row>
    <row r="142" spans="1:17" x14ac:dyDescent="0.2">
      <c r="A142" t="s">
        <v>8891</v>
      </c>
      <c r="B142">
        <v>237879026</v>
      </c>
      <c r="C142" t="s">
        <v>8892</v>
      </c>
      <c r="D142" t="s">
        <v>8893</v>
      </c>
      <c r="E142" t="s">
        <v>8894</v>
      </c>
      <c r="F142" t="s">
        <v>8895</v>
      </c>
      <c r="G142" t="s">
        <v>1234</v>
      </c>
      <c r="H142">
        <v>182292592</v>
      </c>
      <c r="I142" t="s">
        <v>2159</v>
      </c>
      <c r="J142" t="s">
        <v>23</v>
      </c>
      <c r="L142" s="1">
        <v>43437</v>
      </c>
      <c r="M142" t="s">
        <v>33</v>
      </c>
      <c r="N142" t="s">
        <v>8896</v>
      </c>
      <c r="O142" t="s">
        <v>26</v>
      </c>
      <c r="P142" s="1">
        <v>43082</v>
      </c>
      <c r="Q142" s="1">
        <v>43721</v>
      </c>
    </row>
    <row r="143" spans="1:17" x14ac:dyDescent="0.2">
      <c r="A143" t="s">
        <v>8897</v>
      </c>
      <c r="B143">
        <v>237489589</v>
      </c>
      <c r="C143" t="s">
        <v>8898</v>
      </c>
      <c r="D143" t="s">
        <v>8899</v>
      </c>
      <c r="E143" t="s">
        <v>8900</v>
      </c>
      <c r="F143" t="s">
        <v>8901</v>
      </c>
      <c r="G143" t="s">
        <v>531</v>
      </c>
      <c r="H143">
        <v>159330114</v>
      </c>
      <c r="I143" t="s">
        <v>1758</v>
      </c>
      <c r="J143" t="s">
        <v>23</v>
      </c>
      <c r="L143" s="1">
        <v>43447</v>
      </c>
      <c r="M143" t="s">
        <v>33</v>
      </c>
      <c r="N143" t="s">
        <v>8902</v>
      </c>
      <c r="O143" t="s">
        <v>26</v>
      </c>
      <c r="P143" s="1">
        <v>43698</v>
      </c>
      <c r="Q143" s="1">
        <v>43698</v>
      </c>
    </row>
    <row r="144" spans="1:17" x14ac:dyDescent="0.2">
      <c r="A144" t="s">
        <v>8903</v>
      </c>
      <c r="B144">
        <v>237497980</v>
      </c>
      <c r="C144" t="s">
        <v>8904</v>
      </c>
      <c r="D144" t="s">
        <v>8905</v>
      </c>
      <c r="E144" t="s">
        <v>8906</v>
      </c>
      <c r="F144">
        <v>157583716.16353101</v>
      </c>
      <c r="G144" t="s">
        <v>531</v>
      </c>
      <c r="H144">
        <v>159330114</v>
      </c>
      <c r="I144" t="s">
        <v>532</v>
      </c>
      <c r="J144" t="s">
        <v>23</v>
      </c>
      <c r="L144" s="1">
        <v>43448</v>
      </c>
      <c r="M144" t="s">
        <v>33</v>
      </c>
      <c r="N144" t="s">
        <v>8907</v>
      </c>
      <c r="O144" t="s">
        <v>26</v>
      </c>
      <c r="P144" s="1">
        <v>43699</v>
      </c>
      <c r="Q144" s="1">
        <v>43699</v>
      </c>
    </row>
    <row r="145" spans="1:17" x14ac:dyDescent="0.2">
      <c r="A145" t="s">
        <v>8908</v>
      </c>
      <c r="B145">
        <v>237518171</v>
      </c>
      <c r="C145" t="s">
        <v>8909</v>
      </c>
      <c r="D145" t="s">
        <v>8910</v>
      </c>
      <c r="E145" t="s">
        <v>8911</v>
      </c>
      <c r="F145">
        <v>69362092</v>
      </c>
      <c r="G145" t="s">
        <v>531</v>
      </c>
      <c r="H145">
        <v>159330114</v>
      </c>
      <c r="I145" t="s">
        <v>1758</v>
      </c>
      <c r="J145" t="s">
        <v>23</v>
      </c>
      <c r="L145" s="1">
        <v>43453</v>
      </c>
      <c r="M145" t="s">
        <v>33</v>
      </c>
      <c r="N145" t="s">
        <v>8912</v>
      </c>
      <c r="O145" t="s">
        <v>26</v>
      </c>
      <c r="P145" s="1">
        <v>43700</v>
      </c>
      <c r="Q145" s="1">
        <v>43700</v>
      </c>
    </row>
    <row r="146" spans="1:17" x14ac:dyDescent="0.2">
      <c r="A146" t="s">
        <v>8913</v>
      </c>
      <c r="B146">
        <v>233538348</v>
      </c>
      <c r="C146" t="s">
        <v>8914</v>
      </c>
      <c r="D146" t="s">
        <v>8915</v>
      </c>
      <c r="E146" t="s">
        <v>8916</v>
      </c>
      <c r="F146">
        <v>32320329.083277799</v>
      </c>
      <c r="G146" t="s">
        <v>119</v>
      </c>
      <c r="H146">
        <v>190915757</v>
      </c>
      <c r="I146" t="s">
        <v>120</v>
      </c>
      <c r="J146" t="s">
        <v>23</v>
      </c>
      <c r="L146" s="1">
        <v>43445</v>
      </c>
      <c r="M146" t="s">
        <v>24</v>
      </c>
      <c r="N146" t="s">
        <v>8917</v>
      </c>
      <c r="O146" t="s">
        <v>26</v>
      </c>
      <c r="P146" s="1">
        <v>43630</v>
      </c>
      <c r="Q146" s="1">
        <v>43630</v>
      </c>
    </row>
    <row r="147" spans="1:17" x14ac:dyDescent="0.2">
      <c r="A147" t="s">
        <v>8918</v>
      </c>
      <c r="B147">
        <v>238296229</v>
      </c>
      <c r="C147" t="s">
        <v>8919</v>
      </c>
      <c r="D147" t="s">
        <v>8920</v>
      </c>
      <c r="E147" t="s">
        <v>8921</v>
      </c>
      <c r="F147">
        <v>133070182.15034699</v>
      </c>
      <c r="G147" t="s">
        <v>350</v>
      </c>
      <c r="H147" t="s">
        <v>351</v>
      </c>
      <c r="I147" t="s">
        <v>147</v>
      </c>
      <c r="J147" t="s">
        <v>23</v>
      </c>
      <c r="L147" s="1">
        <v>43446</v>
      </c>
      <c r="M147" t="s">
        <v>33</v>
      </c>
      <c r="N147" t="s">
        <v>8922</v>
      </c>
      <c r="O147" t="s">
        <v>26</v>
      </c>
      <c r="P147" s="1">
        <v>42359</v>
      </c>
      <c r="Q147" s="1">
        <v>43735</v>
      </c>
    </row>
    <row r="148" spans="1:17" x14ac:dyDescent="0.2">
      <c r="A148" t="s">
        <v>8923</v>
      </c>
      <c r="B148">
        <v>234781335</v>
      </c>
      <c r="C148" t="s">
        <v>8924</v>
      </c>
      <c r="D148" t="s">
        <v>8925</v>
      </c>
      <c r="E148" t="s">
        <v>8926</v>
      </c>
      <c r="F148">
        <v>33111529</v>
      </c>
      <c r="G148" t="s">
        <v>172</v>
      </c>
      <c r="H148">
        <v>200716271</v>
      </c>
      <c r="I148" t="s">
        <v>6495</v>
      </c>
      <c r="J148" t="s">
        <v>23</v>
      </c>
      <c r="L148" s="1">
        <v>43437</v>
      </c>
      <c r="M148" t="s">
        <v>33</v>
      </c>
      <c r="N148" t="s">
        <v>8927</v>
      </c>
      <c r="O148" t="s">
        <v>26</v>
      </c>
      <c r="P148" s="1">
        <v>43145</v>
      </c>
      <c r="Q148" s="1">
        <v>43739</v>
      </c>
    </row>
    <row r="149" spans="1:17" x14ac:dyDescent="0.2">
      <c r="A149" t="s">
        <v>8928</v>
      </c>
      <c r="B149" t="s">
        <v>8929</v>
      </c>
      <c r="C149" t="s">
        <v>8930</v>
      </c>
      <c r="D149" t="s">
        <v>8931</v>
      </c>
      <c r="E149" t="s">
        <v>8932</v>
      </c>
      <c r="F149">
        <v>162523149</v>
      </c>
      <c r="G149" t="s">
        <v>172</v>
      </c>
      <c r="H149">
        <v>200716271</v>
      </c>
      <c r="I149" t="s">
        <v>2211</v>
      </c>
      <c r="J149" t="s">
        <v>23</v>
      </c>
      <c r="L149" s="1">
        <v>43446</v>
      </c>
      <c r="M149" t="s">
        <v>33</v>
      </c>
      <c r="N149" t="s">
        <v>8933</v>
      </c>
      <c r="O149" t="s">
        <v>26</v>
      </c>
      <c r="P149" s="1">
        <v>43145</v>
      </c>
      <c r="Q149" s="1">
        <v>43739</v>
      </c>
    </row>
    <row r="150" spans="1:17" x14ac:dyDescent="0.2">
      <c r="A150" t="s">
        <v>8934</v>
      </c>
      <c r="B150">
        <v>234768126</v>
      </c>
      <c r="C150" t="s">
        <v>8935</v>
      </c>
      <c r="D150" t="s">
        <v>8936</v>
      </c>
      <c r="E150" t="s">
        <v>8937</v>
      </c>
      <c r="F150" t="s">
        <v>8938</v>
      </c>
      <c r="G150" t="s">
        <v>172</v>
      </c>
      <c r="H150">
        <v>200716271</v>
      </c>
      <c r="I150" t="s">
        <v>1415</v>
      </c>
      <c r="J150" t="s">
        <v>23</v>
      </c>
      <c r="L150" s="1">
        <v>43446</v>
      </c>
      <c r="M150" t="s">
        <v>24</v>
      </c>
      <c r="N150" t="s">
        <v>8939</v>
      </c>
      <c r="O150" t="s">
        <v>92</v>
      </c>
      <c r="P150" s="1">
        <v>43145</v>
      </c>
      <c r="Q150" s="1">
        <v>43739</v>
      </c>
    </row>
    <row r="151" spans="1:17" x14ac:dyDescent="0.2">
      <c r="A151" t="s">
        <v>8940</v>
      </c>
      <c r="B151">
        <v>235944947</v>
      </c>
      <c r="C151" t="s">
        <v>8941</v>
      </c>
      <c r="D151" t="s">
        <v>8942</v>
      </c>
      <c r="E151" t="s">
        <v>8943</v>
      </c>
      <c r="F151">
        <v>33420645.194997199</v>
      </c>
      <c r="G151" t="s">
        <v>172</v>
      </c>
      <c r="H151">
        <v>200716271</v>
      </c>
      <c r="I151" t="s">
        <v>219</v>
      </c>
      <c r="J151" t="s">
        <v>23</v>
      </c>
      <c r="L151" s="1">
        <v>43451</v>
      </c>
      <c r="M151" t="s">
        <v>33</v>
      </c>
      <c r="N151" t="s">
        <v>8944</v>
      </c>
      <c r="O151" t="s">
        <v>26</v>
      </c>
      <c r="P151" s="1">
        <v>43354</v>
      </c>
      <c r="Q151" s="1">
        <v>43739</v>
      </c>
    </row>
    <row r="152" spans="1:17" x14ac:dyDescent="0.2">
      <c r="A152" t="s">
        <v>8945</v>
      </c>
      <c r="B152">
        <v>234784733</v>
      </c>
      <c r="C152" t="s">
        <v>8946</v>
      </c>
      <c r="D152" t="s">
        <v>8947</v>
      </c>
      <c r="E152" t="s">
        <v>8948</v>
      </c>
      <c r="F152">
        <v>33420645.136169001</v>
      </c>
      <c r="G152" t="s">
        <v>172</v>
      </c>
      <c r="H152">
        <v>200716271</v>
      </c>
      <c r="I152" t="s">
        <v>2345</v>
      </c>
      <c r="J152" t="s">
        <v>23</v>
      </c>
      <c r="L152" s="1">
        <v>43438</v>
      </c>
      <c r="M152" t="s">
        <v>33</v>
      </c>
      <c r="N152" t="s">
        <v>8949</v>
      </c>
      <c r="O152" t="s">
        <v>92</v>
      </c>
      <c r="P152" s="1">
        <v>43532</v>
      </c>
      <c r="Q152" s="1">
        <v>43739</v>
      </c>
    </row>
    <row r="153" spans="1:17" x14ac:dyDescent="0.2">
      <c r="A153" t="s">
        <v>8950</v>
      </c>
      <c r="B153">
        <v>234915870</v>
      </c>
      <c r="C153" t="s">
        <v>8951</v>
      </c>
      <c r="D153" t="s">
        <v>8952</v>
      </c>
      <c r="E153" t="s">
        <v>8953</v>
      </c>
      <c r="F153" t="s">
        <v>8954</v>
      </c>
      <c r="G153" t="s">
        <v>172</v>
      </c>
      <c r="H153">
        <v>200716271</v>
      </c>
      <c r="I153" t="s">
        <v>173</v>
      </c>
      <c r="J153" t="s">
        <v>23</v>
      </c>
      <c r="L153" s="1">
        <v>43441</v>
      </c>
      <c r="M153" t="s">
        <v>24</v>
      </c>
      <c r="N153" t="s">
        <v>8955</v>
      </c>
      <c r="O153" t="s">
        <v>26</v>
      </c>
      <c r="P153" s="1">
        <v>43549</v>
      </c>
      <c r="Q153" s="1">
        <v>43739</v>
      </c>
    </row>
    <row r="154" spans="1:17" x14ac:dyDescent="0.2">
      <c r="A154" t="s">
        <v>8956</v>
      </c>
      <c r="B154" t="s">
        <v>8957</v>
      </c>
      <c r="C154" t="s">
        <v>8958</v>
      </c>
      <c r="D154" t="s">
        <v>8959</v>
      </c>
      <c r="E154" t="s">
        <v>8960</v>
      </c>
      <c r="F154">
        <v>96148152.086839005</v>
      </c>
      <c r="G154" t="s">
        <v>389</v>
      </c>
      <c r="H154">
        <v>26403447</v>
      </c>
      <c r="I154" t="s">
        <v>435</v>
      </c>
      <c r="J154" t="s">
        <v>23</v>
      </c>
      <c r="L154" s="1">
        <v>43445</v>
      </c>
      <c r="M154" t="s">
        <v>33</v>
      </c>
      <c r="N154" t="s">
        <v>8961</v>
      </c>
      <c r="O154" t="s">
        <v>26</v>
      </c>
      <c r="P154" s="1">
        <v>42146</v>
      </c>
      <c r="Q154" s="1">
        <v>43742</v>
      </c>
    </row>
    <row r="155" spans="1:17" x14ac:dyDescent="0.2">
      <c r="A155" t="s">
        <v>8962</v>
      </c>
      <c r="B155">
        <v>235943304</v>
      </c>
      <c r="C155" t="s">
        <v>8963</v>
      </c>
      <c r="D155" t="s">
        <v>8964</v>
      </c>
      <c r="E155" t="s">
        <v>8965</v>
      </c>
      <c r="F155" t="s">
        <v>8966</v>
      </c>
      <c r="G155" t="s">
        <v>2032</v>
      </c>
      <c r="H155">
        <v>26404184</v>
      </c>
      <c r="I155" t="s">
        <v>312</v>
      </c>
      <c r="J155" t="s">
        <v>23</v>
      </c>
      <c r="L155" s="1">
        <v>43455</v>
      </c>
      <c r="M155" t="s">
        <v>33</v>
      </c>
      <c r="N155" t="s">
        <v>8967</v>
      </c>
      <c r="O155" t="s">
        <v>26</v>
      </c>
      <c r="P155" s="1">
        <v>43633</v>
      </c>
      <c r="Q155" s="1">
        <v>43633</v>
      </c>
    </row>
    <row r="156" spans="1:17" x14ac:dyDescent="0.2">
      <c r="A156" t="s">
        <v>8968</v>
      </c>
      <c r="B156">
        <v>235923826</v>
      </c>
      <c r="C156" t="s">
        <v>8969</v>
      </c>
      <c r="D156" t="s">
        <v>8970</v>
      </c>
      <c r="E156" t="s">
        <v>8971</v>
      </c>
      <c r="F156" t="s">
        <v>8972</v>
      </c>
      <c r="G156" t="s">
        <v>1998</v>
      </c>
      <c r="H156">
        <v>27964361</v>
      </c>
      <c r="I156" t="s">
        <v>6201</v>
      </c>
      <c r="J156" t="s">
        <v>23</v>
      </c>
      <c r="L156" s="1">
        <v>43449</v>
      </c>
      <c r="M156" t="s">
        <v>33</v>
      </c>
      <c r="N156" t="s">
        <v>8973</v>
      </c>
      <c r="O156" t="s">
        <v>26</v>
      </c>
      <c r="P156" s="1">
        <v>42173</v>
      </c>
      <c r="Q156" s="1">
        <v>43746</v>
      </c>
    </row>
    <row r="157" spans="1:17" x14ac:dyDescent="0.2">
      <c r="A157" t="s">
        <v>8974</v>
      </c>
      <c r="B157">
        <v>234816910</v>
      </c>
      <c r="C157" t="s">
        <v>8975</v>
      </c>
      <c r="D157" t="s">
        <v>8976</v>
      </c>
      <c r="E157" t="s">
        <v>8977</v>
      </c>
      <c r="F157">
        <v>70438692</v>
      </c>
      <c r="G157" t="s">
        <v>2032</v>
      </c>
      <c r="H157">
        <v>26404184</v>
      </c>
      <c r="I157" t="s">
        <v>2386</v>
      </c>
      <c r="J157" t="s">
        <v>23</v>
      </c>
      <c r="L157" s="1">
        <v>43439</v>
      </c>
      <c r="M157" t="s">
        <v>33</v>
      </c>
      <c r="N157" t="s">
        <v>8978</v>
      </c>
      <c r="O157" t="s">
        <v>26</v>
      </c>
      <c r="P157" s="1">
        <v>43558</v>
      </c>
      <c r="Q157" s="1">
        <v>43746</v>
      </c>
    </row>
    <row r="158" spans="1:17" x14ac:dyDescent="0.2">
      <c r="A158" t="s">
        <v>8979</v>
      </c>
      <c r="B158" t="s">
        <v>8980</v>
      </c>
      <c r="C158" t="s">
        <v>8981</v>
      </c>
      <c r="D158" t="s">
        <v>8982</v>
      </c>
      <c r="E158" t="s">
        <v>8983</v>
      </c>
      <c r="F158">
        <v>81909500</v>
      </c>
      <c r="G158" t="s">
        <v>2032</v>
      </c>
      <c r="H158">
        <v>26404184</v>
      </c>
      <c r="I158" t="s">
        <v>8984</v>
      </c>
      <c r="J158" t="s">
        <v>23</v>
      </c>
      <c r="L158" s="1">
        <v>43437</v>
      </c>
      <c r="M158" t="s">
        <v>33</v>
      </c>
      <c r="N158" t="s">
        <v>8985</v>
      </c>
      <c r="O158" t="s">
        <v>26</v>
      </c>
      <c r="P158" s="1">
        <v>43602</v>
      </c>
      <c r="Q158" s="1">
        <v>43746</v>
      </c>
    </row>
    <row r="159" spans="1:17" x14ac:dyDescent="0.2">
      <c r="A159" t="s">
        <v>8986</v>
      </c>
      <c r="B159">
        <v>235778362</v>
      </c>
      <c r="C159" t="s">
        <v>8987</v>
      </c>
      <c r="D159" t="s">
        <v>8988</v>
      </c>
      <c r="E159" t="s">
        <v>8989</v>
      </c>
      <c r="F159" t="s">
        <v>8990</v>
      </c>
      <c r="G159" t="s">
        <v>2032</v>
      </c>
      <c r="H159">
        <v>26404184</v>
      </c>
      <c r="I159" t="s">
        <v>8991</v>
      </c>
      <c r="J159" t="s">
        <v>23</v>
      </c>
      <c r="L159" s="1">
        <v>43454</v>
      </c>
      <c r="M159" t="s">
        <v>33</v>
      </c>
      <c r="N159" t="s">
        <v>8992</v>
      </c>
      <c r="O159" t="s">
        <v>26</v>
      </c>
      <c r="P159" s="1">
        <v>43602</v>
      </c>
      <c r="Q159" s="1">
        <v>43746</v>
      </c>
    </row>
    <row r="160" spans="1:17" x14ac:dyDescent="0.2">
      <c r="A160" t="s">
        <v>8993</v>
      </c>
      <c r="B160" t="s">
        <v>8994</v>
      </c>
      <c r="C160" t="s">
        <v>8995</v>
      </c>
      <c r="D160" t="s">
        <v>8996</v>
      </c>
      <c r="E160" t="s">
        <v>8997</v>
      </c>
      <c r="F160">
        <v>59876859.118691899</v>
      </c>
      <c r="G160" t="s">
        <v>2032</v>
      </c>
      <c r="H160">
        <v>26404184</v>
      </c>
      <c r="I160" t="s">
        <v>2386</v>
      </c>
      <c r="J160" t="s">
        <v>23</v>
      </c>
      <c r="L160" s="1">
        <v>43455</v>
      </c>
      <c r="M160" t="s">
        <v>33</v>
      </c>
      <c r="N160" t="s">
        <v>8998</v>
      </c>
      <c r="O160" t="s">
        <v>26</v>
      </c>
      <c r="P160" s="1">
        <v>43602</v>
      </c>
      <c r="Q160" s="1">
        <v>43746</v>
      </c>
    </row>
    <row r="161" spans="1:17" x14ac:dyDescent="0.2">
      <c r="A161" t="s">
        <v>8999</v>
      </c>
      <c r="B161">
        <v>238544206</v>
      </c>
      <c r="C161" t="s">
        <v>9000</v>
      </c>
      <c r="D161" t="s">
        <v>9001</v>
      </c>
      <c r="E161" t="s">
        <v>9002</v>
      </c>
      <c r="F161">
        <v>121719243.113732</v>
      </c>
      <c r="G161" t="s">
        <v>389</v>
      </c>
      <c r="H161">
        <v>26403447</v>
      </c>
      <c r="I161" t="s">
        <v>47</v>
      </c>
      <c r="J161" t="s">
        <v>23</v>
      </c>
      <c r="L161" s="1">
        <v>43446</v>
      </c>
      <c r="M161" t="s">
        <v>33</v>
      </c>
      <c r="N161" t="s">
        <v>9003</v>
      </c>
      <c r="O161" t="s">
        <v>26</v>
      </c>
      <c r="P161" s="1">
        <v>42360</v>
      </c>
      <c r="Q161" s="1">
        <v>43746</v>
      </c>
    </row>
    <row r="162" spans="1:17" x14ac:dyDescent="0.2">
      <c r="A162" t="s">
        <v>9004</v>
      </c>
      <c r="B162">
        <v>234918217</v>
      </c>
      <c r="C162" t="s">
        <v>9005</v>
      </c>
      <c r="D162" t="s">
        <v>9006</v>
      </c>
      <c r="E162" t="s">
        <v>9007</v>
      </c>
      <c r="F162">
        <v>70338981.153071195</v>
      </c>
      <c r="G162" t="s">
        <v>172</v>
      </c>
      <c r="H162">
        <v>200716271</v>
      </c>
      <c r="I162" t="s">
        <v>173</v>
      </c>
      <c r="J162" t="s">
        <v>23</v>
      </c>
      <c r="L162" s="1">
        <v>43448</v>
      </c>
      <c r="M162" t="s">
        <v>33</v>
      </c>
      <c r="N162" t="s">
        <v>9008</v>
      </c>
      <c r="O162" t="s">
        <v>92</v>
      </c>
      <c r="P162" s="1">
        <v>43455</v>
      </c>
      <c r="Q162" s="1">
        <v>43748</v>
      </c>
    </row>
    <row r="163" spans="1:17" x14ac:dyDescent="0.2">
      <c r="A163" t="s">
        <v>9009</v>
      </c>
      <c r="B163">
        <v>235929891</v>
      </c>
      <c r="C163" t="s">
        <v>9010</v>
      </c>
      <c r="D163" t="s">
        <v>9011</v>
      </c>
      <c r="E163" t="s">
        <v>9012</v>
      </c>
      <c r="F163">
        <v>168047853.224482</v>
      </c>
      <c r="G163" t="s">
        <v>2032</v>
      </c>
      <c r="H163">
        <v>26404184</v>
      </c>
      <c r="I163" t="s">
        <v>9013</v>
      </c>
      <c r="J163" t="s">
        <v>23</v>
      </c>
      <c r="L163" s="1">
        <v>43448</v>
      </c>
      <c r="M163" t="s">
        <v>24</v>
      </c>
      <c r="N163" t="s">
        <v>9014</v>
      </c>
      <c r="O163" t="s">
        <v>26</v>
      </c>
      <c r="P163" s="1">
        <v>43633</v>
      </c>
      <c r="Q163" s="1">
        <v>43633</v>
      </c>
    </row>
    <row r="164" spans="1:17" x14ac:dyDescent="0.2">
      <c r="A164" t="s">
        <v>9015</v>
      </c>
      <c r="B164">
        <v>233344144</v>
      </c>
      <c r="C164" t="s">
        <v>9016</v>
      </c>
      <c r="D164" t="s">
        <v>9017</v>
      </c>
      <c r="E164" t="s">
        <v>9018</v>
      </c>
      <c r="F164">
        <v>73915440</v>
      </c>
      <c r="G164" t="s">
        <v>669</v>
      </c>
      <c r="H164" t="s">
        <v>670</v>
      </c>
      <c r="I164" t="s">
        <v>572</v>
      </c>
      <c r="J164" t="s">
        <v>23</v>
      </c>
      <c r="L164" s="1">
        <v>43439</v>
      </c>
      <c r="M164" t="s">
        <v>33</v>
      </c>
      <c r="N164" t="s">
        <v>9019</v>
      </c>
      <c r="O164" t="s">
        <v>26</v>
      </c>
      <c r="P164" s="1">
        <v>43511</v>
      </c>
      <c r="Q164" s="1">
        <v>43750</v>
      </c>
    </row>
    <row r="165" spans="1:17" x14ac:dyDescent="0.2">
      <c r="A165" t="s">
        <v>9020</v>
      </c>
      <c r="B165">
        <v>234966653</v>
      </c>
      <c r="C165" t="s">
        <v>9021</v>
      </c>
      <c r="D165" t="s">
        <v>9022</v>
      </c>
      <c r="E165" t="s">
        <v>9023</v>
      </c>
      <c r="F165">
        <v>52513467</v>
      </c>
      <c r="G165" t="s">
        <v>669</v>
      </c>
      <c r="H165" t="s">
        <v>670</v>
      </c>
      <c r="I165" t="s">
        <v>47</v>
      </c>
      <c r="J165" t="s">
        <v>23</v>
      </c>
      <c r="L165" s="1">
        <v>43454</v>
      </c>
      <c r="M165" t="s">
        <v>24</v>
      </c>
      <c r="N165" t="s">
        <v>9024</v>
      </c>
      <c r="O165" t="s">
        <v>26</v>
      </c>
      <c r="P165" s="1">
        <v>43587</v>
      </c>
      <c r="Q165" s="1">
        <v>43750</v>
      </c>
    </row>
    <row r="166" spans="1:17" x14ac:dyDescent="0.2">
      <c r="A166" t="s">
        <v>9025</v>
      </c>
      <c r="B166">
        <v>237519933</v>
      </c>
      <c r="C166" t="s">
        <v>9026</v>
      </c>
      <c r="D166" t="s">
        <v>9027</v>
      </c>
      <c r="E166" t="s">
        <v>9028</v>
      </c>
      <c r="F166" t="s">
        <v>9029</v>
      </c>
      <c r="G166" t="s">
        <v>525</v>
      </c>
      <c r="H166">
        <v>26403765</v>
      </c>
      <c r="I166" t="s">
        <v>796</v>
      </c>
      <c r="J166" t="s">
        <v>23</v>
      </c>
      <c r="L166" s="1">
        <v>43441</v>
      </c>
      <c r="M166" t="s">
        <v>33</v>
      </c>
      <c r="N166" t="s">
        <v>9030</v>
      </c>
      <c r="O166" t="s">
        <v>26</v>
      </c>
      <c r="P166" s="1">
        <v>42608</v>
      </c>
      <c r="Q166" s="1">
        <v>43704</v>
      </c>
    </row>
    <row r="167" spans="1:17" x14ac:dyDescent="0.2">
      <c r="A167" t="s">
        <v>9031</v>
      </c>
      <c r="B167">
        <v>237689626</v>
      </c>
      <c r="C167" t="s">
        <v>9032</v>
      </c>
      <c r="D167" t="s">
        <v>9033</v>
      </c>
      <c r="E167" t="s">
        <v>9034</v>
      </c>
      <c r="F167">
        <v>126870071</v>
      </c>
      <c r="G167" t="s">
        <v>713</v>
      </c>
      <c r="H167" t="s">
        <v>714</v>
      </c>
      <c r="I167" t="s">
        <v>331</v>
      </c>
      <c r="J167" t="s">
        <v>23</v>
      </c>
      <c r="L167" s="1">
        <v>43452</v>
      </c>
      <c r="M167" t="s">
        <v>24</v>
      </c>
      <c r="N167" t="s">
        <v>9035</v>
      </c>
      <c r="O167" t="s">
        <v>26</v>
      </c>
      <c r="P167" s="1">
        <v>43714</v>
      </c>
      <c r="Q167" s="1">
        <v>43714</v>
      </c>
    </row>
    <row r="168" spans="1:17" x14ac:dyDescent="0.2">
      <c r="A168" t="s">
        <v>9036</v>
      </c>
      <c r="B168">
        <v>228324513</v>
      </c>
      <c r="C168" t="s">
        <v>9037</v>
      </c>
      <c r="D168" t="s">
        <v>9038</v>
      </c>
      <c r="E168" t="s">
        <v>9039</v>
      </c>
      <c r="F168">
        <v>107965917.03313801</v>
      </c>
      <c r="G168" t="s">
        <v>61</v>
      </c>
      <c r="H168">
        <v>175206562</v>
      </c>
      <c r="I168" t="s">
        <v>692</v>
      </c>
      <c r="J168" t="s">
        <v>23</v>
      </c>
      <c r="L168" s="1">
        <v>43453</v>
      </c>
      <c r="M168" t="s">
        <v>33</v>
      </c>
      <c r="N168" t="s">
        <v>9040</v>
      </c>
      <c r="O168" t="s">
        <v>92</v>
      </c>
      <c r="P168" s="1">
        <v>43633</v>
      </c>
      <c r="Q168" s="1">
        <v>43721</v>
      </c>
    </row>
    <row r="169" spans="1:17" x14ac:dyDescent="0.2">
      <c r="A169" t="s">
        <v>9041</v>
      </c>
      <c r="B169">
        <v>232714517</v>
      </c>
      <c r="C169" t="s">
        <v>9042</v>
      </c>
      <c r="D169" t="s">
        <v>9043</v>
      </c>
      <c r="E169" t="s">
        <v>9044</v>
      </c>
      <c r="F169" t="s">
        <v>9045</v>
      </c>
      <c r="G169" t="s">
        <v>133</v>
      </c>
      <c r="H169">
        <v>26404435</v>
      </c>
      <c r="I169" t="s">
        <v>198</v>
      </c>
      <c r="J169" t="s">
        <v>23</v>
      </c>
      <c r="L169" s="1">
        <v>43438</v>
      </c>
      <c r="M169" t="s">
        <v>24</v>
      </c>
      <c r="N169" t="s">
        <v>9046</v>
      </c>
      <c r="O169" t="s">
        <v>26</v>
      </c>
      <c r="P169" s="1">
        <v>42276</v>
      </c>
      <c r="Q169" s="1">
        <v>43775</v>
      </c>
    </row>
    <row r="170" spans="1:17" x14ac:dyDescent="0.2">
      <c r="A170" t="s">
        <v>9047</v>
      </c>
      <c r="B170">
        <v>234483717</v>
      </c>
      <c r="C170" t="s">
        <v>9048</v>
      </c>
      <c r="D170" t="s">
        <v>899</v>
      </c>
      <c r="E170" t="s">
        <v>900</v>
      </c>
      <c r="F170">
        <v>73940127</v>
      </c>
      <c r="G170" t="s">
        <v>669</v>
      </c>
      <c r="H170" t="s">
        <v>670</v>
      </c>
      <c r="I170" t="s">
        <v>706</v>
      </c>
      <c r="J170" t="s">
        <v>23</v>
      </c>
      <c r="L170" s="1">
        <v>43440</v>
      </c>
      <c r="M170" t="s">
        <v>24</v>
      </c>
      <c r="N170" t="s">
        <v>9049</v>
      </c>
      <c r="O170" t="s">
        <v>26</v>
      </c>
      <c r="P170" s="1">
        <v>43559</v>
      </c>
      <c r="Q170" s="1">
        <v>43777</v>
      </c>
    </row>
    <row r="171" spans="1:17" x14ac:dyDescent="0.2">
      <c r="A171" t="s">
        <v>9050</v>
      </c>
      <c r="B171">
        <v>236011618</v>
      </c>
      <c r="C171" t="s">
        <v>9051</v>
      </c>
      <c r="D171" t="s">
        <v>9052</v>
      </c>
      <c r="E171" t="s">
        <v>9053</v>
      </c>
      <c r="F171">
        <v>59807598.121175997</v>
      </c>
      <c r="G171" t="s">
        <v>179</v>
      </c>
      <c r="H171">
        <v>202743233</v>
      </c>
      <c r="I171" t="s">
        <v>147</v>
      </c>
      <c r="J171" t="s">
        <v>23</v>
      </c>
      <c r="L171" s="1">
        <v>43451</v>
      </c>
      <c r="M171" t="s">
        <v>24</v>
      </c>
      <c r="N171" t="s">
        <v>9054</v>
      </c>
      <c r="O171" t="s">
        <v>92</v>
      </c>
      <c r="P171" s="1">
        <v>43186</v>
      </c>
      <c r="Q171" s="1">
        <v>43788</v>
      </c>
    </row>
    <row r="172" spans="1:17" x14ac:dyDescent="0.2">
      <c r="A172" t="s">
        <v>9055</v>
      </c>
      <c r="B172">
        <v>237830701</v>
      </c>
      <c r="C172" t="s">
        <v>9056</v>
      </c>
      <c r="D172" t="s">
        <v>9057</v>
      </c>
      <c r="E172" t="s">
        <v>9058</v>
      </c>
      <c r="F172">
        <v>114683557.176521</v>
      </c>
      <c r="G172" t="s">
        <v>248</v>
      </c>
      <c r="H172">
        <v>26402920</v>
      </c>
      <c r="I172" t="s">
        <v>844</v>
      </c>
      <c r="J172" t="s">
        <v>23</v>
      </c>
      <c r="L172" s="1">
        <v>43451</v>
      </c>
      <c r="M172" t="s">
        <v>33</v>
      </c>
      <c r="N172" t="s">
        <v>9059</v>
      </c>
      <c r="O172" t="s">
        <v>26</v>
      </c>
      <c r="P172" s="1">
        <v>42055</v>
      </c>
      <c r="Q172" s="1">
        <v>43752</v>
      </c>
    </row>
    <row r="173" spans="1:17" x14ac:dyDescent="0.2">
      <c r="A173" t="s">
        <v>9060</v>
      </c>
      <c r="B173">
        <v>194897745</v>
      </c>
      <c r="C173" t="s">
        <v>9061</v>
      </c>
      <c r="D173" t="s">
        <v>9062</v>
      </c>
      <c r="E173" t="s">
        <v>9063</v>
      </c>
      <c r="F173" t="s">
        <v>9064</v>
      </c>
      <c r="G173" t="s">
        <v>389</v>
      </c>
      <c r="H173">
        <v>26403447</v>
      </c>
      <c r="I173" t="s">
        <v>47</v>
      </c>
      <c r="J173" t="s">
        <v>23</v>
      </c>
      <c r="L173" s="1">
        <v>43444</v>
      </c>
      <c r="M173" t="s">
        <v>33</v>
      </c>
      <c r="N173" t="s">
        <v>9065</v>
      </c>
      <c r="O173" t="s">
        <v>26</v>
      </c>
      <c r="P173" s="1">
        <v>42062</v>
      </c>
      <c r="Q173" s="1">
        <v>43753</v>
      </c>
    </row>
    <row r="174" spans="1:17" x14ac:dyDescent="0.2">
      <c r="A174" t="s">
        <v>9066</v>
      </c>
      <c r="B174">
        <v>234572728</v>
      </c>
      <c r="C174" t="s">
        <v>9067</v>
      </c>
      <c r="D174" t="s">
        <v>9068</v>
      </c>
      <c r="E174" t="s">
        <v>9069</v>
      </c>
      <c r="F174">
        <v>91636035</v>
      </c>
      <c r="G174" t="s">
        <v>69</v>
      </c>
      <c r="H174">
        <v>131056549</v>
      </c>
      <c r="I174" t="s">
        <v>2289</v>
      </c>
      <c r="J174" t="s">
        <v>23</v>
      </c>
      <c r="L174" s="1">
        <v>43446</v>
      </c>
      <c r="M174" t="s">
        <v>24</v>
      </c>
      <c r="N174" t="s">
        <v>9070</v>
      </c>
      <c r="O174" t="s">
        <v>92</v>
      </c>
      <c r="P174" s="1">
        <v>42290</v>
      </c>
      <c r="Q174" s="1">
        <v>43766</v>
      </c>
    </row>
    <row r="175" spans="1:17" x14ac:dyDescent="0.2">
      <c r="A175" t="s">
        <v>9071</v>
      </c>
      <c r="B175">
        <v>240537882</v>
      </c>
      <c r="C175" t="s">
        <v>9072</v>
      </c>
      <c r="D175" t="s">
        <v>8354</v>
      </c>
      <c r="E175" t="s">
        <v>8355</v>
      </c>
      <c r="F175">
        <v>140730281</v>
      </c>
      <c r="G175" t="s">
        <v>389</v>
      </c>
      <c r="H175">
        <v>26403447</v>
      </c>
      <c r="I175" t="s">
        <v>120</v>
      </c>
      <c r="J175" t="s">
        <v>23</v>
      </c>
      <c r="L175" s="1">
        <v>43444</v>
      </c>
      <c r="M175" t="s">
        <v>33</v>
      </c>
      <c r="N175" t="s">
        <v>9073</v>
      </c>
      <c r="O175" t="s">
        <v>26</v>
      </c>
      <c r="P175" s="1">
        <v>42360</v>
      </c>
      <c r="Q175" s="1">
        <v>43767</v>
      </c>
    </row>
    <row r="176" spans="1:17" x14ac:dyDescent="0.2">
      <c r="A176" t="s">
        <v>9074</v>
      </c>
      <c r="B176">
        <v>234729899</v>
      </c>
      <c r="C176" t="s">
        <v>9075</v>
      </c>
      <c r="D176" t="s">
        <v>9068</v>
      </c>
      <c r="E176" t="s">
        <v>9069</v>
      </c>
      <c r="F176">
        <v>91636035</v>
      </c>
      <c r="G176" t="s">
        <v>69</v>
      </c>
      <c r="H176">
        <v>131056549</v>
      </c>
      <c r="I176" t="s">
        <v>2289</v>
      </c>
      <c r="J176" t="s">
        <v>23</v>
      </c>
      <c r="L176" s="1">
        <v>43447</v>
      </c>
      <c r="M176" t="s">
        <v>24</v>
      </c>
      <c r="N176" t="s">
        <v>9076</v>
      </c>
      <c r="O176" t="s">
        <v>92</v>
      </c>
      <c r="P176" s="1">
        <v>42391</v>
      </c>
      <c r="Q176" s="1">
        <v>43766</v>
      </c>
    </row>
    <row r="177" spans="1:17" x14ac:dyDescent="0.2">
      <c r="A177" t="s">
        <v>9077</v>
      </c>
      <c r="B177">
        <v>240713966</v>
      </c>
      <c r="C177" t="s">
        <v>9078</v>
      </c>
      <c r="D177" t="s">
        <v>9079</v>
      </c>
      <c r="E177" t="s">
        <v>9080</v>
      </c>
      <c r="F177">
        <v>118655744</v>
      </c>
      <c r="G177" t="s">
        <v>1234</v>
      </c>
      <c r="H177">
        <v>182292592</v>
      </c>
      <c r="I177" t="s">
        <v>9081</v>
      </c>
      <c r="J177" t="s">
        <v>23</v>
      </c>
      <c r="L177" s="1">
        <v>43451</v>
      </c>
      <c r="M177" t="s">
        <v>33</v>
      </c>
      <c r="N177" t="s">
        <v>9082</v>
      </c>
      <c r="O177" t="s">
        <v>26</v>
      </c>
      <c r="P177" s="1">
        <v>42419</v>
      </c>
      <c r="Q177" s="1">
        <v>43775</v>
      </c>
    </row>
    <row r="178" spans="1:17" x14ac:dyDescent="0.2">
      <c r="A178" t="s">
        <v>9083</v>
      </c>
      <c r="B178">
        <v>240475399</v>
      </c>
      <c r="C178" t="s">
        <v>9084</v>
      </c>
      <c r="D178" t="s">
        <v>9085</v>
      </c>
      <c r="E178" t="s">
        <v>9086</v>
      </c>
      <c r="F178">
        <v>114132038</v>
      </c>
      <c r="G178" t="s">
        <v>1234</v>
      </c>
      <c r="H178">
        <v>182292592</v>
      </c>
      <c r="I178" t="s">
        <v>2159</v>
      </c>
      <c r="J178" t="s">
        <v>23</v>
      </c>
      <c r="L178" s="1">
        <v>43453</v>
      </c>
      <c r="M178" t="s">
        <v>24</v>
      </c>
      <c r="N178" t="s">
        <v>9087</v>
      </c>
      <c r="O178" t="s">
        <v>26</v>
      </c>
      <c r="P178" s="1">
        <v>42419</v>
      </c>
      <c r="Q178" s="1">
        <v>43775</v>
      </c>
    </row>
    <row r="179" spans="1:17" x14ac:dyDescent="0.2">
      <c r="A179" t="s">
        <v>9088</v>
      </c>
      <c r="B179">
        <v>240747550</v>
      </c>
      <c r="C179" t="s">
        <v>9089</v>
      </c>
      <c r="D179" t="s">
        <v>9090</v>
      </c>
      <c r="E179" t="s">
        <v>9091</v>
      </c>
      <c r="F179" t="s">
        <v>9092</v>
      </c>
      <c r="G179" t="s">
        <v>389</v>
      </c>
      <c r="H179">
        <v>26403447</v>
      </c>
      <c r="I179" t="s">
        <v>312</v>
      </c>
      <c r="J179" t="s">
        <v>23</v>
      </c>
      <c r="L179" s="1">
        <v>43447</v>
      </c>
      <c r="M179" t="s">
        <v>24</v>
      </c>
      <c r="N179" t="s">
        <v>9093</v>
      </c>
      <c r="O179" t="s">
        <v>26</v>
      </c>
      <c r="P179" s="1">
        <v>42438</v>
      </c>
      <c r="Q179" s="1">
        <v>43785</v>
      </c>
    </row>
    <row r="180" spans="1:17" x14ac:dyDescent="0.2">
      <c r="A180" t="s">
        <v>9094</v>
      </c>
      <c r="B180">
        <v>233109676</v>
      </c>
      <c r="C180" t="s">
        <v>9095</v>
      </c>
      <c r="D180" t="s">
        <v>9096</v>
      </c>
      <c r="E180" t="s">
        <v>9097</v>
      </c>
      <c r="F180" t="s">
        <v>9098</v>
      </c>
      <c r="G180" t="s">
        <v>172</v>
      </c>
      <c r="H180">
        <v>200716271</v>
      </c>
      <c r="I180" t="s">
        <v>2345</v>
      </c>
      <c r="J180" t="s">
        <v>23</v>
      </c>
      <c r="L180" s="1">
        <v>43453</v>
      </c>
      <c r="M180" t="s">
        <v>33</v>
      </c>
      <c r="N180" t="s">
        <v>9099</v>
      </c>
      <c r="O180" t="s">
        <v>26</v>
      </c>
      <c r="P180" s="1">
        <v>43145</v>
      </c>
      <c r="Q180" s="1">
        <v>43783</v>
      </c>
    </row>
    <row r="181" spans="1:17" x14ac:dyDescent="0.2">
      <c r="A181" t="s">
        <v>9100</v>
      </c>
      <c r="B181">
        <v>240243811</v>
      </c>
      <c r="C181" t="s">
        <v>9101</v>
      </c>
      <c r="D181" t="s">
        <v>9102</v>
      </c>
      <c r="E181" t="s">
        <v>9103</v>
      </c>
      <c r="F181" t="s">
        <v>9104</v>
      </c>
      <c r="G181" t="s">
        <v>61</v>
      </c>
      <c r="H181">
        <v>175206562</v>
      </c>
      <c r="I181" t="s">
        <v>62</v>
      </c>
      <c r="J181" t="s">
        <v>23</v>
      </c>
      <c r="L181" s="1">
        <v>43452</v>
      </c>
      <c r="M181" t="s">
        <v>33</v>
      </c>
      <c r="N181" t="s">
        <v>9105</v>
      </c>
      <c r="O181" t="s">
        <v>26</v>
      </c>
      <c r="P181" s="1">
        <v>43237</v>
      </c>
      <c r="Q181" s="1">
        <v>43760</v>
      </c>
    </row>
    <row r="182" spans="1:17" x14ac:dyDescent="0.2">
      <c r="A182" t="s">
        <v>9106</v>
      </c>
      <c r="B182">
        <v>228324866</v>
      </c>
      <c r="C182" t="s">
        <v>9107</v>
      </c>
      <c r="D182" t="s">
        <v>9108</v>
      </c>
      <c r="E182" t="s">
        <v>9109</v>
      </c>
      <c r="F182">
        <v>77613880.124353901</v>
      </c>
      <c r="G182" t="s">
        <v>61</v>
      </c>
      <c r="H182">
        <v>175206562</v>
      </c>
      <c r="I182" t="s">
        <v>62</v>
      </c>
      <c r="J182" t="s">
        <v>23</v>
      </c>
      <c r="L182" s="1">
        <v>43452</v>
      </c>
      <c r="M182" t="s">
        <v>24</v>
      </c>
      <c r="N182" t="s">
        <v>9110</v>
      </c>
      <c r="O182" t="s">
        <v>26</v>
      </c>
      <c r="P182" s="1">
        <v>43543</v>
      </c>
      <c r="Q182" s="1">
        <v>43761</v>
      </c>
    </row>
    <row r="183" spans="1:17" x14ac:dyDescent="0.2">
      <c r="A183" t="s">
        <v>9111</v>
      </c>
      <c r="B183">
        <v>240968972</v>
      </c>
      <c r="C183" t="s">
        <v>9112</v>
      </c>
      <c r="D183" t="s">
        <v>9113</v>
      </c>
      <c r="E183" t="s">
        <v>9114</v>
      </c>
      <c r="F183">
        <v>121189678</v>
      </c>
      <c r="G183" t="s">
        <v>2596</v>
      </c>
      <c r="H183">
        <v>177263660</v>
      </c>
      <c r="I183" t="s">
        <v>147</v>
      </c>
      <c r="J183" t="s">
        <v>23</v>
      </c>
      <c r="L183" s="1">
        <v>43437</v>
      </c>
      <c r="M183" t="s">
        <v>24</v>
      </c>
      <c r="N183" t="s">
        <v>9115</v>
      </c>
      <c r="O183" t="s">
        <v>26</v>
      </c>
      <c r="P183" s="1">
        <v>43734</v>
      </c>
      <c r="Q183" s="1">
        <v>43790</v>
      </c>
    </row>
    <row r="184" spans="1:17" x14ac:dyDescent="0.2">
      <c r="A184" t="s">
        <v>9116</v>
      </c>
      <c r="B184">
        <v>238477754</v>
      </c>
      <c r="C184" t="s">
        <v>9117</v>
      </c>
      <c r="D184" t="s">
        <v>9118</v>
      </c>
      <c r="E184" t="s">
        <v>9119</v>
      </c>
      <c r="F184">
        <v>99061007.076921895</v>
      </c>
      <c r="G184" t="s">
        <v>2612</v>
      </c>
      <c r="H184">
        <v>26404478</v>
      </c>
      <c r="I184" t="s">
        <v>470</v>
      </c>
      <c r="J184" t="s">
        <v>23</v>
      </c>
      <c r="L184" s="1">
        <v>43447</v>
      </c>
      <c r="M184" t="s">
        <v>33</v>
      </c>
      <c r="N184" t="s">
        <v>9120</v>
      </c>
      <c r="O184" t="s">
        <v>26</v>
      </c>
      <c r="P184" s="1">
        <v>43768</v>
      </c>
      <c r="Q184" s="1">
        <v>43768</v>
      </c>
    </row>
    <row r="185" spans="1:17" x14ac:dyDescent="0.2">
      <c r="A185" t="s">
        <v>9121</v>
      </c>
      <c r="B185">
        <v>240627644</v>
      </c>
      <c r="C185" t="s">
        <v>9122</v>
      </c>
      <c r="D185" t="s">
        <v>9123</v>
      </c>
      <c r="E185" t="s">
        <v>9124</v>
      </c>
      <c r="F185" t="s">
        <v>9125</v>
      </c>
      <c r="G185" t="s">
        <v>713</v>
      </c>
      <c r="H185" t="s">
        <v>714</v>
      </c>
      <c r="I185" t="s">
        <v>844</v>
      </c>
      <c r="J185" t="s">
        <v>23</v>
      </c>
      <c r="L185" s="1">
        <v>43445</v>
      </c>
      <c r="M185" t="s">
        <v>33</v>
      </c>
      <c r="N185" t="s">
        <v>9126</v>
      </c>
      <c r="O185" t="s">
        <v>26</v>
      </c>
      <c r="P185" s="1">
        <v>43774</v>
      </c>
      <c r="Q185" s="1">
        <v>43774</v>
      </c>
    </row>
    <row r="186" spans="1:17" x14ac:dyDescent="0.2">
      <c r="A186" t="s">
        <v>9127</v>
      </c>
      <c r="B186">
        <v>240763300</v>
      </c>
      <c r="C186" t="s">
        <v>9128</v>
      </c>
      <c r="D186" t="s">
        <v>9129</v>
      </c>
      <c r="E186" t="s">
        <v>9130</v>
      </c>
      <c r="F186">
        <v>132136503.24076299</v>
      </c>
      <c r="G186" t="s">
        <v>713</v>
      </c>
      <c r="H186" t="s">
        <v>714</v>
      </c>
      <c r="I186" t="s">
        <v>2345</v>
      </c>
      <c r="J186" t="s">
        <v>23</v>
      </c>
      <c r="L186" s="1">
        <v>43451</v>
      </c>
      <c r="M186" t="s">
        <v>24</v>
      </c>
      <c r="N186" t="s">
        <v>9131</v>
      </c>
      <c r="O186" t="s">
        <v>26</v>
      </c>
      <c r="P186" s="1">
        <v>43777</v>
      </c>
      <c r="Q186" s="1">
        <v>43777</v>
      </c>
    </row>
    <row r="187" spans="1:17" x14ac:dyDescent="0.2">
      <c r="A187" t="s">
        <v>9132</v>
      </c>
      <c r="B187">
        <v>236789503</v>
      </c>
      <c r="C187" t="s">
        <v>9133</v>
      </c>
      <c r="D187" t="s">
        <v>9134</v>
      </c>
      <c r="E187" t="s">
        <v>9135</v>
      </c>
      <c r="F187">
        <v>144563010</v>
      </c>
      <c r="G187" t="s">
        <v>423</v>
      </c>
      <c r="H187">
        <v>190456396</v>
      </c>
      <c r="I187" t="s">
        <v>509</v>
      </c>
      <c r="J187" t="s">
        <v>23</v>
      </c>
      <c r="L187" s="1">
        <v>43448</v>
      </c>
      <c r="M187" t="s">
        <v>24</v>
      </c>
      <c r="N187" t="s">
        <v>9136</v>
      </c>
      <c r="O187" t="s">
        <v>26</v>
      </c>
      <c r="P187" s="1">
        <v>42425</v>
      </c>
      <c r="Q187" s="1">
        <v>43792</v>
      </c>
    </row>
    <row r="188" spans="1:17" x14ac:dyDescent="0.2">
      <c r="A188" t="s">
        <v>9137</v>
      </c>
      <c r="B188">
        <v>237902788</v>
      </c>
      <c r="C188" t="s">
        <v>9138</v>
      </c>
      <c r="D188" t="s">
        <v>9139</v>
      </c>
      <c r="E188" t="s">
        <v>9140</v>
      </c>
      <c r="F188">
        <v>118678698.084305</v>
      </c>
      <c r="G188" t="s">
        <v>172</v>
      </c>
      <c r="H188">
        <v>200716271</v>
      </c>
      <c r="I188" t="s">
        <v>2211</v>
      </c>
      <c r="J188" t="s">
        <v>23</v>
      </c>
      <c r="L188" s="1">
        <v>43447</v>
      </c>
      <c r="M188" t="s">
        <v>24</v>
      </c>
      <c r="N188" t="s">
        <v>9141</v>
      </c>
      <c r="O188" t="s">
        <v>92</v>
      </c>
      <c r="P188" s="1">
        <v>43727</v>
      </c>
      <c r="Q188" s="1">
        <v>43797</v>
      </c>
    </row>
    <row r="189" spans="1:17" x14ac:dyDescent="0.2">
      <c r="A189" t="s">
        <v>9142</v>
      </c>
      <c r="B189">
        <v>236052705</v>
      </c>
      <c r="C189" t="s">
        <v>9143</v>
      </c>
      <c r="D189" t="s">
        <v>9144</v>
      </c>
      <c r="E189" t="s">
        <v>9145</v>
      </c>
      <c r="F189">
        <v>77642139.129510105</v>
      </c>
      <c r="G189" t="s">
        <v>89</v>
      </c>
      <c r="H189">
        <v>190906332</v>
      </c>
      <c r="I189" t="s">
        <v>692</v>
      </c>
      <c r="J189" t="s">
        <v>23</v>
      </c>
      <c r="L189" s="1">
        <v>43447</v>
      </c>
      <c r="M189" t="s">
        <v>33</v>
      </c>
      <c r="N189" t="s">
        <v>9146</v>
      </c>
      <c r="O189" t="s">
        <v>26</v>
      </c>
      <c r="P189" s="1">
        <v>42486</v>
      </c>
      <c r="Q189" s="1">
        <v>43797</v>
      </c>
    </row>
    <row r="190" spans="1:17" x14ac:dyDescent="0.2">
      <c r="A190" t="s">
        <v>9147</v>
      </c>
      <c r="B190">
        <v>236648977</v>
      </c>
      <c r="C190" t="s">
        <v>9148</v>
      </c>
      <c r="D190" t="s">
        <v>9149</v>
      </c>
      <c r="E190" t="s">
        <v>9150</v>
      </c>
      <c r="F190" t="s">
        <v>9151</v>
      </c>
      <c r="G190" t="s">
        <v>89</v>
      </c>
      <c r="H190">
        <v>190906332</v>
      </c>
      <c r="I190" t="s">
        <v>803</v>
      </c>
      <c r="J190" t="s">
        <v>23</v>
      </c>
      <c r="L190" s="1">
        <v>43451</v>
      </c>
      <c r="M190" t="s">
        <v>33</v>
      </c>
      <c r="N190" t="s">
        <v>9152</v>
      </c>
      <c r="O190" t="s">
        <v>26</v>
      </c>
      <c r="P190" s="1">
        <v>43158</v>
      </c>
      <c r="Q190" s="1">
        <v>43797</v>
      </c>
    </row>
    <row r="191" spans="1:17" x14ac:dyDescent="0.2">
      <c r="A191" t="s">
        <v>9153</v>
      </c>
      <c r="B191">
        <v>236981382</v>
      </c>
      <c r="C191" t="s">
        <v>9154</v>
      </c>
      <c r="D191" t="s">
        <v>9155</v>
      </c>
      <c r="E191" t="s">
        <v>9156</v>
      </c>
      <c r="F191">
        <v>60553049</v>
      </c>
      <c r="G191" t="s">
        <v>69</v>
      </c>
      <c r="H191">
        <v>131056549</v>
      </c>
      <c r="I191" t="s">
        <v>6400</v>
      </c>
      <c r="J191" t="s">
        <v>23</v>
      </c>
      <c r="L191" s="1">
        <v>43446</v>
      </c>
      <c r="M191" t="s">
        <v>24</v>
      </c>
      <c r="N191" t="s">
        <v>9157</v>
      </c>
      <c r="O191" t="s">
        <v>92</v>
      </c>
      <c r="P191" s="1">
        <v>42275</v>
      </c>
      <c r="Q191" s="1">
        <v>43797</v>
      </c>
    </row>
    <row r="192" spans="1:17" x14ac:dyDescent="0.2">
      <c r="A192" t="s">
        <v>9158</v>
      </c>
      <c r="B192">
        <v>240187857</v>
      </c>
      <c r="C192" t="s">
        <v>9159</v>
      </c>
      <c r="D192" t="s">
        <v>9160</v>
      </c>
      <c r="E192" t="s">
        <v>9161</v>
      </c>
      <c r="F192">
        <v>153269170.15327001</v>
      </c>
      <c r="G192" t="s">
        <v>204</v>
      </c>
      <c r="H192">
        <v>26388820</v>
      </c>
      <c r="I192" t="s">
        <v>538</v>
      </c>
      <c r="J192" t="s">
        <v>23</v>
      </c>
      <c r="L192" s="1">
        <v>43445</v>
      </c>
      <c r="M192" t="s">
        <v>33</v>
      </c>
      <c r="N192" t="s">
        <v>9162</v>
      </c>
      <c r="O192" t="s">
        <v>92</v>
      </c>
      <c r="P192" s="1">
        <v>42354</v>
      </c>
      <c r="Q192" s="1">
        <v>43756</v>
      </c>
    </row>
    <row r="193" spans="1:17" x14ac:dyDescent="0.2">
      <c r="A193" t="s">
        <v>9163</v>
      </c>
      <c r="B193">
        <v>240184408</v>
      </c>
      <c r="C193" t="s">
        <v>9164</v>
      </c>
      <c r="D193" t="s">
        <v>9165</v>
      </c>
      <c r="E193" t="s">
        <v>9166</v>
      </c>
      <c r="F193">
        <v>190136308.19013599</v>
      </c>
      <c r="G193" t="s">
        <v>133</v>
      </c>
      <c r="H193">
        <v>26404435</v>
      </c>
      <c r="I193" t="s">
        <v>9167</v>
      </c>
      <c r="J193" t="s">
        <v>23</v>
      </c>
      <c r="L193" s="1">
        <v>43447</v>
      </c>
      <c r="M193" t="s">
        <v>24</v>
      </c>
      <c r="N193" t="s">
        <v>9168</v>
      </c>
      <c r="O193" t="s">
        <v>26</v>
      </c>
      <c r="P193" s="1">
        <v>42278</v>
      </c>
      <c r="Q193" s="1">
        <v>43797</v>
      </c>
    </row>
    <row r="194" spans="1:17" x14ac:dyDescent="0.2">
      <c r="A194" t="s">
        <v>9169</v>
      </c>
      <c r="B194">
        <v>235507059</v>
      </c>
      <c r="C194" t="s">
        <v>9170</v>
      </c>
      <c r="D194" t="s">
        <v>9171</v>
      </c>
      <c r="E194" t="s">
        <v>9172</v>
      </c>
      <c r="F194">
        <v>30666902</v>
      </c>
      <c r="G194" t="s">
        <v>179</v>
      </c>
      <c r="H194">
        <v>202743233</v>
      </c>
      <c r="I194" t="s">
        <v>9173</v>
      </c>
      <c r="J194" t="s">
        <v>23</v>
      </c>
      <c r="L194" s="1">
        <v>43448</v>
      </c>
      <c r="M194" t="s">
        <v>33</v>
      </c>
      <c r="N194" t="s">
        <v>9174</v>
      </c>
      <c r="O194" t="s">
        <v>26</v>
      </c>
      <c r="P194" s="1">
        <v>43186</v>
      </c>
      <c r="Q194" s="1">
        <v>43794</v>
      </c>
    </row>
    <row r="195" spans="1:17" x14ac:dyDescent="0.2">
      <c r="A195" t="s">
        <v>9175</v>
      </c>
      <c r="B195">
        <v>238007421</v>
      </c>
      <c r="C195" t="s">
        <v>9176</v>
      </c>
      <c r="D195" t="s">
        <v>9177</v>
      </c>
      <c r="E195" t="s">
        <v>9178</v>
      </c>
      <c r="F195">
        <v>34103155.127006501</v>
      </c>
      <c r="G195" t="s">
        <v>21</v>
      </c>
      <c r="H195">
        <v>26570564</v>
      </c>
      <c r="I195" t="s">
        <v>1805</v>
      </c>
      <c r="J195" t="s">
        <v>23</v>
      </c>
      <c r="L195" s="1">
        <v>43445</v>
      </c>
      <c r="M195" t="s">
        <v>24</v>
      </c>
      <c r="N195" t="s">
        <v>9179</v>
      </c>
      <c r="O195" t="s">
        <v>26</v>
      </c>
      <c r="P195" s="1">
        <v>43728</v>
      </c>
      <c r="Q195" s="1">
        <v>43731</v>
      </c>
    </row>
    <row r="196" spans="1:17" x14ac:dyDescent="0.2">
      <c r="A196" t="s">
        <v>9180</v>
      </c>
      <c r="B196">
        <v>233743278</v>
      </c>
      <c r="C196" t="s">
        <v>9181</v>
      </c>
      <c r="D196" t="s">
        <v>9182</v>
      </c>
      <c r="E196" t="s">
        <v>9183</v>
      </c>
      <c r="F196">
        <v>60243880.1618836</v>
      </c>
      <c r="G196" t="s">
        <v>54</v>
      </c>
      <c r="H196">
        <v>26403315</v>
      </c>
      <c r="I196" t="s">
        <v>55</v>
      </c>
      <c r="J196" t="s">
        <v>23</v>
      </c>
      <c r="L196" s="1">
        <v>43453</v>
      </c>
      <c r="M196" t="s">
        <v>33</v>
      </c>
      <c r="N196" t="s">
        <v>9184</v>
      </c>
      <c r="O196" t="s">
        <v>26</v>
      </c>
      <c r="P196" s="1">
        <v>42460</v>
      </c>
      <c r="Q196" s="1">
        <v>43801</v>
      </c>
    </row>
    <row r="197" spans="1:17" x14ac:dyDescent="0.2">
      <c r="A197" t="s">
        <v>9185</v>
      </c>
      <c r="B197">
        <v>235557978</v>
      </c>
      <c r="C197" t="s">
        <v>9186</v>
      </c>
      <c r="D197" t="s">
        <v>6637</v>
      </c>
      <c r="E197" t="s">
        <v>6638</v>
      </c>
      <c r="F197">
        <v>35325038</v>
      </c>
      <c r="G197" t="s">
        <v>89</v>
      </c>
      <c r="H197">
        <v>190906332</v>
      </c>
      <c r="I197" t="s">
        <v>120</v>
      </c>
      <c r="J197" t="s">
        <v>23</v>
      </c>
      <c r="L197" s="1">
        <v>43446</v>
      </c>
      <c r="M197" t="s">
        <v>33</v>
      </c>
      <c r="N197" t="s">
        <v>9187</v>
      </c>
      <c r="O197" t="s">
        <v>26</v>
      </c>
      <c r="P197" s="1">
        <v>42390</v>
      </c>
      <c r="Q197" s="1">
        <v>43797</v>
      </c>
    </row>
    <row r="198" spans="1:17" x14ac:dyDescent="0.2">
      <c r="A198" t="s">
        <v>9188</v>
      </c>
      <c r="B198" t="s">
        <v>9189</v>
      </c>
      <c r="C198" t="s">
        <v>9190</v>
      </c>
      <c r="D198" t="s">
        <v>9191</v>
      </c>
      <c r="E198" t="s">
        <v>9192</v>
      </c>
      <c r="F198" t="s">
        <v>9193</v>
      </c>
      <c r="G198" t="s">
        <v>1443</v>
      </c>
      <c r="H198">
        <v>26404079</v>
      </c>
      <c r="I198" t="s">
        <v>1520</v>
      </c>
      <c r="J198" t="s">
        <v>23</v>
      </c>
      <c r="L198" s="1">
        <v>43441</v>
      </c>
      <c r="M198" t="s">
        <v>24</v>
      </c>
      <c r="N198" t="s">
        <v>9194</v>
      </c>
      <c r="O198" t="s">
        <v>26</v>
      </c>
      <c r="P198" s="1">
        <v>43556</v>
      </c>
      <c r="Q198" s="1">
        <v>43746</v>
      </c>
    </row>
    <row r="199" spans="1:17" x14ac:dyDescent="0.2">
      <c r="A199" t="s">
        <v>9195</v>
      </c>
      <c r="B199">
        <v>234110147</v>
      </c>
      <c r="C199" t="s">
        <v>9196</v>
      </c>
      <c r="D199" t="s">
        <v>2549</v>
      </c>
      <c r="E199" t="s">
        <v>2550</v>
      </c>
      <c r="F199">
        <v>35716290</v>
      </c>
      <c r="G199" t="s">
        <v>669</v>
      </c>
      <c r="H199" t="s">
        <v>670</v>
      </c>
      <c r="I199" t="s">
        <v>4427</v>
      </c>
      <c r="J199" t="s">
        <v>23</v>
      </c>
      <c r="L199" s="1">
        <v>43455</v>
      </c>
      <c r="M199" t="s">
        <v>24</v>
      </c>
      <c r="N199" t="s">
        <v>9197</v>
      </c>
      <c r="O199" t="s">
        <v>26</v>
      </c>
      <c r="P199" s="1">
        <v>43801</v>
      </c>
      <c r="Q199" s="1">
        <v>43801</v>
      </c>
    </row>
    <row r="200" spans="1:17" x14ac:dyDescent="0.2">
      <c r="A200" t="s">
        <v>9198</v>
      </c>
      <c r="B200">
        <v>241313260</v>
      </c>
      <c r="C200" t="s">
        <v>9199</v>
      </c>
      <c r="D200" t="s">
        <v>9200</v>
      </c>
      <c r="E200" t="s">
        <v>9201</v>
      </c>
      <c r="F200">
        <v>112510078</v>
      </c>
      <c r="G200" t="s">
        <v>766</v>
      </c>
      <c r="H200">
        <v>26402971</v>
      </c>
      <c r="I200" t="s">
        <v>3354</v>
      </c>
      <c r="J200" t="s">
        <v>23</v>
      </c>
      <c r="L200" s="1">
        <v>43447</v>
      </c>
      <c r="M200" t="s">
        <v>33</v>
      </c>
      <c r="N200" t="s">
        <v>9202</v>
      </c>
      <c r="O200" t="s">
        <v>26</v>
      </c>
      <c r="P200" s="1">
        <v>43804</v>
      </c>
      <c r="Q200" s="1">
        <v>43804</v>
      </c>
    </row>
    <row r="201" spans="1:17" x14ac:dyDescent="0.2">
      <c r="A201" t="s">
        <v>9203</v>
      </c>
      <c r="B201">
        <v>232905118</v>
      </c>
      <c r="C201" t="s">
        <v>9204</v>
      </c>
      <c r="D201" t="s">
        <v>9205</v>
      </c>
      <c r="E201" t="s">
        <v>9206</v>
      </c>
      <c r="F201">
        <v>174386125</v>
      </c>
      <c r="G201" t="s">
        <v>54</v>
      </c>
      <c r="H201">
        <v>26403315</v>
      </c>
      <c r="I201" t="s">
        <v>82</v>
      </c>
      <c r="J201" t="s">
        <v>23</v>
      </c>
      <c r="L201" s="1">
        <v>43445</v>
      </c>
      <c r="M201" t="s">
        <v>33</v>
      </c>
      <c r="N201" t="s">
        <v>9207</v>
      </c>
      <c r="O201" t="s">
        <v>26</v>
      </c>
      <c r="P201" s="1">
        <v>41957</v>
      </c>
      <c r="Q201" s="1">
        <v>43474</v>
      </c>
    </row>
    <row r="202" spans="1:17" x14ac:dyDescent="0.2">
      <c r="A202" t="s">
        <v>9208</v>
      </c>
      <c r="B202">
        <v>234679735</v>
      </c>
      <c r="C202" t="s">
        <v>9209</v>
      </c>
      <c r="D202" t="s">
        <v>9210</v>
      </c>
      <c r="E202" t="s">
        <v>9211</v>
      </c>
      <c r="F202" t="s">
        <v>9212</v>
      </c>
      <c r="G202" t="s">
        <v>54</v>
      </c>
      <c r="H202">
        <v>26403315</v>
      </c>
      <c r="I202" t="s">
        <v>5567</v>
      </c>
      <c r="J202" t="s">
        <v>23</v>
      </c>
      <c r="L202" s="1">
        <v>43448</v>
      </c>
      <c r="M202" t="s">
        <v>33</v>
      </c>
      <c r="N202" t="s">
        <v>9213</v>
      </c>
      <c r="O202" t="s">
        <v>26</v>
      </c>
      <c r="P202" s="1">
        <v>42203</v>
      </c>
      <c r="Q202" s="1">
        <v>43815</v>
      </c>
    </row>
    <row r="203" spans="1:17" x14ac:dyDescent="0.2">
      <c r="A203" t="s">
        <v>9214</v>
      </c>
      <c r="B203">
        <v>241312396</v>
      </c>
      <c r="C203" t="s">
        <v>9215</v>
      </c>
      <c r="D203" t="s">
        <v>2648</v>
      </c>
      <c r="E203" t="s">
        <v>2649</v>
      </c>
      <c r="F203">
        <v>114219753.15049601</v>
      </c>
      <c r="G203" t="s">
        <v>1234</v>
      </c>
      <c r="H203">
        <v>182292592</v>
      </c>
      <c r="I203" t="s">
        <v>1242</v>
      </c>
      <c r="J203" t="s">
        <v>23</v>
      </c>
      <c r="L203" s="1">
        <v>43448</v>
      </c>
      <c r="M203" t="s">
        <v>33</v>
      </c>
      <c r="N203" t="s">
        <v>9216</v>
      </c>
      <c r="O203" t="s">
        <v>26</v>
      </c>
      <c r="P203" s="1">
        <v>42419</v>
      </c>
      <c r="Q203" s="1">
        <v>43815</v>
      </c>
    </row>
    <row r="204" spans="1:17" x14ac:dyDescent="0.2">
      <c r="A204" t="s">
        <v>9217</v>
      </c>
      <c r="B204">
        <v>237716801</v>
      </c>
      <c r="C204" t="s">
        <v>9218</v>
      </c>
      <c r="D204" t="s">
        <v>8750</v>
      </c>
      <c r="E204" t="s">
        <v>8751</v>
      </c>
      <c r="F204">
        <v>32792301</v>
      </c>
      <c r="G204" t="s">
        <v>212</v>
      </c>
      <c r="H204">
        <v>26403587</v>
      </c>
      <c r="I204" t="s">
        <v>9219</v>
      </c>
      <c r="J204" t="s">
        <v>23</v>
      </c>
      <c r="L204" s="1">
        <v>43447</v>
      </c>
      <c r="M204" t="s">
        <v>33</v>
      </c>
      <c r="N204" t="s">
        <v>9220</v>
      </c>
      <c r="O204" t="s">
        <v>92</v>
      </c>
      <c r="P204" s="1">
        <v>42453</v>
      </c>
      <c r="Q204" s="1">
        <v>43809</v>
      </c>
    </row>
    <row r="205" spans="1:17" x14ac:dyDescent="0.2">
      <c r="A205" t="s">
        <v>9221</v>
      </c>
      <c r="B205">
        <v>234839155</v>
      </c>
      <c r="C205" t="s">
        <v>9222</v>
      </c>
      <c r="D205" t="s">
        <v>9223</v>
      </c>
      <c r="E205" t="s">
        <v>9224</v>
      </c>
      <c r="F205">
        <v>69680957</v>
      </c>
      <c r="G205" t="s">
        <v>2475</v>
      </c>
      <c r="H205">
        <v>203592077</v>
      </c>
      <c r="I205">
        <v>420021</v>
      </c>
      <c r="J205" t="s">
        <v>23</v>
      </c>
      <c r="L205" s="1">
        <v>43451</v>
      </c>
      <c r="M205" t="s">
        <v>24</v>
      </c>
      <c r="N205" t="s">
        <v>9225</v>
      </c>
      <c r="O205" t="s">
        <v>26</v>
      </c>
      <c r="P205" s="1">
        <v>43118</v>
      </c>
      <c r="Q205" s="1">
        <v>43815</v>
      </c>
    </row>
    <row r="206" spans="1:17" x14ac:dyDescent="0.2">
      <c r="A206" t="s">
        <v>9226</v>
      </c>
      <c r="B206">
        <v>228224268</v>
      </c>
      <c r="C206" t="s">
        <v>9227</v>
      </c>
      <c r="D206" t="s">
        <v>9228</v>
      </c>
      <c r="E206" t="s">
        <v>9229</v>
      </c>
      <c r="F206">
        <v>102460280.234641</v>
      </c>
      <c r="G206" t="s">
        <v>61</v>
      </c>
      <c r="H206">
        <v>175206562</v>
      </c>
      <c r="I206" t="s">
        <v>62</v>
      </c>
      <c r="J206" t="s">
        <v>23</v>
      </c>
      <c r="L206" s="1">
        <v>43447</v>
      </c>
      <c r="M206" t="s">
        <v>24</v>
      </c>
      <c r="N206" t="s">
        <v>9230</v>
      </c>
      <c r="O206" t="s">
        <v>26</v>
      </c>
      <c r="P206" s="1">
        <v>43237</v>
      </c>
      <c r="Q206" s="1">
        <v>43545</v>
      </c>
    </row>
    <row r="207" spans="1:17" x14ac:dyDescent="0.2">
      <c r="A207" t="s">
        <v>9231</v>
      </c>
      <c r="B207">
        <v>236913069</v>
      </c>
      <c r="C207" t="s">
        <v>9232</v>
      </c>
      <c r="D207" t="s">
        <v>5665</v>
      </c>
      <c r="E207" t="s">
        <v>5666</v>
      </c>
      <c r="F207">
        <v>70996822</v>
      </c>
      <c r="G207" t="s">
        <v>423</v>
      </c>
      <c r="H207">
        <v>190456396</v>
      </c>
      <c r="I207" t="s">
        <v>113</v>
      </c>
      <c r="J207" t="s">
        <v>23</v>
      </c>
      <c r="L207" s="1">
        <v>43454</v>
      </c>
      <c r="M207" t="s">
        <v>33</v>
      </c>
      <c r="N207" t="s">
        <v>9233</v>
      </c>
      <c r="O207" t="s">
        <v>26</v>
      </c>
      <c r="P207" s="1">
        <v>43571</v>
      </c>
      <c r="Q207" s="1">
        <v>43734</v>
      </c>
    </row>
    <row r="208" spans="1:17" x14ac:dyDescent="0.2">
      <c r="A208" t="s">
        <v>9234</v>
      </c>
      <c r="B208">
        <v>240811372</v>
      </c>
      <c r="C208" t="s">
        <v>9235</v>
      </c>
      <c r="D208" t="s">
        <v>9236</v>
      </c>
      <c r="E208" t="s">
        <v>9237</v>
      </c>
      <c r="F208">
        <v>188145036</v>
      </c>
      <c r="G208" t="s">
        <v>669</v>
      </c>
      <c r="H208" t="s">
        <v>670</v>
      </c>
      <c r="I208" t="s">
        <v>844</v>
      </c>
      <c r="J208" t="s">
        <v>23</v>
      </c>
      <c r="L208" s="1">
        <v>43438</v>
      </c>
      <c r="M208" t="s">
        <v>33</v>
      </c>
      <c r="N208" t="s">
        <v>9238</v>
      </c>
      <c r="O208" t="s">
        <v>26</v>
      </c>
      <c r="P208" s="1">
        <v>43797</v>
      </c>
      <c r="Q208" s="1">
        <v>43797</v>
      </c>
    </row>
    <row r="209" spans="1:17" x14ac:dyDescent="0.2">
      <c r="A209" t="s">
        <v>9239</v>
      </c>
      <c r="B209">
        <v>237898470</v>
      </c>
      <c r="C209" t="s">
        <v>9240</v>
      </c>
      <c r="D209" t="s">
        <v>9241</v>
      </c>
      <c r="E209" t="s">
        <v>9242</v>
      </c>
      <c r="F209">
        <v>76591514.085545406</v>
      </c>
      <c r="G209" t="s">
        <v>204</v>
      </c>
      <c r="H209">
        <v>26388820</v>
      </c>
      <c r="I209" t="s">
        <v>289</v>
      </c>
      <c r="J209" t="s">
        <v>23</v>
      </c>
      <c r="L209" s="1">
        <v>43448</v>
      </c>
      <c r="M209" t="s">
        <v>24</v>
      </c>
      <c r="N209" t="s">
        <v>9243</v>
      </c>
      <c r="O209" t="s">
        <v>26</v>
      </c>
      <c r="P209" s="1">
        <v>42283</v>
      </c>
      <c r="Q209" s="1">
        <v>43753</v>
      </c>
    </row>
    <row r="210" spans="1:17" x14ac:dyDescent="0.2">
      <c r="A210" t="s">
        <v>9244</v>
      </c>
      <c r="B210">
        <v>235509485</v>
      </c>
      <c r="C210" t="s">
        <v>9245</v>
      </c>
      <c r="D210" t="s">
        <v>9246</v>
      </c>
      <c r="E210" t="s">
        <v>9247</v>
      </c>
      <c r="F210">
        <v>228864844</v>
      </c>
      <c r="G210" t="s">
        <v>89</v>
      </c>
      <c r="H210">
        <v>190906332</v>
      </c>
      <c r="I210" t="s">
        <v>1432</v>
      </c>
      <c r="J210" t="s">
        <v>23</v>
      </c>
      <c r="L210" s="1">
        <v>43455</v>
      </c>
      <c r="M210" t="s">
        <v>33</v>
      </c>
      <c r="N210" t="s">
        <v>9248</v>
      </c>
      <c r="O210" t="s">
        <v>26</v>
      </c>
      <c r="P210" s="1">
        <v>42541</v>
      </c>
      <c r="Q210" s="1">
        <v>43811</v>
      </c>
    </row>
    <row r="211" spans="1:17" x14ac:dyDescent="0.2">
      <c r="A211" t="s">
        <v>9249</v>
      </c>
      <c r="B211">
        <v>234005130</v>
      </c>
      <c r="C211" t="s">
        <v>9250</v>
      </c>
      <c r="D211" t="s">
        <v>9251</v>
      </c>
      <c r="E211" t="s">
        <v>9252</v>
      </c>
      <c r="F211">
        <v>69072590.118575603</v>
      </c>
      <c r="G211" t="s">
        <v>89</v>
      </c>
      <c r="H211">
        <v>190906332</v>
      </c>
      <c r="I211" t="s">
        <v>9253</v>
      </c>
      <c r="J211" t="s">
        <v>23</v>
      </c>
      <c r="L211" s="1">
        <v>43451</v>
      </c>
      <c r="M211" t="s">
        <v>33</v>
      </c>
      <c r="N211" t="s">
        <v>9254</v>
      </c>
      <c r="O211" t="s">
        <v>26</v>
      </c>
      <c r="P211" s="1">
        <v>42417</v>
      </c>
      <c r="Q211" s="1">
        <v>43560</v>
      </c>
    </row>
    <row r="212" spans="1:17" x14ac:dyDescent="0.2">
      <c r="A212" t="s">
        <v>9255</v>
      </c>
      <c r="B212">
        <v>237502453</v>
      </c>
      <c r="C212" t="s">
        <v>9256</v>
      </c>
      <c r="D212" t="s">
        <v>9257</v>
      </c>
      <c r="E212" t="s">
        <v>9258</v>
      </c>
      <c r="F212">
        <v>198102720</v>
      </c>
      <c r="G212" t="s">
        <v>350</v>
      </c>
      <c r="H212" t="s">
        <v>351</v>
      </c>
      <c r="I212" t="s">
        <v>844</v>
      </c>
      <c r="J212" t="s">
        <v>23</v>
      </c>
      <c r="L212" s="1">
        <v>43452</v>
      </c>
      <c r="M212" t="s">
        <v>24</v>
      </c>
      <c r="N212" t="s">
        <v>9259</v>
      </c>
      <c r="O212" t="s">
        <v>26</v>
      </c>
      <c r="P212" s="1">
        <v>43119</v>
      </c>
      <c r="Q212" s="1">
        <v>43700</v>
      </c>
    </row>
    <row r="213" spans="1:17" x14ac:dyDescent="0.2">
      <c r="A213" t="s">
        <v>9260</v>
      </c>
      <c r="B213">
        <v>234835451</v>
      </c>
      <c r="C213" t="s">
        <v>9261</v>
      </c>
      <c r="D213" t="s">
        <v>9262</v>
      </c>
      <c r="E213" t="s">
        <v>9263</v>
      </c>
      <c r="F213">
        <v>118262270</v>
      </c>
      <c r="G213" t="s">
        <v>2475</v>
      </c>
      <c r="H213">
        <v>203592077</v>
      </c>
      <c r="I213" t="s">
        <v>572</v>
      </c>
      <c r="J213" t="s">
        <v>23</v>
      </c>
      <c r="L213" s="1">
        <v>43444</v>
      </c>
      <c r="M213" t="s">
        <v>33</v>
      </c>
      <c r="N213" t="s">
        <v>9264</v>
      </c>
      <c r="O213" t="s">
        <v>26</v>
      </c>
      <c r="P213" s="1">
        <v>43088</v>
      </c>
      <c r="Q213" s="1">
        <v>43816</v>
      </c>
    </row>
    <row r="214" spans="1:17" x14ac:dyDescent="0.2">
      <c r="A214" t="s">
        <v>9265</v>
      </c>
      <c r="B214">
        <v>234839201</v>
      </c>
      <c r="C214" t="s">
        <v>9266</v>
      </c>
      <c r="D214" t="s">
        <v>6727</v>
      </c>
      <c r="E214" t="s">
        <v>6728</v>
      </c>
      <c r="F214">
        <v>77603052</v>
      </c>
      <c r="G214" t="s">
        <v>2475</v>
      </c>
      <c r="H214">
        <v>203592077</v>
      </c>
      <c r="I214">
        <v>420014</v>
      </c>
      <c r="J214" t="s">
        <v>23</v>
      </c>
      <c r="L214" s="1">
        <v>43454</v>
      </c>
      <c r="M214" t="s">
        <v>33</v>
      </c>
      <c r="N214" t="s">
        <v>9267</v>
      </c>
      <c r="O214" t="s">
        <v>26</v>
      </c>
      <c r="P214" s="1">
        <v>43119</v>
      </c>
      <c r="Q214" s="1">
        <v>43815</v>
      </c>
    </row>
    <row r="215" spans="1:17" x14ac:dyDescent="0.2">
      <c r="A215" t="s">
        <v>9268</v>
      </c>
      <c r="B215">
        <v>241463335</v>
      </c>
      <c r="C215" t="s">
        <v>9269</v>
      </c>
      <c r="D215" t="s">
        <v>9270</v>
      </c>
      <c r="E215" t="s">
        <v>9271</v>
      </c>
      <c r="F215">
        <v>148677592.09204501</v>
      </c>
      <c r="G215" t="s">
        <v>2612</v>
      </c>
      <c r="H215">
        <v>26404478</v>
      </c>
      <c r="I215" t="s">
        <v>2289</v>
      </c>
      <c r="J215" t="s">
        <v>23</v>
      </c>
      <c r="L215" s="1">
        <v>43446</v>
      </c>
      <c r="M215" t="s">
        <v>33</v>
      </c>
      <c r="N215" t="s">
        <v>9272</v>
      </c>
      <c r="O215" t="s">
        <v>26</v>
      </c>
      <c r="P215" s="1">
        <v>43817</v>
      </c>
      <c r="Q215" s="1">
        <v>43817</v>
      </c>
    </row>
    <row r="216" spans="1:17" x14ac:dyDescent="0.2">
      <c r="A216" t="s">
        <v>9273</v>
      </c>
      <c r="B216">
        <v>240962583</v>
      </c>
      <c r="C216" t="s">
        <v>9274</v>
      </c>
      <c r="D216" t="s">
        <v>9275</v>
      </c>
      <c r="E216" t="s">
        <v>9276</v>
      </c>
      <c r="F216" t="s">
        <v>9277</v>
      </c>
      <c r="G216" t="s">
        <v>2458</v>
      </c>
      <c r="H216">
        <v>221333754</v>
      </c>
      <c r="I216" t="s">
        <v>9278</v>
      </c>
      <c r="J216" t="s">
        <v>23</v>
      </c>
      <c r="L216" s="1">
        <v>43444</v>
      </c>
      <c r="M216" t="s">
        <v>33</v>
      </c>
      <c r="N216" t="s">
        <v>9279</v>
      </c>
      <c r="O216" t="s">
        <v>26</v>
      </c>
      <c r="P216" s="1">
        <v>43777</v>
      </c>
      <c r="Q216" s="1">
        <v>43820</v>
      </c>
    </row>
    <row r="217" spans="1:17" x14ac:dyDescent="0.2">
      <c r="A217" t="s">
        <v>9280</v>
      </c>
      <c r="B217">
        <v>190774932</v>
      </c>
      <c r="C217" t="s">
        <v>9281</v>
      </c>
      <c r="D217" t="s">
        <v>9282</v>
      </c>
      <c r="E217" t="s">
        <v>9283</v>
      </c>
      <c r="F217">
        <v>160725151.08381701</v>
      </c>
      <c r="G217" t="s">
        <v>179</v>
      </c>
      <c r="H217">
        <v>202743233</v>
      </c>
      <c r="I217" t="s">
        <v>7404</v>
      </c>
      <c r="J217" t="s">
        <v>23</v>
      </c>
      <c r="L217" s="1">
        <v>43441</v>
      </c>
      <c r="M217" t="s">
        <v>24</v>
      </c>
      <c r="N217" t="s">
        <v>9284</v>
      </c>
      <c r="O217" t="s">
        <v>26</v>
      </c>
      <c r="P217" s="1">
        <v>43482</v>
      </c>
      <c r="Q217" s="1">
        <v>43496</v>
      </c>
    </row>
    <row r="218" spans="1:17" x14ac:dyDescent="0.2">
      <c r="A218" t="s">
        <v>9285</v>
      </c>
      <c r="B218">
        <v>233333436</v>
      </c>
      <c r="C218" t="s">
        <v>9286</v>
      </c>
      <c r="D218" t="s">
        <v>9287</v>
      </c>
      <c r="E218" t="s">
        <v>9288</v>
      </c>
      <c r="F218">
        <v>116127473.165924</v>
      </c>
      <c r="G218" t="s">
        <v>9289</v>
      </c>
      <c r="H218">
        <v>32486111</v>
      </c>
      <c r="I218" t="s">
        <v>9290</v>
      </c>
      <c r="J218" t="s">
        <v>23</v>
      </c>
      <c r="L218" s="1">
        <v>43438</v>
      </c>
      <c r="M218" t="s">
        <v>33</v>
      </c>
      <c r="N218" t="s">
        <v>9291</v>
      </c>
      <c r="O218" t="s">
        <v>26</v>
      </c>
      <c r="P218" s="1">
        <v>43500</v>
      </c>
      <c r="Q218" s="1">
        <v>43511</v>
      </c>
    </row>
    <row r="219" spans="1:17" x14ac:dyDescent="0.2">
      <c r="A219" t="s">
        <v>9292</v>
      </c>
      <c r="B219">
        <v>234164964</v>
      </c>
      <c r="C219" t="s">
        <v>9293</v>
      </c>
      <c r="D219" t="s">
        <v>9294</v>
      </c>
      <c r="E219" t="s">
        <v>9295</v>
      </c>
      <c r="F219" t="s">
        <v>9296</v>
      </c>
      <c r="G219" t="s">
        <v>54</v>
      </c>
      <c r="H219">
        <v>26403315</v>
      </c>
      <c r="I219" t="s">
        <v>105</v>
      </c>
      <c r="J219" t="s">
        <v>23</v>
      </c>
      <c r="L219" s="1">
        <v>43454</v>
      </c>
      <c r="M219" t="s">
        <v>24</v>
      </c>
      <c r="N219" t="s">
        <v>9297</v>
      </c>
      <c r="O219" t="s">
        <v>26</v>
      </c>
      <c r="P219" s="1">
        <v>42280</v>
      </c>
      <c r="Q219" s="1">
        <v>43836</v>
      </c>
    </row>
    <row r="220" spans="1:17" x14ac:dyDescent="0.2">
      <c r="A220" t="s">
        <v>9298</v>
      </c>
      <c r="B220">
        <v>234617330</v>
      </c>
      <c r="C220" t="s">
        <v>9299</v>
      </c>
      <c r="D220" t="s">
        <v>9300</v>
      </c>
      <c r="E220" t="s">
        <v>9301</v>
      </c>
      <c r="F220">
        <v>70115877</v>
      </c>
      <c r="G220" t="s">
        <v>89</v>
      </c>
      <c r="H220">
        <v>190906332</v>
      </c>
      <c r="I220" t="s">
        <v>312</v>
      </c>
      <c r="J220" t="s">
        <v>23</v>
      </c>
      <c r="L220" s="1">
        <v>43440</v>
      </c>
      <c r="M220" t="s">
        <v>24</v>
      </c>
      <c r="N220" t="s">
        <v>9302</v>
      </c>
      <c r="O220" t="s">
        <v>26</v>
      </c>
      <c r="P220" s="1">
        <v>42355</v>
      </c>
      <c r="Q220" s="1">
        <v>43842</v>
      </c>
    </row>
    <row r="221" spans="1:17" x14ac:dyDescent="0.2">
      <c r="A221" t="s">
        <v>9303</v>
      </c>
      <c r="B221">
        <v>237021455</v>
      </c>
      <c r="C221" t="s">
        <v>9304</v>
      </c>
      <c r="D221" t="s">
        <v>9305</v>
      </c>
      <c r="E221" t="s">
        <v>9306</v>
      </c>
      <c r="F221" t="s">
        <v>9307</v>
      </c>
      <c r="G221" t="s">
        <v>423</v>
      </c>
      <c r="H221">
        <v>190456396</v>
      </c>
      <c r="I221" t="s">
        <v>912</v>
      </c>
      <c r="J221" t="s">
        <v>23</v>
      </c>
      <c r="L221" s="1">
        <v>43445</v>
      </c>
      <c r="M221" t="s">
        <v>24</v>
      </c>
      <c r="N221" t="s">
        <v>9308</v>
      </c>
      <c r="O221" t="s">
        <v>26</v>
      </c>
      <c r="P221" s="1">
        <v>42278</v>
      </c>
      <c r="Q221" s="1">
        <v>43845</v>
      </c>
    </row>
    <row r="222" spans="1:17" x14ac:dyDescent="0.2">
      <c r="A222" t="s">
        <v>9309</v>
      </c>
      <c r="B222">
        <v>234460970</v>
      </c>
      <c r="C222" t="s">
        <v>9310</v>
      </c>
      <c r="D222" t="s">
        <v>9311</v>
      </c>
      <c r="E222" t="s">
        <v>9312</v>
      </c>
      <c r="F222">
        <v>176381449.073513</v>
      </c>
      <c r="G222" t="s">
        <v>1443</v>
      </c>
      <c r="H222">
        <v>26404079</v>
      </c>
      <c r="I222" t="s">
        <v>1455</v>
      </c>
      <c r="J222" t="s">
        <v>23</v>
      </c>
      <c r="L222" s="1">
        <v>43448</v>
      </c>
      <c r="M222" t="s">
        <v>33</v>
      </c>
      <c r="N222" t="s">
        <v>9313</v>
      </c>
      <c r="O222" t="s">
        <v>26</v>
      </c>
      <c r="P222" s="1">
        <v>42452</v>
      </c>
      <c r="Q222" s="1">
        <v>43846</v>
      </c>
    </row>
    <row r="223" spans="1:17" x14ac:dyDescent="0.2">
      <c r="A223" t="s">
        <v>9314</v>
      </c>
      <c r="B223">
        <v>237236184</v>
      </c>
      <c r="C223" t="s">
        <v>9315</v>
      </c>
      <c r="D223" t="s">
        <v>9316</v>
      </c>
      <c r="E223" t="s">
        <v>9317</v>
      </c>
      <c r="F223">
        <v>79547184.167994305</v>
      </c>
      <c r="G223" t="s">
        <v>1234</v>
      </c>
      <c r="H223">
        <v>182292592</v>
      </c>
      <c r="I223" t="s">
        <v>9318</v>
      </c>
      <c r="J223" t="s">
        <v>23</v>
      </c>
      <c r="L223" s="1">
        <v>43452</v>
      </c>
      <c r="M223" t="s">
        <v>33</v>
      </c>
      <c r="N223" t="s">
        <v>9319</v>
      </c>
      <c r="O223" t="s">
        <v>26</v>
      </c>
      <c r="P223" s="1">
        <v>42419</v>
      </c>
      <c r="Q223" s="1">
        <v>43851</v>
      </c>
    </row>
    <row r="224" spans="1:17" x14ac:dyDescent="0.2">
      <c r="A224" t="s">
        <v>9320</v>
      </c>
      <c r="B224">
        <v>238711196</v>
      </c>
      <c r="C224" t="s">
        <v>9321</v>
      </c>
      <c r="D224" t="s">
        <v>9322</v>
      </c>
      <c r="E224" t="s">
        <v>9323</v>
      </c>
      <c r="F224" t="s">
        <v>9324</v>
      </c>
      <c r="G224" t="s">
        <v>1234</v>
      </c>
      <c r="H224">
        <v>182292592</v>
      </c>
      <c r="I224" t="s">
        <v>1960</v>
      </c>
      <c r="J224" t="s">
        <v>23</v>
      </c>
      <c r="L224" s="1">
        <v>43441</v>
      </c>
      <c r="M224" t="s">
        <v>24</v>
      </c>
      <c r="N224" t="s">
        <v>9325</v>
      </c>
      <c r="O224" t="s">
        <v>92</v>
      </c>
      <c r="P224" s="1">
        <v>43612</v>
      </c>
      <c r="Q224" s="1">
        <v>43851</v>
      </c>
    </row>
    <row r="225" spans="1:17" x14ac:dyDescent="0.2">
      <c r="A225" t="s">
        <v>9326</v>
      </c>
      <c r="B225">
        <v>236970623</v>
      </c>
      <c r="C225" t="s">
        <v>9327</v>
      </c>
      <c r="D225" t="s">
        <v>9328</v>
      </c>
      <c r="E225" t="s">
        <v>9329</v>
      </c>
      <c r="F225">
        <v>33563535.129692703</v>
      </c>
      <c r="G225" t="s">
        <v>119</v>
      </c>
      <c r="H225">
        <v>190915757</v>
      </c>
      <c r="I225" t="s">
        <v>9330</v>
      </c>
      <c r="J225" t="s">
        <v>23</v>
      </c>
      <c r="L225" s="1">
        <v>43444</v>
      </c>
      <c r="M225" t="s">
        <v>24</v>
      </c>
      <c r="N225" t="s">
        <v>9331</v>
      </c>
      <c r="O225" t="s">
        <v>26</v>
      </c>
      <c r="P225" s="1">
        <v>42400</v>
      </c>
      <c r="Q225" s="1">
        <v>43854</v>
      </c>
    </row>
    <row r="226" spans="1:17" x14ac:dyDescent="0.2">
      <c r="A226" t="s">
        <v>9332</v>
      </c>
      <c r="B226">
        <v>77604636</v>
      </c>
      <c r="C226" t="s">
        <v>9333</v>
      </c>
      <c r="D226" t="s">
        <v>9334</v>
      </c>
      <c r="E226" t="s">
        <v>9335</v>
      </c>
      <c r="F226" t="s">
        <v>9336</v>
      </c>
      <c r="G226" t="s">
        <v>119</v>
      </c>
      <c r="H226">
        <v>190915757</v>
      </c>
      <c r="I226" t="s">
        <v>810</v>
      </c>
      <c r="J226" t="s">
        <v>23</v>
      </c>
      <c r="L226" s="1">
        <v>43455</v>
      </c>
      <c r="M226" t="s">
        <v>33</v>
      </c>
      <c r="N226" t="s">
        <v>9337</v>
      </c>
      <c r="O226" t="s">
        <v>92</v>
      </c>
      <c r="P226" s="1">
        <v>43173</v>
      </c>
      <c r="Q226" s="1">
        <v>43854</v>
      </c>
    </row>
    <row r="227" spans="1:17" x14ac:dyDescent="0.2">
      <c r="A227" t="s">
        <v>9338</v>
      </c>
      <c r="B227">
        <v>241391830</v>
      </c>
      <c r="C227" t="s">
        <v>9339</v>
      </c>
      <c r="D227" t="s">
        <v>9340</v>
      </c>
      <c r="E227" t="s">
        <v>9341</v>
      </c>
      <c r="F227">
        <v>166435295.08375001</v>
      </c>
      <c r="G227" t="s">
        <v>212</v>
      </c>
      <c r="H227">
        <v>26403587</v>
      </c>
      <c r="I227" t="s">
        <v>213</v>
      </c>
      <c r="J227" t="s">
        <v>23</v>
      </c>
      <c r="L227" s="1">
        <v>43448</v>
      </c>
      <c r="M227" t="s">
        <v>489</v>
      </c>
      <c r="N227" t="s">
        <v>9342</v>
      </c>
      <c r="O227" t="s">
        <v>26</v>
      </c>
      <c r="P227" s="1">
        <v>42454</v>
      </c>
      <c r="Q227" s="1">
        <v>43833</v>
      </c>
    </row>
    <row r="228" spans="1:17" x14ac:dyDescent="0.2">
      <c r="A228" t="s">
        <v>9343</v>
      </c>
      <c r="B228" t="s">
        <v>9344</v>
      </c>
      <c r="C228" t="s">
        <v>9345</v>
      </c>
      <c r="D228" t="s">
        <v>9346</v>
      </c>
      <c r="E228" t="s">
        <v>9347</v>
      </c>
      <c r="F228">
        <v>70453993</v>
      </c>
      <c r="G228" t="s">
        <v>669</v>
      </c>
      <c r="H228" t="s">
        <v>670</v>
      </c>
      <c r="I228" t="s">
        <v>706</v>
      </c>
      <c r="J228" t="s">
        <v>23</v>
      </c>
      <c r="L228" s="1">
        <v>43454</v>
      </c>
      <c r="M228" t="s">
        <v>24</v>
      </c>
      <c r="N228" t="s">
        <v>9348</v>
      </c>
      <c r="O228" t="s">
        <v>26</v>
      </c>
      <c r="P228" s="1">
        <v>43566</v>
      </c>
      <c r="Q228" s="1">
        <v>43858</v>
      </c>
    </row>
    <row r="229" spans="1:17" x14ac:dyDescent="0.2">
      <c r="A229" t="s">
        <v>9349</v>
      </c>
      <c r="B229">
        <v>233252126</v>
      </c>
      <c r="C229" t="s">
        <v>9350</v>
      </c>
      <c r="D229" t="s">
        <v>9351</v>
      </c>
      <c r="E229" t="s">
        <v>9352</v>
      </c>
      <c r="F229">
        <v>165874694.17189699</v>
      </c>
      <c r="G229" t="s">
        <v>119</v>
      </c>
      <c r="H229">
        <v>190915757</v>
      </c>
      <c r="I229" t="s">
        <v>2139</v>
      </c>
      <c r="J229" t="s">
        <v>23</v>
      </c>
      <c r="L229" s="1">
        <v>43448</v>
      </c>
      <c r="M229" t="s">
        <v>33</v>
      </c>
      <c r="N229" t="s">
        <v>9353</v>
      </c>
      <c r="O229" t="s">
        <v>26</v>
      </c>
      <c r="P229" s="1">
        <v>43605</v>
      </c>
      <c r="Q229" s="1">
        <v>43858</v>
      </c>
    </row>
    <row r="230" spans="1:17" x14ac:dyDescent="0.2">
      <c r="A230" t="s">
        <v>9354</v>
      </c>
      <c r="B230">
        <v>237376059</v>
      </c>
      <c r="C230" t="s">
        <v>9355</v>
      </c>
      <c r="D230" t="s">
        <v>9356</v>
      </c>
      <c r="E230" t="s">
        <v>9357</v>
      </c>
      <c r="F230">
        <v>220900779.083491</v>
      </c>
      <c r="G230" t="s">
        <v>531</v>
      </c>
      <c r="H230">
        <v>159330114</v>
      </c>
      <c r="I230" t="s">
        <v>544</v>
      </c>
      <c r="J230" t="s">
        <v>23</v>
      </c>
      <c r="L230" s="1">
        <v>43439</v>
      </c>
      <c r="M230" t="s">
        <v>33</v>
      </c>
      <c r="N230" t="s">
        <v>9358</v>
      </c>
      <c r="O230" t="s">
        <v>26</v>
      </c>
      <c r="P230" s="1">
        <v>43677</v>
      </c>
      <c r="Q230" s="1">
        <v>43858</v>
      </c>
    </row>
    <row r="231" spans="1:17" x14ac:dyDescent="0.2">
      <c r="A231" t="s">
        <v>9359</v>
      </c>
      <c r="B231">
        <v>241135400</v>
      </c>
      <c r="C231" t="s">
        <v>9360</v>
      </c>
      <c r="D231" t="s">
        <v>9361</v>
      </c>
      <c r="E231" t="s">
        <v>9362</v>
      </c>
      <c r="F231">
        <v>86305328.108842894</v>
      </c>
      <c r="G231" t="s">
        <v>872</v>
      </c>
      <c r="H231" t="s">
        <v>873</v>
      </c>
      <c r="I231" t="s">
        <v>1752</v>
      </c>
      <c r="J231" t="s">
        <v>23</v>
      </c>
      <c r="L231" s="1">
        <v>43446</v>
      </c>
      <c r="M231" t="s">
        <v>33</v>
      </c>
      <c r="N231" t="s">
        <v>9363</v>
      </c>
      <c r="O231" t="s">
        <v>26</v>
      </c>
      <c r="P231" s="1">
        <v>42250</v>
      </c>
      <c r="Q231" s="1">
        <v>43840</v>
      </c>
    </row>
    <row r="232" spans="1:17" x14ac:dyDescent="0.2">
      <c r="A232" t="s">
        <v>9364</v>
      </c>
      <c r="B232">
        <v>234033622</v>
      </c>
      <c r="C232" t="s">
        <v>9365</v>
      </c>
      <c r="D232" t="s">
        <v>3722</v>
      </c>
      <c r="E232" t="s">
        <v>3723</v>
      </c>
      <c r="F232">
        <v>76037940</v>
      </c>
      <c r="G232" t="s">
        <v>119</v>
      </c>
      <c r="H232">
        <v>190915757</v>
      </c>
      <c r="I232" t="s">
        <v>9366</v>
      </c>
      <c r="J232" t="s">
        <v>23</v>
      </c>
      <c r="L232" s="1">
        <v>43448</v>
      </c>
      <c r="M232" t="s">
        <v>33</v>
      </c>
      <c r="N232" t="s">
        <v>9367</v>
      </c>
      <c r="O232" t="s">
        <v>92</v>
      </c>
      <c r="P232" s="1">
        <v>43511</v>
      </c>
      <c r="Q232" s="1">
        <v>43565</v>
      </c>
    </row>
    <row r="233" spans="1:17" x14ac:dyDescent="0.2">
      <c r="A233" t="s">
        <v>9368</v>
      </c>
      <c r="B233">
        <v>235473197</v>
      </c>
      <c r="C233" t="s">
        <v>9369</v>
      </c>
      <c r="D233" t="s">
        <v>9370</v>
      </c>
      <c r="E233" t="s">
        <v>9371</v>
      </c>
      <c r="F233">
        <v>80145035</v>
      </c>
      <c r="G233" t="s">
        <v>119</v>
      </c>
      <c r="H233">
        <v>190915757</v>
      </c>
      <c r="I233" t="s">
        <v>120</v>
      </c>
      <c r="J233" t="s">
        <v>23</v>
      </c>
      <c r="L233" s="1">
        <v>43455</v>
      </c>
      <c r="M233" t="s">
        <v>33</v>
      </c>
      <c r="N233" t="s">
        <v>9372</v>
      </c>
      <c r="O233" t="s">
        <v>26</v>
      </c>
      <c r="P233" s="1">
        <v>43584</v>
      </c>
      <c r="Q233" s="1">
        <v>43585</v>
      </c>
    </row>
    <row r="234" spans="1:17" x14ac:dyDescent="0.2">
      <c r="A234" t="s">
        <v>9373</v>
      </c>
      <c r="B234">
        <v>235510777</v>
      </c>
      <c r="C234" t="s">
        <v>9374</v>
      </c>
      <c r="D234" t="s">
        <v>3722</v>
      </c>
      <c r="E234" t="s">
        <v>3723</v>
      </c>
      <c r="F234">
        <v>76037940</v>
      </c>
      <c r="G234" t="s">
        <v>119</v>
      </c>
      <c r="H234">
        <v>190915757</v>
      </c>
      <c r="I234" t="s">
        <v>173</v>
      </c>
      <c r="J234" t="s">
        <v>23</v>
      </c>
      <c r="L234" s="1">
        <v>43448</v>
      </c>
      <c r="M234" t="s">
        <v>24</v>
      </c>
      <c r="N234" t="s">
        <v>9375</v>
      </c>
      <c r="O234" t="s">
        <v>26</v>
      </c>
      <c r="P234" s="1">
        <v>43591</v>
      </c>
      <c r="Q234" s="1">
        <v>43606</v>
      </c>
    </row>
    <row r="235" spans="1:17" x14ac:dyDescent="0.2">
      <c r="A235" t="s">
        <v>9376</v>
      </c>
      <c r="B235">
        <v>235943029</v>
      </c>
      <c r="C235" t="s">
        <v>9377</v>
      </c>
      <c r="D235" t="s">
        <v>9378</v>
      </c>
      <c r="E235" t="s">
        <v>9379</v>
      </c>
      <c r="F235">
        <v>95574409.137571305</v>
      </c>
      <c r="G235" t="s">
        <v>172</v>
      </c>
      <c r="H235">
        <v>200716271</v>
      </c>
      <c r="I235" t="s">
        <v>1415</v>
      </c>
      <c r="J235" t="s">
        <v>23</v>
      </c>
      <c r="L235" s="1">
        <v>43454</v>
      </c>
      <c r="M235" t="s">
        <v>33</v>
      </c>
      <c r="N235" t="s">
        <v>9380</v>
      </c>
      <c r="O235" t="s">
        <v>92</v>
      </c>
      <c r="P235" s="1">
        <v>43591</v>
      </c>
      <c r="Q235" s="1">
        <v>43739</v>
      </c>
    </row>
    <row r="236" spans="1:17" x14ac:dyDescent="0.2">
      <c r="A236" t="s">
        <v>9381</v>
      </c>
      <c r="B236" t="s">
        <v>9382</v>
      </c>
      <c r="C236" t="s">
        <v>9383</v>
      </c>
      <c r="D236" t="s">
        <v>9384</v>
      </c>
      <c r="E236" t="s">
        <v>9385</v>
      </c>
      <c r="F236">
        <v>235873357.131208</v>
      </c>
      <c r="G236" t="s">
        <v>531</v>
      </c>
      <c r="H236">
        <v>159330114</v>
      </c>
      <c r="I236" t="s">
        <v>9386</v>
      </c>
      <c r="J236" t="s">
        <v>23</v>
      </c>
      <c r="L236" s="1">
        <v>43451</v>
      </c>
      <c r="M236" t="s">
        <v>33</v>
      </c>
      <c r="N236" t="s">
        <v>9387</v>
      </c>
      <c r="O236" t="s">
        <v>26</v>
      </c>
      <c r="P236" s="1">
        <v>43747</v>
      </c>
      <c r="Q236" s="1">
        <v>43747</v>
      </c>
    </row>
    <row r="237" spans="1:17" x14ac:dyDescent="0.2">
      <c r="A237" t="s">
        <v>9388</v>
      </c>
      <c r="B237">
        <v>241056233</v>
      </c>
      <c r="C237" t="s">
        <v>9389</v>
      </c>
      <c r="D237" t="s">
        <v>9390</v>
      </c>
      <c r="E237" t="s">
        <v>9391</v>
      </c>
      <c r="F237" t="s">
        <v>9392</v>
      </c>
      <c r="G237" t="s">
        <v>872</v>
      </c>
      <c r="H237" t="s">
        <v>873</v>
      </c>
      <c r="I237" t="s">
        <v>1752</v>
      </c>
      <c r="J237" t="s">
        <v>23</v>
      </c>
      <c r="L237" s="1">
        <v>43441</v>
      </c>
      <c r="M237" t="s">
        <v>33</v>
      </c>
      <c r="N237" t="s">
        <v>9393</v>
      </c>
      <c r="O237" t="s">
        <v>92</v>
      </c>
      <c r="P237" s="1">
        <v>41765</v>
      </c>
      <c r="Q237" s="1">
        <v>43843</v>
      </c>
    </row>
    <row r="238" spans="1:17" x14ac:dyDescent="0.2">
      <c r="A238" t="s">
        <v>9394</v>
      </c>
      <c r="B238" t="s">
        <v>9395</v>
      </c>
      <c r="C238" t="s">
        <v>9396</v>
      </c>
      <c r="D238" t="s">
        <v>9397</v>
      </c>
      <c r="E238" t="s">
        <v>9398</v>
      </c>
      <c r="F238">
        <v>69954453</v>
      </c>
      <c r="G238" t="s">
        <v>1234</v>
      </c>
      <c r="H238">
        <v>182292592</v>
      </c>
      <c r="I238" t="s">
        <v>1626</v>
      </c>
      <c r="J238" t="s">
        <v>23</v>
      </c>
      <c r="L238" s="1">
        <v>43444</v>
      </c>
      <c r="M238" t="s">
        <v>33</v>
      </c>
      <c r="N238" t="s">
        <v>9399</v>
      </c>
      <c r="O238" t="s">
        <v>26</v>
      </c>
      <c r="P238" s="1">
        <v>42419</v>
      </c>
      <c r="Q238" s="1">
        <v>43846</v>
      </c>
    </row>
    <row r="239" spans="1:17" x14ac:dyDescent="0.2">
      <c r="A239" t="s">
        <v>9400</v>
      </c>
      <c r="B239">
        <v>235570052</v>
      </c>
      <c r="C239" t="s">
        <v>9401</v>
      </c>
      <c r="D239" t="s">
        <v>9402</v>
      </c>
      <c r="E239" t="s">
        <v>9403</v>
      </c>
      <c r="F239">
        <v>87273403.166659504</v>
      </c>
      <c r="G239" t="s">
        <v>119</v>
      </c>
      <c r="H239">
        <v>190915757</v>
      </c>
      <c r="I239" t="s">
        <v>2188</v>
      </c>
      <c r="J239" t="s">
        <v>23</v>
      </c>
      <c r="L239" s="1">
        <v>43455</v>
      </c>
      <c r="M239" t="s">
        <v>33</v>
      </c>
      <c r="N239" t="s">
        <v>9404</v>
      </c>
      <c r="O239" t="s">
        <v>26</v>
      </c>
      <c r="P239" s="1">
        <v>43591</v>
      </c>
      <c r="Q239" s="1">
        <v>43749</v>
      </c>
    </row>
    <row r="240" spans="1:17" x14ac:dyDescent="0.2">
      <c r="A240" t="s">
        <v>9405</v>
      </c>
      <c r="B240">
        <v>240088239</v>
      </c>
      <c r="C240" t="s">
        <v>9406</v>
      </c>
      <c r="D240" t="s">
        <v>9407</v>
      </c>
      <c r="E240" t="s">
        <v>9408</v>
      </c>
      <c r="F240">
        <v>69860505</v>
      </c>
      <c r="G240" t="s">
        <v>112</v>
      </c>
      <c r="H240">
        <v>50228064</v>
      </c>
      <c r="I240" t="s">
        <v>352</v>
      </c>
      <c r="J240" t="s">
        <v>23</v>
      </c>
      <c r="L240" s="1">
        <v>43441</v>
      </c>
      <c r="M240" t="s">
        <v>24</v>
      </c>
      <c r="N240" t="s">
        <v>9409</v>
      </c>
      <c r="O240" t="s">
        <v>26</v>
      </c>
      <c r="P240" s="1">
        <v>42381</v>
      </c>
      <c r="Q240" s="1">
        <v>43753</v>
      </c>
    </row>
    <row r="241" spans="1:17" x14ac:dyDescent="0.2">
      <c r="A241" t="s">
        <v>9410</v>
      </c>
      <c r="B241">
        <v>234566698</v>
      </c>
      <c r="C241" t="s">
        <v>9411</v>
      </c>
      <c r="D241" t="s">
        <v>9412</v>
      </c>
      <c r="E241" t="s">
        <v>9413</v>
      </c>
      <c r="F241" t="s">
        <v>9414</v>
      </c>
      <c r="G241" t="s">
        <v>301</v>
      </c>
      <c r="H241">
        <v>196200032</v>
      </c>
      <c r="I241" t="s">
        <v>1632</v>
      </c>
      <c r="J241" t="s">
        <v>23</v>
      </c>
      <c r="L241" s="1">
        <v>43451</v>
      </c>
      <c r="M241" t="s">
        <v>24</v>
      </c>
      <c r="N241" t="s">
        <v>9415</v>
      </c>
      <c r="O241" t="s">
        <v>26</v>
      </c>
      <c r="P241" s="1">
        <v>42902</v>
      </c>
      <c r="Q241" s="1">
        <v>43648</v>
      </c>
    </row>
    <row r="242" spans="1:17" x14ac:dyDescent="0.2">
      <c r="A242" t="s">
        <v>9416</v>
      </c>
      <c r="B242">
        <v>236920316</v>
      </c>
      <c r="C242" t="s">
        <v>9417</v>
      </c>
      <c r="D242" t="s">
        <v>9418</v>
      </c>
      <c r="E242" t="s">
        <v>9419</v>
      </c>
      <c r="F242">
        <v>73522902.059360698</v>
      </c>
      <c r="G242" t="s">
        <v>525</v>
      </c>
      <c r="H242">
        <v>26403765</v>
      </c>
      <c r="I242" t="s">
        <v>9420</v>
      </c>
      <c r="J242" t="s">
        <v>23</v>
      </c>
      <c r="L242" s="1">
        <v>43445</v>
      </c>
      <c r="M242" t="s">
        <v>33</v>
      </c>
      <c r="N242" t="s">
        <v>9421</v>
      </c>
      <c r="O242" t="s">
        <v>26</v>
      </c>
      <c r="P242" s="1">
        <v>43656</v>
      </c>
      <c r="Q242" s="1">
        <v>43860</v>
      </c>
    </row>
    <row r="243" spans="1:17" x14ac:dyDescent="0.2">
      <c r="A243" t="s">
        <v>9422</v>
      </c>
      <c r="B243" t="s">
        <v>9423</v>
      </c>
      <c r="C243" t="s">
        <v>9424</v>
      </c>
      <c r="D243" t="s">
        <v>9425</v>
      </c>
      <c r="E243" t="s">
        <v>9426</v>
      </c>
      <c r="F243">
        <v>131451561.16252001</v>
      </c>
      <c r="G243" t="s">
        <v>89</v>
      </c>
      <c r="H243">
        <v>190906332</v>
      </c>
      <c r="I243" t="s">
        <v>435</v>
      </c>
      <c r="J243" t="s">
        <v>23</v>
      </c>
      <c r="L243" s="1">
        <v>43451</v>
      </c>
      <c r="M243" t="s">
        <v>24</v>
      </c>
      <c r="N243" t="s">
        <v>9427</v>
      </c>
      <c r="O243" t="s">
        <v>92</v>
      </c>
      <c r="P243" s="1">
        <v>42402</v>
      </c>
      <c r="Q243" s="1">
        <v>43795</v>
      </c>
    </row>
    <row r="244" spans="1:17" x14ac:dyDescent="0.2">
      <c r="A244" t="s">
        <v>9428</v>
      </c>
      <c r="B244">
        <v>234463384</v>
      </c>
      <c r="C244" t="s">
        <v>9429</v>
      </c>
      <c r="D244" t="s">
        <v>9430</v>
      </c>
      <c r="E244" t="s">
        <v>9431</v>
      </c>
      <c r="F244">
        <v>57617570</v>
      </c>
      <c r="G244" t="s">
        <v>2930</v>
      </c>
      <c r="H244">
        <v>188120777</v>
      </c>
      <c r="I244" t="s">
        <v>2931</v>
      </c>
      <c r="J244" t="s">
        <v>23</v>
      </c>
      <c r="L244" s="1">
        <v>43444</v>
      </c>
      <c r="M244" t="s">
        <v>33</v>
      </c>
      <c r="N244" t="s">
        <v>9432</v>
      </c>
      <c r="O244" t="s">
        <v>26</v>
      </c>
      <c r="P244" s="1">
        <v>43863</v>
      </c>
      <c r="Q244" s="1">
        <v>43863</v>
      </c>
    </row>
    <row r="245" spans="1:17" x14ac:dyDescent="0.2">
      <c r="A245" t="s">
        <v>9433</v>
      </c>
      <c r="B245">
        <v>234411155</v>
      </c>
      <c r="C245" t="s">
        <v>9434</v>
      </c>
      <c r="D245" t="s">
        <v>9435</v>
      </c>
      <c r="E245" t="s">
        <v>9436</v>
      </c>
      <c r="F245">
        <v>35099305.087795101</v>
      </c>
      <c r="G245" t="s">
        <v>2930</v>
      </c>
      <c r="H245">
        <v>188120777</v>
      </c>
      <c r="I245" t="s">
        <v>2943</v>
      </c>
      <c r="J245" t="s">
        <v>23</v>
      </c>
      <c r="L245" s="1">
        <v>43451</v>
      </c>
      <c r="M245" t="s">
        <v>489</v>
      </c>
      <c r="N245" t="s">
        <v>9437</v>
      </c>
      <c r="O245" t="s">
        <v>26</v>
      </c>
      <c r="P245" s="1">
        <v>43863</v>
      </c>
      <c r="Q245" s="1">
        <v>43866</v>
      </c>
    </row>
    <row r="246" spans="1:17" x14ac:dyDescent="0.2">
      <c r="A246" t="s">
        <v>9438</v>
      </c>
      <c r="B246">
        <v>235032042</v>
      </c>
      <c r="C246" t="s">
        <v>9439</v>
      </c>
      <c r="D246" t="s">
        <v>9440</v>
      </c>
      <c r="E246" t="s">
        <v>9441</v>
      </c>
      <c r="F246" t="s">
        <v>9442</v>
      </c>
      <c r="G246" t="s">
        <v>2930</v>
      </c>
      <c r="H246">
        <v>188120777</v>
      </c>
      <c r="I246" t="s">
        <v>312</v>
      </c>
      <c r="J246" t="s">
        <v>23</v>
      </c>
      <c r="L246" s="1">
        <v>43446</v>
      </c>
      <c r="M246" t="s">
        <v>24</v>
      </c>
      <c r="N246" t="s">
        <v>9443</v>
      </c>
      <c r="O246" t="s">
        <v>26</v>
      </c>
      <c r="P246" s="1">
        <v>43863</v>
      </c>
      <c r="Q246" s="1">
        <v>43866</v>
      </c>
    </row>
    <row r="247" spans="1:17" x14ac:dyDescent="0.2">
      <c r="A247" t="s">
        <v>9444</v>
      </c>
      <c r="B247">
        <v>232702713</v>
      </c>
      <c r="C247" t="s">
        <v>9445</v>
      </c>
      <c r="D247" t="s">
        <v>9446</v>
      </c>
      <c r="E247" t="s">
        <v>9447</v>
      </c>
      <c r="F247">
        <v>79983316</v>
      </c>
      <c r="G247" t="s">
        <v>2930</v>
      </c>
      <c r="H247">
        <v>188120777</v>
      </c>
      <c r="I247" t="s">
        <v>358</v>
      </c>
      <c r="J247" t="s">
        <v>23</v>
      </c>
      <c r="L247" s="1">
        <v>43437</v>
      </c>
      <c r="M247" t="s">
        <v>33</v>
      </c>
      <c r="N247" t="s">
        <v>9448</v>
      </c>
      <c r="O247" t="s">
        <v>26</v>
      </c>
      <c r="P247" s="1">
        <v>43863</v>
      </c>
      <c r="Q247" s="1">
        <v>43863</v>
      </c>
    </row>
    <row r="248" spans="1:17" x14ac:dyDescent="0.2">
      <c r="A248" t="s">
        <v>9449</v>
      </c>
      <c r="B248">
        <v>233300287</v>
      </c>
      <c r="C248" t="s">
        <v>9450</v>
      </c>
      <c r="D248" t="s">
        <v>9451</v>
      </c>
      <c r="E248" t="s">
        <v>9452</v>
      </c>
      <c r="F248">
        <v>156876183</v>
      </c>
      <c r="G248" t="s">
        <v>2930</v>
      </c>
      <c r="H248">
        <v>188120777</v>
      </c>
      <c r="I248" t="s">
        <v>3039</v>
      </c>
      <c r="J248" t="s">
        <v>23</v>
      </c>
      <c r="L248" s="1">
        <v>43447</v>
      </c>
      <c r="M248" t="s">
        <v>24</v>
      </c>
      <c r="N248" t="s">
        <v>9453</v>
      </c>
      <c r="O248" t="s">
        <v>26</v>
      </c>
      <c r="P248" s="1">
        <v>43863</v>
      </c>
      <c r="Q248" s="1">
        <v>43863</v>
      </c>
    </row>
    <row r="249" spans="1:17" x14ac:dyDescent="0.2">
      <c r="A249" t="s">
        <v>9454</v>
      </c>
      <c r="B249">
        <v>233302174</v>
      </c>
      <c r="C249" t="s">
        <v>9455</v>
      </c>
      <c r="D249" t="s">
        <v>9456</v>
      </c>
      <c r="E249" t="s">
        <v>9457</v>
      </c>
      <c r="F249" t="s">
        <v>9458</v>
      </c>
      <c r="G249" t="s">
        <v>2930</v>
      </c>
      <c r="H249">
        <v>188120777</v>
      </c>
      <c r="I249" t="s">
        <v>331</v>
      </c>
      <c r="J249" t="s">
        <v>23</v>
      </c>
      <c r="L249" s="1">
        <v>43440</v>
      </c>
      <c r="M249" t="s">
        <v>9459</v>
      </c>
      <c r="N249" t="s">
        <v>9460</v>
      </c>
      <c r="O249" t="s">
        <v>26</v>
      </c>
      <c r="P249" s="1">
        <v>43863</v>
      </c>
      <c r="Q249" s="1">
        <v>43863</v>
      </c>
    </row>
    <row r="250" spans="1:17" x14ac:dyDescent="0.2">
      <c r="A250" t="s">
        <v>9461</v>
      </c>
      <c r="B250">
        <v>234940387</v>
      </c>
      <c r="C250" t="s">
        <v>9462</v>
      </c>
      <c r="D250" t="s">
        <v>9463</v>
      </c>
      <c r="E250" t="s">
        <v>9464</v>
      </c>
      <c r="F250">
        <v>154061492</v>
      </c>
      <c r="G250" t="s">
        <v>2930</v>
      </c>
      <c r="H250">
        <v>188120777</v>
      </c>
      <c r="I250" t="s">
        <v>435</v>
      </c>
      <c r="J250" t="s">
        <v>23</v>
      </c>
      <c r="L250" s="1">
        <v>43446</v>
      </c>
      <c r="M250" t="s">
        <v>33</v>
      </c>
      <c r="N250" t="s">
        <v>9465</v>
      </c>
      <c r="O250" t="s">
        <v>92</v>
      </c>
      <c r="P250" s="1">
        <v>43863</v>
      </c>
      <c r="Q250" s="1">
        <v>43863</v>
      </c>
    </row>
    <row r="251" spans="1:17" x14ac:dyDescent="0.2">
      <c r="A251" t="s">
        <v>9466</v>
      </c>
      <c r="B251">
        <v>233962476</v>
      </c>
      <c r="C251" t="s">
        <v>9467</v>
      </c>
      <c r="D251" t="s">
        <v>9468</v>
      </c>
      <c r="E251" t="s">
        <v>9469</v>
      </c>
      <c r="F251">
        <v>76326993</v>
      </c>
      <c r="G251" t="s">
        <v>2930</v>
      </c>
      <c r="H251">
        <v>188120777</v>
      </c>
      <c r="I251" t="s">
        <v>173</v>
      </c>
      <c r="J251" t="s">
        <v>23</v>
      </c>
      <c r="L251" s="1">
        <v>43451</v>
      </c>
      <c r="M251" t="s">
        <v>33</v>
      </c>
      <c r="N251" t="s">
        <v>9470</v>
      </c>
      <c r="O251" t="s">
        <v>26</v>
      </c>
      <c r="P251" s="1">
        <v>43863</v>
      </c>
      <c r="Q251" s="1">
        <v>43863</v>
      </c>
    </row>
    <row r="252" spans="1:17" x14ac:dyDescent="0.2">
      <c r="A252" t="s">
        <v>9471</v>
      </c>
      <c r="B252">
        <v>233960651</v>
      </c>
      <c r="C252" t="s">
        <v>9472</v>
      </c>
      <c r="D252" t="s">
        <v>9473</v>
      </c>
      <c r="E252" t="s">
        <v>9474</v>
      </c>
      <c r="F252">
        <v>148784801</v>
      </c>
      <c r="G252" t="s">
        <v>2930</v>
      </c>
      <c r="H252">
        <v>188120777</v>
      </c>
      <c r="I252" t="s">
        <v>3004</v>
      </c>
      <c r="J252" t="s">
        <v>23</v>
      </c>
      <c r="L252" s="1">
        <v>43448</v>
      </c>
      <c r="M252" t="s">
        <v>33</v>
      </c>
      <c r="N252" t="s">
        <v>9475</v>
      </c>
      <c r="O252" t="s">
        <v>26</v>
      </c>
      <c r="P252" s="1">
        <v>43863</v>
      </c>
      <c r="Q252" s="1">
        <v>43863</v>
      </c>
    </row>
    <row r="253" spans="1:17" x14ac:dyDescent="0.2">
      <c r="A253" t="s">
        <v>9476</v>
      </c>
      <c r="B253">
        <v>233961526</v>
      </c>
      <c r="C253" t="s">
        <v>9477</v>
      </c>
      <c r="D253" t="s">
        <v>3068</v>
      </c>
      <c r="E253" t="s">
        <v>3069</v>
      </c>
      <c r="F253">
        <v>107908670</v>
      </c>
      <c r="G253" t="s">
        <v>2930</v>
      </c>
      <c r="H253">
        <v>188120777</v>
      </c>
      <c r="I253" t="s">
        <v>173</v>
      </c>
      <c r="J253" t="s">
        <v>23</v>
      </c>
      <c r="L253" s="1">
        <v>43452</v>
      </c>
      <c r="M253" t="s">
        <v>33</v>
      </c>
      <c r="N253" t="s">
        <v>9478</v>
      </c>
      <c r="O253" t="s">
        <v>26</v>
      </c>
      <c r="P253" s="1">
        <v>43863</v>
      </c>
      <c r="Q253" s="1">
        <v>43863</v>
      </c>
    </row>
    <row r="254" spans="1:17" x14ac:dyDescent="0.2">
      <c r="A254" t="s">
        <v>9479</v>
      </c>
      <c r="B254">
        <v>233964215</v>
      </c>
      <c r="C254" t="s">
        <v>9480</v>
      </c>
      <c r="D254" t="s">
        <v>9481</v>
      </c>
      <c r="E254" t="s">
        <v>9482</v>
      </c>
      <c r="F254">
        <v>76470679</v>
      </c>
      <c r="G254" t="s">
        <v>2930</v>
      </c>
      <c r="H254">
        <v>188120777</v>
      </c>
      <c r="I254" t="s">
        <v>173</v>
      </c>
      <c r="J254" t="s">
        <v>23</v>
      </c>
      <c r="L254" s="1">
        <v>43448</v>
      </c>
      <c r="M254" t="s">
        <v>33</v>
      </c>
      <c r="N254" t="s">
        <v>9483</v>
      </c>
      <c r="O254" t="s">
        <v>26</v>
      </c>
      <c r="P254" s="1">
        <v>43863</v>
      </c>
      <c r="Q254" s="1">
        <v>43863</v>
      </c>
    </row>
    <row r="255" spans="1:17" x14ac:dyDescent="0.2">
      <c r="A255" t="s">
        <v>9484</v>
      </c>
      <c r="B255">
        <v>233966137</v>
      </c>
      <c r="C255" t="s">
        <v>9485</v>
      </c>
      <c r="D255" t="s">
        <v>3092</v>
      </c>
      <c r="E255" t="s">
        <v>3093</v>
      </c>
      <c r="F255">
        <v>110219546</v>
      </c>
      <c r="G255" t="s">
        <v>2930</v>
      </c>
      <c r="H255">
        <v>188120777</v>
      </c>
      <c r="I255" t="s">
        <v>173</v>
      </c>
      <c r="J255" t="s">
        <v>23</v>
      </c>
      <c r="L255" s="1">
        <v>43446</v>
      </c>
      <c r="M255" t="s">
        <v>33</v>
      </c>
      <c r="N255" t="s">
        <v>9486</v>
      </c>
      <c r="O255" t="s">
        <v>26</v>
      </c>
      <c r="P255" s="1">
        <v>43863</v>
      </c>
      <c r="Q255" s="1">
        <v>43863</v>
      </c>
    </row>
    <row r="256" spans="1:17" x14ac:dyDescent="0.2">
      <c r="A256" t="s">
        <v>9487</v>
      </c>
      <c r="B256">
        <v>236621815</v>
      </c>
      <c r="C256" t="s">
        <v>9488</v>
      </c>
      <c r="D256" t="s">
        <v>9489</v>
      </c>
      <c r="E256" t="s">
        <v>9490</v>
      </c>
      <c r="F256">
        <v>174916094</v>
      </c>
      <c r="G256" t="s">
        <v>2930</v>
      </c>
      <c r="H256">
        <v>188120777</v>
      </c>
      <c r="I256" t="s">
        <v>173</v>
      </c>
      <c r="J256" t="s">
        <v>23</v>
      </c>
      <c r="L256" s="1">
        <v>43453</v>
      </c>
      <c r="M256" t="s">
        <v>33</v>
      </c>
      <c r="N256" t="s">
        <v>9491</v>
      </c>
      <c r="O256" t="s">
        <v>26</v>
      </c>
      <c r="P256" s="1">
        <v>43863</v>
      </c>
      <c r="Q256" s="1">
        <v>43863</v>
      </c>
    </row>
    <row r="257" spans="1:17" x14ac:dyDescent="0.2">
      <c r="A257" t="s">
        <v>9492</v>
      </c>
      <c r="B257">
        <v>234162600</v>
      </c>
      <c r="C257" t="s">
        <v>9493</v>
      </c>
      <c r="D257" t="s">
        <v>6919</v>
      </c>
      <c r="E257" t="s">
        <v>6920</v>
      </c>
      <c r="F257">
        <v>76738205</v>
      </c>
      <c r="G257" t="s">
        <v>2930</v>
      </c>
      <c r="H257">
        <v>188120777</v>
      </c>
      <c r="I257" t="s">
        <v>3004</v>
      </c>
      <c r="J257" t="s">
        <v>23</v>
      </c>
      <c r="L257" s="1">
        <v>43438</v>
      </c>
      <c r="M257" t="s">
        <v>33</v>
      </c>
      <c r="N257" t="s">
        <v>9494</v>
      </c>
      <c r="O257" t="s">
        <v>26</v>
      </c>
      <c r="P257" s="1">
        <v>43863</v>
      </c>
      <c r="Q257" s="1">
        <v>43863</v>
      </c>
    </row>
    <row r="258" spans="1:17" x14ac:dyDescent="0.2">
      <c r="A258" t="s">
        <v>9495</v>
      </c>
      <c r="B258">
        <v>233776710</v>
      </c>
      <c r="C258" t="s">
        <v>9496</v>
      </c>
      <c r="D258" t="s">
        <v>9497</v>
      </c>
      <c r="E258" t="s">
        <v>9498</v>
      </c>
      <c r="F258" t="s">
        <v>9499</v>
      </c>
      <c r="G258" t="s">
        <v>2930</v>
      </c>
      <c r="H258">
        <v>188120777</v>
      </c>
      <c r="I258" t="s">
        <v>3146</v>
      </c>
      <c r="J258" t="s">
        <v>23</v>
      </c>
      <c r="L258" s="1">
        <v>43453</v>
      </c>
      <c r="M258" t="s">
        <v>33</v>
      </c>
      <c r="N258" t="s">
        <v>9500</v>
      </c>
      <c r="O258" t="s">
        <v>26</v>
      </c>
      <c r="P258" s="1">
        <v>43864</v>
      </c>
      <c r="Q258" s="1">
        <v>43863</v>
      </c>
    </row>
    <row r="259" spans="1:17" x14ac:dyDescent="0.2">
      <c r="A259" t="s">
        <v>9501</v>
      </c>
      <c r="B259">
        <v>233566406</v>
      </c>
      <c r="C259" t="s">
        <v>9502</v>
      </c>
      <c r="D259" t="s">
        <v>9503</v>
      </c>
      <c r="E259" t="s">
        <v>9504</v>
      </c>
      <c r="F259">
        <v>79732844.185867697</v>
      </c>
      <c r="G259" t="s">
        <v>2930</v>
      </c>
      <c r="H259">
        <v>188120777</v>
      </c>
      <c r="I259" t="s">
        <v>3004</v>
      </c>
      <c r="J259" t="s">
        <v>23</v>
      </c>
      <c r="L259" s="1">
        <v>43448</v>
      </c>
      <c r="M259" t="s">
        <v>24</v>
      </c>
      <c r="N259" t="s">
        <v>9505</v>
      </c>
      <c r="O259" t="s">
        <v>26</v>
      </c>
      <c r="P259" s="1">
        <v>43864</v>
      </c>
      <c r="Q259" s="1">
        <v>43864</v>
      </c>
    </row>
    <row r="260" spans="1:17" x14ac:dyDescent="0.2">
      <c r="A260" t="s">
        <v>9506</v>
      </c>
      <c r="B260">
        <v>234373520</v>
      </c>
      <c r="C260" t="s">
        <v>9507</v>
      </c>
      <c r="D260" t="s">
        <v>6935</v>
      </c>
      <c r="E260" t="s">
        <v>6936</v>
      </c>
      <c r="F260">
        <v>76166600.092598394</v>
      </c>
      <c r="G260" t="s">
        <v>2930</v>
      </c>
      <c r="H260">
        <v>188120777</v>
      </c>
      <c r="I260" t="s">
        <v>3004</v>
      </c>
      <c r="J260" t="s">
        <v>23</v>
      </c>
      <c r="L260" s="1">
        <v>43438</v>
      </c>
      <c r="M260" t="s">
        <v>33</v>
      </c>
      <c r="N260" t="s">
        <v>9508</v>
      </c>
      <c r="O260" t="s">
        <v>26</v>
      </c>
      <c r="P260" s="1">
        <v>43864</v>
      </c>
      <c r="Q260" s="1">
        <v>43864</v>
      </c>
    </row>
    <row r="261" spans="1:17" x14ac:dyDescent="0.2">
      <c r="A261" t="s">
        <v>9509</v>
      </c>
      <c r="B261">
        <v>233604189</v>
      </c>
      <c r="C261" t="s">
        <v>9510</v>
      </c>
      <c r="D261" t="s">
        <v>9511</v>
      </c>
      <c r="E261" t="s">
        <v>9512</v>
      </c>
      <c r="F261">
        <v>144816997</v>
      </c>
      <c r="G261" t="s">
        <v>2930</v>
      </c>
      <c r="H261">
        <v>188120777</v>
      </c>
      <c r="I261" t="s">
        <v>3004</v>
      </c>
      <c r="J261" t="s">
        <v>23</v>
      </c>
      <c r="L261" s="1">
        <v>43453</v>
      </c>
      <c r="M261" t="s">
        <v>33</v>
      </c>
      <c r="N261" t="s">
        <v>9513</v>
      </c>
      <c r="O261" t="s">
        <v>26</v>
      </c>
      <c r="P261" s="1">
        <v>43864</v>
      </c>
      <c r="Q261" s="1">
        <v>43864</v>
      </c>
    </row>
    <row r="262" spans="1:17" x14ac:dyDescent="0.2">
      <c r="A262" t="s">
        <v>9514</v>
      </c>
      <c r="B262">
        <v>233654348</v>
      </c>
      <c r="C262" t="s">
        <v>9515</v>
      </c>
      <c r="D262" t="s">
        <v>9516</v>
      </c>
      <c r="E262" t="s">
        <v>9517</v>
      </c>
      <c r="F262">
        <v>151215618</v>
      </c>
      <c r="G262" t="s">
        <v>2930</v>
      </c>
      <c r="H262">
        <v>188120777</v>
      </c>
      <c r="I262" t="s">
        <v>312</v>
      </c>
      <c r="J262" t="s">
        <v>23</v>
      </c>
      <c r="L262" s="1">
        <v>43441</v>
      </c>
      <c r="M262" t="s">
        <v>33</v>
      </c>
      <c r="N262" t="s">
        <v>9518</v>
      </c>
      <c r="O262" t="s">
        <v>26</v>
      </c>
      <c r="P262" s="1">
        <v>43864</v>
      </c>
      <c r="Q262" s="1">
        <v>43864</v>
      </c>
    </row>
    <row r="263" spans="1:17" x14ac:dyDescent="0.2">
      <c r="A263" t="s">
        <v>9519</v>
      </c>
      <c r="B263">
        <v>241464250</v>
      </c>
      <c r="C263" t="s">
        <v>9520</v>
      </c>
      <c r="D263" t="s">
        <v>9521</v>
      </c>
      <c r="E263" t="s">
        <v>9522</v>
      </c>
      <c r="F263">
        <v>114351430.076684</v>
      </c>
      <c r="G263" t="s">
        <v>1998</v>
      </c>
      <c r="H263">
        <v>27964361</v>
      </c>
      <c r="I263" t="s">
        <v>173</v>
      </c>
      <c r="J263" t="s">
        <v>23</v>
      </c>
      <c r="L263" s="1">
        <v>43447</v>
      </c>
      <c r="M263" t="s">
        <v>24</v>
      </c>
      <c r="N263" t="s">
        <v>9523</v>
      </c>
      <c r="O263" t="s">
        <v>26</v>
      </c>
      <c r="P263" s="1">
        <v>43126</v>
      </c>
      <c r="Q263" s="1">
        <v>43847</v>
      </c>
    </row>
    <row r="264" spans="1:17" x14ac:dyDescent="0.2">
      <c r="A264" t="s">
        <v>9524</v>
      </c>
      <c r="B264">
        <v>241454131</v>
      </c>
      <c r="C264" t="s">
        <v>9525</v>
      </c>
      <c r="D264" t="s">
        <v>9526</v>
      </c>
      <c r="E264" t="s">
        <v>9527</v>
      </c>
      <c r="F264">
        <v>77249577</v>
      </c>
      <c r="G264" t="s">
        <v>872</v>
      </c>
      <c r="H264" t="s">
        <v>873</v>
      </c>
      <c r="I264" t="s">
        <v>9528</v>
      </c>
      <c r="J264" t="s">
        <v>23</v>
      </c>
      <c r="L264" s="1">
        <v>43452</v>
      </c>
      <c r="M264" t="s">
        <v>489</v>
      </c>
      <c r="N264" t="s">
        <v>9529</v>
      </c>
      <c r="O264" t="s">
        <v>26</v>
      </c>
      <c r="P264" s="1">
        <v>43263</v>
      </c>
      <c r="Q264" s="1">
        <v>43844</v>
      </c>
    </row>
    <row r="265" spans="1:17" x14ac:dyDescent="0.2">
      <c r="A265" t="s">
        <v>9530</v>
      </c>
      <c r="B265">
        <v>241045002</v>
      </c>
      <c r="C265" t="s">
        <v>9531</v>
      </c>
      <c r="D265" t="s">
        <v>9532</v>
      </c>
      <c r="E265" t="s">
        <v>9533</v>
      </c>
      <c r="F265">
        <v>184457165.19758201</v>
      </c>
      <c r="G265" t="s">
        <v>872</v>
      </c>
      <c r="H265" t="s">
        <v>873</v>
      </c>
      <c r="I265" t="s">
        <v>1752</v>
      </c>
      <c r="J265" t="s">
        <v>23</v>
      </c>
      <c r="L265" s="1">
        <v>43440</v>
      </c>
      <c r="M265" t="s">
        <v>33</v>
      </c>
      <c r="N265" t="s">
        <v>9534</v>
      </c>
      <c r="O265" t="s">
        <v>26</v>
      </c>
      <c r="P265" s="1">
        <v>43370</v>
      </c>
      <c r="Q265" s="1">
        <v>43843</v>
      </c>
    </row>
    <row r="266" spans="1:17" x14ac:dyDescent="0.2">
      <c r="A266" t="s">
        <v>9535</v>
      </c>
      <c r="B266">
        <v>241331277</v>
      </c>
      <c r="C266" t="s">
        <v>9536</v>
      </c>
      <c r="D266" t="s">
        <v>9537</v>
      </c>
      <c r="E266" t="s">
        <v>9538</v>
      </c>
      <c r="F266">
        <v>69261539.095604807</v>
      </c>
      <c r="G266" t="s">
        <v>872</v>
      </c>
      <c r="H266" t="s">
        <v>873</v>
      </c>
      <c r="I266" t="s">
        <v>1899</v>
      </c>
      <c r="J266" t="s">
        <v>23</v>
      </c>
      <c r="L266" s="1">
        <v>43451</v>
      </c>
      <c r="M266" t="s">
        <v>489</v>
      </c>
      <c r="N266" t="s">
        <v>9539</v>
      </c>
      <c r="O266" t="s">
        <v>26</v>
      </c>
      <c r="P266" s="1">
        <v>43371</v>
      </c>
      <c r="Q266" s="1">
        <v>43844</v>
      </c>
    </row>
    <row r="267" spans="1:17" x14ac:dyDescent="0.2">
      <c r="A267" t="s">
        <v>9540</v>
      </c>
      <c r="B267">
        <v>236528602</v>
      </c>
      <c r="C267" t="s">
        <v>9541</v>
      </c>
      <c r="D267" t="s">
        <v>507</v>
      </c>
      <c r="E267" t="s">
        <v>508</v>
      </c>
      <c r="F267">
        <v>34832823</v>
      </c>
      <c r="G267" t="s">
        <v>423</v>
      </c>
      <c r="H267">
        <v>190456396</v>
      </c>
      <c r="I267" t="s">
        <v>509</v>
      </c>
      <c r="J267" t="s">
        <v>23</v>
      </c>
      <c r="L267" s="1">
        <v>43454</v>
      </c>
      <c r="M267" t="s">
        <v>33</v>
      </c>
      <c r="N267" t="s">
        <v>9542</v>
      </c>
      <c r="O267" t="s">
        <v>26</v>
      </c>
      <c r="P267" s="1">
        <v>41479</v>
      </c>
      <c r="Q267" s="1">
        <v>43792</v>
      </c>
    </row>
    <row r="268" spans="1:17" x14ac:dyDescent="0.2">
      <c r="A268" t="s">
        <v>9543</v>
      </c>
      <c r="B268">
        <v>236300814</v>
      </c>
      <c r="C268" t="s">
        <v>9544</v>
      </c>
      <c r="D268" t="s">
        <v>8616</v>
      </c>
      <c r="E268" t="s">
        <v>8617</v>
      </c>
      <c r="F268">
        <v>195015126</v>
      </c>
      <c r="G268" t="s">
        <v>423</v>
      </c>
      <c r="H268">
        <v>190456396</v>
      </c>
      <c r="I268" t="s">
        <v>8618</v>
      </c>
      <c r="J268" t="s">
        <v>23</v>
      </c>
      <c r="L268" s="1">
        <v>43445</v>
      </c>
      <c r="M268" t="s">
        <v>24</v>
      </c>
      <c r="N268" t="s">
        <v>9545</v>
      </c>
      <c r="O268" t="s">
        <v>26</v>
      </c>
      <c r="P268" s="1">
        <v>42207</v>
      </c>
      <c r="Q268" s="1">
        <v>43792</v>
      </c>
    </row>
    <row r="269" spans="1:17" x14ac:dyDescent="0.2">
      <c r="A269" t="s">
        <v>9546</v>
      </c>
      <c r="B269">
        <v>236426451</v>
      </c>
      <c r="C269" t="s">
        <v>9547</v>
      </c>
      <c r="D269" t="s">
        <v>9548</v>
      </c>
      <c r="E269" t="s">
        <v>9549</v>
      </c>
      <c r="F269">
        <v>111696984</v>
      </c>
      <c r="G269" t="s">
        <v>423</v>
      </c>
      <c r="H269">
        <v>190456396</v>
      </c>
      <c r="I269" t="s">
        <v>113</v>
      </c>
      <c r="J269" t="s">
        <v>23</v>
      </c>
      <c r="L269" s="1">
        <v>43446</v>
      </c>
      <c r="M269" t="s">
        <v>33</v>
      </c>
      <c r="N269" t="s">
        <v>9550</v>
      </c>
      <c r="O269" t="s">
        <v>26</v>
      </c>
      <c r="P269" s="1">
        <v>42493</v>
      </c>
      <c r="Q269" s="1">
        <v>43792</v>
      </c>
    </row>
    <row r="270" spans="1:17" x14ac:dyDescent="0.2">
      <c r="A270" t="s">
        <v>9551</v>
      </c>
      <c r="B270">
        <v>233258973</v>
      </c>
      <c r="C270" t="s">
        <v>9552</v>
      </c>
      <c r="D270" t="s">
        <v>9553</v>
      </c>
      <c r="E270" t="s">
        <v>9554</v>
      </c>
      <c r="F270">
        <v>163736170</v>
      </c>
      <c r="G270" t="s">
        <v>2930</v>
      </c>
      <c r="H270">
        <v>188120777</v>
      </c>
      <c r="I270" t="s">
        <v>1881</v>
      </c>
      <c r="J270" t="s">
        <v>23</v>
      </c>
      <c r="L270" s="1">
        <v>43445</v>
      </c>
      <c r="M270" t="s">
        <v>24</v>
      </c>
      <c r="N270" t="s">
        <v>9555</v>
      </c>
      <c r="O270" t="s">
        <v>26</v>
      </c>
      <c r="P270" s="1">
        <v>43863</v>
      </c>
      <c r="Q270" s="1">
        <v>43875</v>
      </c>
    </row>
    <row r="271" spans="1:17" x14ac:dyDescent="0.2">
      <c r="A271" t="s">
        <v>9556</v>
      </c>
      <c r="B271" t="s">
        <v>9557</v>
      </c>
      <c r="C271" t="s">
        <v>9558</v>
      </c>
      <c r="D271" t="s">
        <v>9559</v>
      </c>
      <c r="E271" t="s">
        <v>9560</v>
      </c>
      <c r="F271">
        <v>112949487.152009</v>
      </c>
      <c r="G271" t="s">
        <v>2930</v>
      </c>
      <c r="H271">
        <v>188120777</v>
      </c>
      <c r="I271" t="s">
        <v>3027</v>
      </c>
      <c r="J271" t="s">
        <v>23</v>
      </c>
      <c r="L271" s="1">
        <v>43441</v>
      </c>
      <c r="M271" t="s">
        <v>24</v>
      </c>
      <c r="N271" t="s">
        <v>9561</v>
      </c>
      <c r="O271" t="s">
        <v>26</v>
      </c>
      <c r="P271" s="1">
        <v>43863</v>
      </c>
      <c r="Q271" s="1">
        <v>43875</v>
      </c>
    </row>
    <row r="272" spans="1:17" x14ac:dyDescent="0.2">
      <c r="A272" t="s">
        <v>9562</v>
      </c>
      <c r="B272">
        <v>233965971</v>
      </c>
      <c r="C272" t="s">
        <v>9563</v>
      </c>
      <c r="D272" t="s">
        <v>9564</v>
      </c>
      <c r="E272" t="s">
        <v>9565</v>
      </c>
      <c r="F272">
        <v>169233758</v>
      </c>
      <c r="G272" t="s">
        <v>2930</v>
      </c>
      <c r="H272">
        <v>188120777</v>
      </c>
      <c r="I272" t="s">
        <v>3046</v>
      </c>
      <c r="J272" t="s">
        <v>23</v>
      </c>
      <c r="L272" s="1">
        <v>43448</v>
      </c>
      <c r="M272" t="s">
        <v>24</v>
      </c>
      <c r="N272" t="s">
        <v>9566</v>
      </c>
      <c r="O272" t="s">
        <v>92</v>
      </c>
      <c r="P272" s="1">
        <v>43863</v>
      </c>
      <c r="Q272" s="1">
        <v>43875</v>
      </c>
    </row>
    <row r="273" spans="1:17" x14ac:dyDescent="0.2">
      <c r="A273" t="s">
        <v>9567</v>
      </c>
      <c r="B273">
        <v>230452396</v>
      </c>
      <c r="C273" t="s">
        <v>9568</v>
      </c>
      <c r="D273" t="s">
        <v>3234</v>
      </c>
      <c r="E273" t="s">
        <v>3235</v>
      </c>
      <c r="F273">
        <v>33106460</v>
      </c>
      <c r="G273" t="s">
        <v>204</v>
      </c>
      <c r="H273">
        <v>26388820</v>
      </c>
      <c r="I273" t="s">
        <v>205</v>
      </c>
      <c r="J273" t="s">
        <v>23</v>
      </c>
      <c r="L273" s="1">
        <v>43441</v>
      </c>
      <c r="M273" t="s">
        <v>33</v>
      </c>
      <c r="N273" t="s">
        <v>9569</v>
      </c>
      <c r="O273" t="s">
        <v>26</v>
      </c>
      <c r="P273" s="1">
        <v>42354</v>
      </c>
      <c r="Q273" s="1">
        <v>43875</v>
      </c>
    </row>
    <row r="274" spans="1:17" x14ac:dyDescent="0.2">
      <c r="A274" t="s">
        <v>9570</v>
      </c>
      <c r="B274">
        <v>241193656</v>
      </c>
      <c r="C274" t="s">
        <v>9571</v>
      </c>
      <c r="D274" t="s">
        <v>9572</v>
      </c>
      <c r="E274" t="s">
        <v>9573</v>
      </c>
      <c r="F274" t="s">
        <v>9574</v>
      </c>
      <c r="G274" t="s">
        <v>872</v>
      </c>
      <c r="H274" t="s">
        <v>873</v>
      </c>
      <c r="I274" t="s">
        <v>1899</v>
      </c>
      <c r="J274" t="s">
        <v>23</v>
      </c>
      <c r="L274" s="1">
        <v>43447</v>
      </c>
      <c r="M274" t="s">
        <v>33</v>
      </c>
      <c r="N274" t="s">
        <v>9575</v>
      </c>
      <c r="O274" t="s">
        <v>26</v>
      </c>
      <c r="P274" s="1">
        <v>43370</v>
      </c>
      <c r="Q274" s="1">
        <v>43875</v>
      </c>
    </row>
    <row r="275" spans="1:17" x14ac:dyDescent="0.2">
      <c r="A275" t="s">
        <v>9576</v>
      </c>
      <c r="B275">
        <v>237617765</v>
      </c>
      <c r="C275" t="s">
        <v>9577</v>
      </c>
      <c r="D275" t="s">
        <v>9578</v>
      </c>
      <c r="E275" t="s">
        <v>9579</v>
      </c>
      <c r="F275">
        <v>99430584.059362799</v>
      </c>
      <c r="G275" t="s">
        <v>531</v>
      </c>
      <c r="H275">
        <v>159330114</v>
      </c>
      <c r="I275" t="s">
        <v>9580</v>
      </c>
      <c r="J275" t="s">
        <v>23</v>
      </c>
      <c r="L275" s="1">
        <v>43454</v>
      </c>
      <c r="M275" t="s">
        <v>24</v>
      </c>
      <c r="N275" t="s">
        <v>9581</v>
      </c>
      <c r="O275" t="s">
        <v>92</v>
      </c>
      <c r="P275" s="1">
        <v>43788</v>
      </c>
      <c r="Q275" s="1">
        <v>43876</v>
      </c>
    </row>
    <row r="276" spans="1:17" x14ac:dyDescent="0.2">
      <c r="A276" t="s">
        <v>9582</v>
      </c>
      <c r="B276">
        <v>241293820</v>
      </c>
      <c r="C276" t="s">
        <v>9583</v>
      </c>
      <c r="D276" t="s">
        <v>9584</v>
      </c>
      <c r="E276" t="s">
        <v>9585</v>
      </c>
      <c r="F276">
        <v>90428412.061636701</v>
      </c>
      <c r="G276" t="s">
        <v>1228</v>
      </c>
      <c r="H276">
        <v>26404672</v>
      </c>
      <c r="I276" t="s">
        <v>532</v>
      </c>
      <c r="J276" t="s">
        <v>23</v>
      </c>
      <c r="L276" s="1">
        <v>43444</v>
      </c>
      <c r="M276" t="s">
        <v>33</v>
      </c>
      <c r="N276" t="s">
        <v>9586</v>
      </c>
      <c r="O276" t="s">
        <v>26</v>
      </c>
      <c r="P276" s="1">
        <v>43803</v>
      </c>
      <c r="Q276" s="1">
        <v>43876</v>
      </c>
    </row>
    <row r="277" spans="1:17" x14ac:dyDescent="0.2">
      <c r="A277" t="s">
        <v>9587</v>
      </c>
      <c r="B277">
        <v>242325254</v>
      </c>
      <c r="C277" t="s">
        <v>9588</v>
      </c>
      <c r="D277" t="s">
        <v>6157</v>
      </c>
      <c r="E277" t="s">
        <v>6158</v>
      </c>
      <c r="F277">
        <v>88759296.1662644</v>
      </c>
      <c r="G277" t="s">
        <v>1234</v>
      </c>
      <c r="H277">
        <v>182292592</v>
      </c>
      <c r="I277" t="s">
        <v>1960</v>
      </c>
      <c r="J277" t="s">
        <v>23</v>
      </c>
      <c r="L277" s="1">
        <v>43453</v>
      </c>
      <c r="M277" t="s">
        <v>24</v>
      </c>
      <c r="N277" t="s">
        <v>9589</v>
      </c>
      <c r="O277" t="s">
        <v>26</v>
      </c>
      <c r="P277" s="1">
        <v>42419</v>
      </c>
      <c r="Q277" s="1">
        <v>43875</v>
      </c>
    </row>
    <row r="278" spans="1:17" x14ac:dyDescent="0.2">
      <c r="A278" t="s">
        <v>9590</v>
      </c>
      <c r="B278">
        <v>238321134</v>
      </c>
      <c r="C278" t="s">
        <v>9591</v>
      </c>
      <c r="D278" t="s">
        <v>9592</v>
      </c>
      <c r="E278" t="s">
        <v>9593</v>
      </c>
      <c r="F278">
        <v>134352114.19490299</v>
      </c>
      <c r="G278" t="s">
        <v>1228</v>
      </c>
      <c r="H278">
        <v>26404672</v>
      </c>
      <c r="I278" t="s">
        <v>289</v>
      </c>
      <c r="J278" t="s">
        <v>23</v>
      </c>
      <c r="L278" s="1">
        <v>43437</v>
      </c>
      <c r="M278" t="s">
        <v>33</v>
      </c>
      <c r="N278" t="s">
        <v>9594</v>
      </c>
      <c r="O278" t="s">
        <v>26</v>
      </c>
      <c r="P278" s="1">
        <v>43738</v>
      </c>
      <c r="Q278" s="1">
        <v>43881</v>
      </c>
    </row>
    <row r="279" spans="1:17" x14ac:dyDescent="0.2">
      <c r="A279" t="s">
        <v>9595</v>
      </c>
      <c r="B279">
        <v>220076812</v>
      </c>
      <c r="C279" t="s">
        <v>9596</v>
      </c>
      <c r="D279" t="s">
        <v>9597</v>
      </c>
      <c r="E279" t="s">
        <v>9598</v>
      </c>
      <c r="F279">
        <v>95113460.067823395</v>
      </c>
      <c r="G279" t="s">
        <v>204</v>
      </c>
      <c r="H279">
        <v>26388820</v>
      </c>
      <c r="I279" t="s">
        <v>3293</v>
      </c>
      <c r="J279" t="s">
        <v>23</v>
      </c>
      <c r="L279" s="1">
        <v>43454</v>
      </c>
      <c r="M279" t="s">
        <v>3413</v>
      </c>
      <c r="N279" t="s">
        <v>9599</v>
      </c>
      <c r="O279" t="s">
        <v>26</v>
      </c>
      <c r="P279" s="1">
        <v>43384</v>
      </c>
      <c r="Q279" s="1">
        <v>43881</v>
      </c>
    </row>
    <row r="280" spans="1:17" x14ac:dyDescent="0.2">
      <c r="A280" t="s">
        <v>9600</v>
      </c>
      <c r="B280">
        <v>230435076</v>
      </c>
      <c r="C280" t="s">
        <v>9601</v>
      </c>
      <c r="D280" t="s">
        <v>9602</v>
      </c>
      <c r="E280" t="s">
        <v>9603</v>
      </c>
      <c r="F280">
        <v>92734162.067823395</v>
      </c>
      <c r="G280" t="s">
        <v>204</v>
      </c>
      <c r="H280">
        <v>26388820</v>
      </c>
      <c r="I280" t="s">
        <v>3293</v>
      </c>
      <c r="J280" t="s">
        <v>23</v>
      </c>
      <c r="L280" s="1">
        <v>43454</v>
      </c>
      <c r="M280" t="s">
        <v>3413</v>
      </c>
      <c r="N280" t="s">
        <v>9604</v>
      </c>
      <c r="O280" t="s">
        <v>26</v>
      </c>
      <c r="P280" s="1">
        <v>42205</v>
      </c>
      <c r="Q280" s="1">
        <v>43881</v>
      </c>
    </row>
    <row r="281" spans="1:17" x14ac:dyDescent="0.2">
      <c r="A281" t="s">
        <v>9605</v>
      </c>
      <c r="B281">
        <v>220065365</v>
      </c>
      <c r="C281" t="s">
        <v>9606</v>
      </c>
      <c r="D281" t="s">
        <v>9607</v>
      </c>
      <c r="E281" t="s">
        <v>9608</v>
      </c>
      <c r="F281">
        <v>91907187.078631997</v>
      </c>
      <c r="G281" t="s">
        <v>1228</v>
      </c>
      <c r="H281">
        <v>26404672</v>
      </c>
      <c r="I281" t="s">
        <v>3293</v>
      </c>
      <c r="J281" t="s">
        <v>23</v>
      </c>
      <c r="L281" s="1">
        <v>43448</v>
      </c>
      <c r="M281" t="s">
        <v>24</v>
      </c>
      <c r="N281" t="s">
        <v>9609</v>
      </c>
      <c r="O281" t="s">
        <v>26</v>
      </c>
      <c r="P281" s="1">
        <v>43817</v>
      </c>
      <c r="Q281" s="1">
        <v>43881</v>
      </c>
    </row>
    <row r="282" spans="1:17" x14ac:dyDescent="0.2">
      <c r="A282" t="s">
        <v>1434</v>
      </c>
      <c r="B282">
        <v>232855196</v>
      </c>
      <c r="C282" t="s">
        <v>9610</v>
      </c>
      <c r="D282" t="s">
        <v>9611</v>
      </c>
      <c r="E282" t="s">
        <v>9612</v>
      </c>
      <c r="F282" t="s">
        <v>9613</v>
      </c>
      <c r="G282" t="s">
        <v>531</v>
      </c>
      <c r="H282">
        <v>159330114</v>
      </c>
      <c r="I282" t="s">
        <v>3365</v>
      </c>
      <c r="J282" t="s">
        <v>23</v>
      </c>
      <c r="L282" s="1">
        <v>43441</v>
      </c>
      <c r="M282" t="s">
        <v>33</v>
      </c>
      <c r="N282" t="s">
        <v>9614</v>
      </c>
      <c r="O282" t="s">
        <v>26</v>
      </c>
      <c r="P282" s="1">
        <v>43678</v>
      </c>
      <c r="Q282" s="1">
        <v>43881</v>
      </c>
    </row>
    <row r="283" spans="1:17" x14ac:dyDescent="0.2">
      <c r="A283" t="s">
        <v>9615</v>
      </c>
      <c r="B283">
        <v>237592096</v>
      </c>
      <c r="C283" t="s">
        <v>9616</v>
      </c>
      <c r="D283" t="s">
        <v>9617</v>
      </c>
      <c r="E283" t="s">
        <v>9618</v>
      </c>
      <c r="F283">
        <v>59058420.080664396</v>
      </c>
      <c r="G283" t="s">
        <v>204</v>
      </c>
      <c r="H283">
        <v>26388820</v>
      </c>
      <c r="I283" t="s">
        <v>1758</v>
      </c>
      <c r="J283" t="s">
        <v>23</v>
      </c>
      <c r="L283" s="1">
        <v>43454</v>
      </c>
      <c r="M283" t="s">
        <v>33</v>
      </c>
      <c r="N283" t="s">
        <v>9619</v>
      </c>
      <c r="O283" t="s">
        <v>26</v>
      </c>
      <c r="P283" s="1">
        <v>42284</v>
      </c>
      <c r="Q283" s="1">
        <v>43881</v>
      </c>
    </row>
    <row r="284" spans="1:17" x14ac:dyDescent="0.2">
      <c r="A284" t="s">
        <v>9620</v>
      </c>
      <c r="B284">
        <v>240463552</v>
      </c>
      <c r="C284" t="s">
        <v>9621</v>
      </c>
      <c r="D284" t="s">
        <v>9622</v>
      </c>
      <c r="E284" t="s">
        <v>9623</v>
      </c>
      <c r="F284" t="s">
        <v>9624</v>
      </c>
      <c r="G284" t="s">
        <v>1228</v>
      </c>
      <c r="H284">
        <v>26404672</v>
      </c>
      <c r="I284" t="s">
        <v>9386</v>
      </c>
      <c r="J284" t="s">
        <v>23</v>
      </c>
      <c r="L284" s="1">
        <v>43437</v>
      </c>
      <c r="M284" t="s">
        <v>33</v>
      </c>
      <c r="N284" t="s">
        <v>9625</v>
      </c>
      <c r="O284" t="s">
        <v>26</v>
      </c>
      <c r="P284" s="1">
        <v>43763</v>
      </c>
      <c r="Q284" s="1">
        <v>43881</v>
      </c>
    </row>
    <row r="285" spans="1:17" x14ac:dyDescent="0.2">
      <c r="A285" t="s">
        <v>9626</v>
      </c>
      <c r="B285">
        <v>233369090</v>
      </c>
      <c r="C285" t="s">
        <v>9627</v>
      </c>
      <c r="D285" t="s">
        <v>9628</v>
      </c>
      <c r="E285" t="s">
        <v>9629</v>
      </c>
      <c r="F285">
        <v>164356746</v>
      </c>
      <c r="G285" t="s">
        <v>669</v>
      </c>
      <c r="H285" t="s">
        <v>670</v>
      </c>
      <c r="I285" t="s">
        <v>47</v>
      </c>
      <c r="J285" t="s">
        <v>23</v>
      </c>
      <c r="L285" s="1">
        <v>43448</v>
      </c>
      <c r="M285" t="s">
        <v>24</v>
      </c>
      <c r="N285" t="s">
        <v>9630</v>
      </c>
      <c r="O285" t="s">
        <v>26</v>
      </c>
      <c r="P285" s="1">
        <v>43777</v>
      </c>
      <c r="Q285" s="1">
        <v>43883</v>
      </c>
    </row>
    <row r="286" spans="1:17" x14ac:dyDescent="0.2">
      <c r="A286" t="s">
        <v>9631</v>
      </c>
      <c r="B286">
        <v>233589414</v>
      </c>
      <c r="C286" t="s">
        <v>9632</v>
      </c>
      <c r="D286" t="s">
        <v>9633</v>
      </c>
      <c r="E286" t="s">
        <v>9634</v>
      </c>
      <c r="F286">
        <v>91572053.190541804</v>
      </c>
      <c r="G286" t="s">
        <v>2930</v>
      </c>
      <c r="H286">
        <v>188120777</v>
      </c>
      <c r="I286" t="s">
        <v>435</v>
      </c>
      <c r="J286" t="s">
        <v>23</v>
      </c>
      <c r="L286" s="1">
        <v>43439</v>
      </c>
      <c r="M286" t="s">
        <v>1091</v>
      </c>
      <c r="N286" t="s">
        <v>9635</v>
      </c>
      <c r="O286" t="s">
        <v>26</v>
      </c>
      <c r="P286" s="1">
        <v>43863</v>
      </c>
      <c r="Q286" s="1">
        <v>43863</v>
      </c>
    </row>
    <row r="287" spans="1:17" x14ac:dyDescent="0.2">
      <c r="A287" t="s">
        <v>9636</v>
      </c>
      <c r="B287">
        <v>234067500</v>
      </c>
      <c r="C287" t="s">
        <v>9637</v>
      </c>
      <c r="D287" t="s">
        <v>9638</v>
      </c>
      <c r="E287" t="s">
        <v>9639</v>
      </c>
      <c r="F287">
        <v>33252564.175468501</v>
      </c>
      <c r="G287" t="s">
        <v>2930</v>
      </c>
      <c r="H287">
        <v>188120777</v>
      </c>
      <c r="I287" t="s">
        <v>219</v>
      </c>
      <c r="J287" t="s">
        <v>23</v>
      </c>
      <c r="L287" s="1">
        <v>43455</v>
      </c>
      <c r="M287" t="s">
        <v>1091</v>
      </c>
      <c r="N287" t="s">
        <v>9640</v>
      </c>
      <c r="O287" t="s">
        <v>26</v>
      </c>
      <c r="P287" s="1">
        <v>43863</v>
      </c>
      <c r="Q287" s="1">
        <v>43863</v>
      </c>
    </row>
    <row r="288" spans="1:17" x14ac:dyDescent="0.2">
      <c r="A288" t="s">
        <v>9641</v>
      </c>
      <c r="B288">
        <v>234215771</v>
      </c>
      <c r="C288" t="s">
        <v>9642</v>
      </c>
      <c r="D288" t="s">
        <v>9643</v>
      </c>
      <c r="E288" t="s">
        <v>9644</v>
      </c>
      <c r="F288" t="s">
        <v>9645</v>
      </c>
      <c r="G288" t="s">
        <v>2930</v>
      </c>
      <c r="H288">
        <v>188120777</v>
      </c>
      <c r="I288" t="s">
        <v>3984</v>
      </c>
      <c r="J288" t="s">
        <v>23</v>
      </c>
      <c r="L288" s="1">
        <v>43453</v>
      </c>
      <c r="M288" t="s">
        <v>489</v>
      </c>
      <c r="N288" t="s">
        <v>9646</v>
      </c>
      <c r="O288" t="s">
        <v>26</v>
      </c>
      <c r="P288" s="1">
        <v>43863</v>
      </c>
      <c r="Q288" s="1">
        <v>43863</v>
      </c>
    </row>
    <row r="289" spans="1:17" x14ac:dyDescent="0.2">
      <c r="A289" t="s">
        <v>9647</v>
      </c>
      <c r="B289">
        <v>236101471</v>
      </c>
      <c r="C289" t="s">
        <v>9648</v>
      </c>
      <c r="D289" t="s">
        <v>9649</v>
      </c>
      <c r="E289" t="s">
        <v>9650</v>
      </c>
      <c r="F289">
        <v>74562266</v>
      </c>
      <c r="G289" t="s">
        <v>2930</v>
      </c>
      <c r="H289">
        <v>188120777</v>
      </c>
      <c r="I289" t="s">
        <v>7600</v>
      </c>
      <c r="J289" t="s">
        <v>23</v>
      </c>
      <c r="L289" s="1">
        <v>43444</v>
      </c>
      <c r="M289" t="s">
        <v>33</v>
      </c>
      <c r="N289" t="s">
        <v>9651</v>
      </c>
      <c r="O289" t="s">
        <v>26</v>
      </c>
      <c r="P289" s="1">
        <v>43863</v>
      </c>
      <c r="Q289" s="1">
        <v>43863</v>
      </c>
    </row>
    <row r="290" spans="1:17" x14ac:dyDescent="0.2">
      <c r="A290" t="s">
        <v>9652</v>
      </c>
      <c r="B290">
        <v>233603859</v>
      </c>
      <c r="C290" t="s">
        <v>9653</v>
      </c>
      <c r="D290" t="s">
        <v>9654</v>
      </c>
      <c r="E290" t="s">
        <v>9655</v>
      </c>
      <c r="F290" t="s">
        <v>9656</v>
      </c>
      <c r="G290" t="s">
        <v>2930</v>
      </c>
      <c r="H290">
        <v>188120777</v>
      </c>
      <c r="I290" t="s">
        <v>3146</v>
      </c>
      <c r="J290" t="s">
        <v>23</v>
      </c>
      <c r="L290" s="1">
        <v>43453</v>
      </c>
      <c r="M290" t="s">
        <v>24</v>
      </c>
      <c r="N290" t="s">
        <v>9657</v>
      </c>
      <c r="O290" t="s">
        <v>92</v>
      </c>
      <c r="P290" s="1">
        <v>43864</v>
      </c>
      <c r="Q290" s="1">
        <v>43863</v>
      </c>
    </row>
    <row r="291" spans="1:17" x14ac:dyDescent="0.2">
      <c r="A291" t="s">
        <v>9658</v>
      </c>
      <c r="B291">
        <v>241560071</v>
      </c>
      <c r="C291" t="s">
        <v>9659</v>
      </c>
      <c r="D291" t="s">
        <v>9660</v>
      </c>
      <c r="E291" t="s">
        <v>9661</v>
      </c>
      <c r="F291">
        <v>59296658.158773601</v>
      </c>
      <c r="G291" t="s">
        <v>872</v>
      </c>
      <c r="H291" t="s">
        <v>873</v>
      </c>
      <c r="I291" t="s">
        <v>1858</v>
      </c>
      <c r="J291" t="s">
        <v>23</v>
      </c>
      <c r="L291" s="1">
        <v>43455</v>
      </c>
      <c r="M291" t="s">
        <v>33</v>
      </c>
      <c r="N291" t="s">
        <v>9662</v>
      </c>
      <c r="O291" t="s">
        <v>26</v>
      </c>
      <c r="P291" s="1">
        <v>43371</v>
      </c>
      <c r="Q291" s="1">
        <v>43890</v>
      </c>
    </row>
    <row r="292" spans="1:17" x14ac:dyDescent="0.2">
      <c r="A292" t="s">
        <v>9663</v>
      </c>
      <c r="B292">
        <v>238574032</v>
      </c>
      <c r="C292" t="s">
        <v>9664</v>
      </c>
      <c r="D292" t="s">
        <v>9665</v>
      </c>
      <c r="E292" t="s">
        <v>9666</v>
      </c>
      <c r="F292" t="s">
        <v>9667</v>
      </c>
      <c r="G292" t="s">
        <v>350</v>
      </c>
      <c r="H292" t="s">
        <v>351</v>
      </c>
      <c r="I292" t="s">
        <v>352</v>
      </c>
      <c r="J292" t="s">
        <v>23</v>
      </c>
      <c r="L292" s="1">
        <v>43440</v>
      </c>
      <c r="M292" t="s">
        <v>33</v>
      </c>
      <c r="N292" t="s">
        <v>9668</v>
      </c>
      <c r="O292" t="s">
        <v>92</v>
      </c>
      <c r="P292" s="1">
        <v>43119</v>
      </c>
      <c r="Q292" s="1">
        <v>43894</v>
      </c>
    </row>
    <row r="293" spans="1:17" x14ac:dyDescent="0.2">
      <c r="A293" t="s">
        <v>9669</v>
      </c>
      <c r="B293">
        <v>237496666</v>
      </c>
      <c r="C293" t="s">
        <v>9670</v>
      </c>
      <c r="D293" t="s">
        <v>9671</v>
      </c>
      <c r="E293" t="s">
        <v>9672</v>
      </c>
      <c r="F293" t="s">
        <v>9673</v>
      </c>
      <c r="G293" t="s">
        <v>350</v>
      </c>
      <c r="H293" t="s">
        <v>351</v>
      </c>
      <c r="I293" t="s">
        <v>62</v>
      </c>
      <c r="J293" t="s">
        <v>23</v>
      </c>
      <c r="L293" s="1">
        <v>43455</v>
      </c>
      <c r="M293" t="s">
        <v>24</v>
      </c>
      <c r="N293" t="s">
        <v>9674</v>
      </c>
      <c r="O293" t="s">
        <v>92</v>
      </c>
      <c r="P293" s="1">
        <v>43119</v>
      </c>
      <c r="Q293" s="1">
        <v>43894</v>
      </c>
    </row>
    <row r="294" spans="1:17" x14ac:dyDescent="0.2">
      <c r="A294" t="s">
        <v>9675</v>
      </c>
      <c r="B294">
        <v>233130195</v>
      </c>
      <c r="C294" t="s">
        <v>9676</v>
      </c>
      <c r="D294" t="s">
        <v>9677</v>
      </c>
      <c r="E294" t="s">
        <v>9678</v>
      </c>
      <c r="F294" t="s">
        <v>9679</v>
      </c>
      <c r="G294" t="s">
        <v>365</v>
      </c>
      <c r="H294">
        <v>27404978</v>
      </c>
      <c r="I294" t="s">
        <v>9680</v>
      </c>
      <c r="J294" t="s">
        <v>23</v>
      </c>
      <c r="L294" s="1">
        <v>43454</v>
      </c>
      <c r="M294" t="s">
        <v>33</v>
      </c>
      <c r="N294" t="s">
        <v>9681</v>
      </c>
      <c r="O294" t="s">
        <v>92</v>
      </c>
      <c r="P294" s="1">
        <v>43455</v>
      </c>
      <c r="Q294" s="1">
        <v>43895</v>
      </c>
    </row>
    <row r="295" spans="1:17" x14ac:dyDescent="0.2">
      <c r="A295" t="s">
        <v>9682</v>
      </c>
      <c r="B295">
        <v>235896403</v>
      </c>
      <c r="C295" t="s">
        <v>9683</v>
      </c>
      <c r="D295" t="s">
        <v>9684</v>
      </c>
      <c r="E295" t="s">
        <v>9685</v>
      </c>
      <c r="F295" t="s">
        <v>9686</v>
      </c>
      <c r="G295" t="s">
        <v>1998</v>
      </c>
      <c r="H295">
        <v>27964361</v>
      </c>
      <c r="I295" t="s">
        <v>173</v>
      </c>
      <c r="J295" t="s">
        <v>23</v>
      </c>
      <c r="L295" s="1">
        <v>43448</v>
      </c>
      <c r="M295" t="s">
        <v>33</v>
      </c>
      <c r="N295" t="s">
        <v>9687</v>
      </c>
      <c r="O295" t="s">
        <v>26</v>
      </c>
      <c r="P295" s="1">
        <v>43126</v>
      </c>
      <c r="Q295" s="1">
        <v>43896</v>
      </c>
    </row>
    <row r="296" spans="1:17" x14ac:dyDescent="0.2">
      <c r="A296" t="s">
        <v>9688</v>
      </c>
      <c r="B296">
        <v>242513778</v>
      </c>
      <c r="C296" t="s">
        <v>9689</v>
      </c>
      <c r="D296" t="s">
        <v>9690</v>
      </c>
      <c r="E296" t="s">
        <v>9691</v>
      </c>
      <c r="F296">
        <v>168211483.10697401</v>
      </c>
      <c r="G296" t="s">
        <v>1234</v>
      </c>
      <c r="H296">
        <v>182292592</v>
      </c>
      <c r="I296" t="s">
        <v>2159</v>
      </c>
      <c r="J296" t="s">
        <v>23</v>
      </c>
      <c r="L296" s="1">
        <v>43454</v>
      </c>
      <c r="M296" t="s">
        <v>33</v>
      </c>
      <c r="N296" t="s">
        <v>9692</v>
      </c>
      <c r="O296" t="s">
        <v>26</v>
      </c>
      <c r="P296" s="1">
        <v>42800</v>
      </c>
      <c r="Q296" s="1">
        <v>43899</v>
      </c>
    </row>
    <row r="297" spans="1:17" x14ac:dyDescent="0.2">
      <c r="A297" t="s">
        <v>9693</v>
      </c>
      <c r="B297">
        <v>236688340</v>
      </c>
      <c r="C297" t="s">
        <v>9694</v>
      </c>
      <c r="D297" t="s">
        <v>9695</v>
      </c>
      <c r="E297" t="s">
        <v>9696</v>
      </c>
      <c r="F297" t="s">
        <v>9697</v>
      </c>
      <c r="G297" t="s">
        <v>119</v>
      </c>
      <c r="H297">
        <v>190915757</v>
      </c>
      <c r="I297" t="s">
        <v>9698</v>
      </c>
      <c r="J297" t="s">
        <v>23</v>
      </c>
      <c r="L297" s="1">
        <v>43452</v>
      </c>
      <c r="M297" t="s">
        <v>33</v>
      </c>
      <c r="N297" t="s">
        <v>9699</v>
      </c>
      <c r="O297" t="s">
        <v>26</v>
      </c>
      <c r="P297" s="1">
        <v>43572</v>
      </c>
      <c r="Q297" s="1">
        <v>43900</v>
      </c>
    </row>
    <row r="298" spans="1:17" x14ac:dyDescent="0.2">
      <c r="A298" t="s">
        <v>9700</v>
      </c>
      <c r="B298">
        <v>237641011</v>
      </c>
      <c r="C298" t="s">
        <v>9701</v>
      </c>
      <c r="D298" t="s">
        <v>9702</v>
      </c>
      <c r="E298" t="s">
        <v>9703</v>
      </c>
      <c r="F298" t="s">
        <v>9704</v>
      </c>
      <c r="G298" t="s">
        <v>2176</v>
      </c>
      <c r="H298">
        <v>35022116</v>
      </c>
      <c r="I298" t="s">
        <v>3293</v>
      </c>
      <c r="J298" t="s">
        <v>23</v>
      </c>
      <c r="L298" s="1">
        <v>43448</v>
      </c>
      <c r="M298" t="s">
        <v>33</v>
      </c>
      <c r="N298" t="s">
        <v>9705</v>
      </c>
      <c r="O298" t="s">
        <v>26</v>
      </c>
      <c r="P298" s="1">
        <v>42339</v>
      </c>
      <c r="Q298" s="1">
        <v>43809</v>
      </c>
    </row>
    <row r="299" spans="1:17" x14ac:dyDescent="0.2">
      <c r="A299" t="s">
        <v>9706</v>
      </c>
      <c r="B299">
        <v>233773657</v>
      </c>
      <c r="C299" t="s">
        <v>9707</v>
      </c>
      <c r="D299" t="s">
        <v>9708</v>
      </c>
      <c r="E299" t="s">
        <v>9709</v>
      </c>
      <c r="F299">
        <v>111954916.15932199</v>
      </c>
      <c r="G299" t="s">
        <v>89</v>
      </c>
      <c r="H299">
        <v>190906332</v>
      </c>
      <c r="I299" t="s">
        <v>6467</v>
      </c>
      <c r="J299" t="s">
        <v>23</v>
      </c>
      <c r="L299" s="1">
        <v>43448</v>
      </c>
      <c r="M299" t="s">
        <v>33</v>
      </c>
      <c r="N299" t="s">
        <v>9710</v>
      </c>
      <c r="O299" t="s">
        <v>26</v>
      </c>
      <c r="P299" s="1">
        <v>42450</v>
      </c>
      <c r="Q299" s="1">
        <v>43540</v>
      </c>
    </row>
    <row r="300" spans="1:17" x14ac:dyDescent="0.2">
      <c r="A300" t="s">
        <v>9711</v>
      </c>
      <c r="B300">
        <v>237707381</v>
      </c>
      <c r="C300" t="s">
        <v>9712</v>
      </c>
      <c r="D300" t="s">
        <v>9713</v>
      </c>
      <c r="E300" t="s">
        <v>9714</v>
      </c>
      <c r="F300" t="s">
        <v>9715</v>
      </c>
      <c r="G300" t="s">
        <v>172</v>
      </c>
      <c r="H300">
        <v>200716271</v>
      </c>
      <c r="I300" t="s">
        <v>2345</v>
      </c>
      <c r="J300" t="s">
        <v>23</v>
      </c>
      <c r="L300" s="1">
        <v>43446</v>
      </c>
      <c r="M300" t="s">
        <v>33</v>
      </c>
      <c r="N300" t="s">
        <v>9716</v>
      </c>
      <c r="O300" t="s">
        <v>26</v>
      </c>
      <c r="P300" s="1">
        <v>43145</v>
      </c>
      <c r="Q300" s="1">
        <v>43812</v>
      </c>
    </row>
    <row r="301" spans="1:17" x14ac:dyDescent="0.2">
      <c r="A301" t="s">
        <v>9717</v>
      </c>
      <c r="B301">
        <v>233950354</v>
      </c>
      <c r="C301" t="s">
        <v>9718</v>
      </c>
      <c r="D301" t="s">
        <v>9719</v>
      </c>
      <c r="E301" t="s">
        <v>9720</v>
      </c>
      <c r="F301">
        <v>151352585</v>
      </c>
      <c r="G301" t="s">
        <v>119</v>
      </c>
      <c r="H301">
        <v>190915757</v>
      </c>
      <c r="I301" t="s">
        <v>9721</v>
      </c>
      <c r="J301" t="s">
        <v>23</v>
      </c>
      <c r="L301" s="1">
        <v>43446</v>
      </c>
      <c r="M301" t="s">
        <v>33</v>
      </c>
      <c r="N301" t="s">
        <v>9722</v>
      </c>
      <c r="O301" t="s">
        <v>26</v>
      </c>
      <c r="P301" s="1">
        <v>43508</v>
      </c>
      <c r="Q301" s="1">
        <v>43721</v>
      </c>
    </row>
    <row r="302" spans="1:17" x14ac:dyDescent="0.2">
      <c r="A302" t="s">
        <v>9723</v>
      </c>
      <c r="B302">
        <v>233946128</v>
      </c>
      <c r="C302" t="s">
        <v>9724</v>
      </c>
      <c r="D302" t="s">
        <v>9725</v>
      </c>
      <c r="E302" t="s">
        <v>9726</v>
      </c>
      <c r="F302">
        <v>144246317</v>
      </c>
      <c r="G302" t="s">
        <v>119</v>
      </c>
      <c r="H302">
        <v>190915757</v>
      </c>
      <c r="I302" t="s">
        <v>173</v>
      </c>
      <c r="J302" t="s">
        <v>23</v>
      </c>
      <c r="L302" s="1">
        <v>43440</v>
      </c>
      <c r="M302" t="s">
        <v>33</v>
      </c>
      <c r="N302" t="s">
        <v>9727</v>
      </c>
      <c r="O302" t="s">
        <v>26</v>
      </c>
      <c r="P302" s="1">
        <v>43508</v>
      </c>
      <c r="Q302" s="1">
        <v>43532</v>
      </c>
    </row>
    <row r="303" spans="1:17" x14ac:dyDescent="0.2">
      <c r="A303" t="s">
        <v>9728</v>
      </c>
      <c r="B303">
        <v>235472387</v>
      </c>
      <c r="C303" t="s">
        <v>9729</v>
      </c>
      <c r="D303" t="s">
        <v>9730</v>
      </c>
      <c r="E303" t="s">
        <v>9731</v>
      </c>
      <c r="F303">
        <v>177860065.08181801</v>
      </c>
      <c r="G303" t="s">
        <v>119</v>
      </c>
      <c r="H303">
        <v>190915757</v>
      </c>
      <c r="I303" t="s">
        <v>173</v>
      </c>
      <c r="J303" t="s">
        <v>23</v>
      </c>
      <c r="L303" s="1">
        <v>43454</v>
      </c>
      <c r="M303" t="s">
        <v>33</v>
      </c>
      <c r="N303" t="s">
        <v>9732</v>
      </c>
      <c r="O303" t="s">
        <v>26</v>
      </c>
      <c r="P303" s="1">
        <v>43584</v>
      </c>
      <c r="Q303" s="1">
        <v>43721</v>
      </c>
    </row>
    <row r="304" spans="1:17" x14ac:dyDescent="0.2">
      <c r="A304" t="s">
        <v>9733</v>
      </c>
      <c r="B304" t="s">
        <v>9734</v>
      </c>
      <c r="C304" t="s">
        <v>9735</v>
      </c>
      <c r="D304" t="s">
        <v>9736</v>
      </c>
      <c r="E304" t="s">
        <v>9737</v>
      </c>
      <c r="F304">
        <v>84080116</v>
      </c>
      <c r="G304" t="s">
        <v>119</v>
      </c>
      <c r="H304">
        <v>190915757</v>
      </c>
      <c r="I304" t="s">
        <v>173</v>
      </c>
      <c r="J304" t="s">
        <v>23</v>
      </c>
      <c r="L304" s="1">
        <v>43447</v>
      </c>
      <c r="M304" t="s">
        <v>24</v>
      </c>
      <c r="N304" t="s">
        <v>9738</v>
      </c>
      <c r="O304" t="s">
        <v>26</v>
      </c>
      <c r="P304" s="1">
        <v>43591</v>
      </c>
      <c r="Q304" s="1">
        <v>43606</v>
      </c>
    </row>
    <row r="305" spans="1:17" x14ac:dyDescent="0.2">
      <c r="A305" t="s">
        <v>9739</v>
      </c>
      <c r="B305" t="s">
        <v>9740</v>
      </c>
      <c r="C305" t="s">
        <v>9741</v>
      </c>
      <c r="D305" t="s">
        <v>9742</v>
      </c>
      <c r="E305" t="s">
        <v>9743</v>
      </c>
      <c r="F305">
        <v>81278209</v>
      </c>
      <c r="G305" t="s">
        <v>119</v>
      </c>
      <c r="H305">
        <v>190915757</v>
      </c>
      <c r="I305" t="s">
        <v>198</v>
      </c>
      <c r="J305" t="s">
        <v>23</v>
      </c>
      <c r="L305" s="1">
        <v>43448</v>
      </c>
      <c r="M305" t="s">
        <v>33</v>
      </c>
      <c r="N305" t="s">
        <v>9744</v>
      </c>
      <c r="O305" t="s">
        <v>26</v>
      </c>
      <c r="P305" s="1">
        <v>43662</v>
      </c>
      <c r="Q305" s="1">
        <v>43663</v>
      </c>
    </row>
    <row r="306" spans="1:17" x14ac:dyDescent="0.2">
      <c r="A306" t="s">
        <v>9745</v>
      </c>
      <c r="B306">
        <v>236622641</v>
      </c>
      <c r="C306" t="s">
        <v>9746</v>
      </c>
      <c r="D306" t="s">
        <v>9747</v>
      </c>
      <c r="E306" t="s">
        <v>9748</v>
      </c>
      <c r="F306">
        <v>75537990</v>
      </c>
      <c r="G306" t="s">
        <v>119</v>
      </c>
      <c r="H306">
        <v>190915757</v>
      </c>
      <c r="I306" t="s">
        <v>692</v>
      </c>
      <c r="J306" t="s">
        <v>23</v>
      </c>
      <c r="L306" s="1">
        <v>43451</v>
      </c>
      <c r="M306" t="s">
        <v>33</v>
      </c>
      <c r="N306" t="s">
        <v>9749</v>
      </c>
      <c r="O306" t="s">
        <v>26</v>
      </c>
      <c r="P306" s="1">
        <v>43662</v>
      </c>
      <c r="Q306" s="1">
        <v>43663</v>
      </c>
    </row>
    <row r="307" spans="1:17" x14ac:dyDescent="0.2">
      <c r="A307" t="s">
        <v>9750</v>
      </c>
      <c r="B307">
        <v>236882465</v>
      </c>
      <c r="C307" t="s">
        <v>9751</v>
      </c>
      <c r="D307" t="s">
        <v>9752</v>
      </c>
      <c r="E307" t="s">
        <v>9753</v>
      </c>
      <c r="F307">
        <v>60099933</v>
      </c>
      <c r="G307" t="s">
        <v>119</v>
      </c>
      <c r="H307">
        <v>190915757</v>
      </c>
      <c r="I307" t="s">
        <v>803</v>
      </c>
      <c r="J307" t="s">
        <v>23</v>
      </c>
      <c r="L307" s="1">
        <v>43453</v>
      </c>
      <c r="M307" t="s">
        <v>33</v>
      </c>
      <c r="N307" t="s">
        <v>9754</v>
      </c>
      <c r="O307" t="s">
        <v>26</v>
      </c>
      <c r="P307" s="1">
        <v>43662</v>
      </c>
      <c r="Q307" s="1">
        <v>43663</v>
      </c>
    </row>
    <row r="308" spans="1:17" x14ac:dyDescent="0.2">
      <c r="A308" t="s">
        <v>9755</v>
      </c>
      <c r="B308">
        <v>236791303</v>
      </c>
      <c r="C308" t="s">
        <v>9756</v>
      </c>
      <c r="D308" t="s">
        <v>9757</v>
      </c>
      <c r="E308" t="s">
        <v>9758</v>
      </c>
      <c r="F308">
        <v>74515519</v>
      </c>
      <c r="G308" t="s">
        <v>119</v>
      </c>
      <c r="H308">
        <v>190915757</v>
      </c>
      <c r="I308" t="s">
        <v>198</v>
      </c>
      <c r="J308" t="s">
        <v>23</v>
      </c>
      <c r="L308" s="1">
        <v>43452</v>
      </c>
      <c r="M308" t="s">
        <v>24</v>
      </c>
      <c r="N308" t="s">
        <v>9759</v>
      </c>
      <c r="O308" t="s">
        <v>92</v>
      </c>
      <c r="P308" s="1">
        <v>43662</v>
      </c>
      <c r="Q308" s="1">
        <v>43663</v>
      </c>
    </row>
    <row r="309" spans="1:17" x14ac:dyDescent="0.2">
      <c r="A309" t="s">
        <v>9760</v>
      </c>
      <c r="B309">
        <v>236616579</v>
      </c>
      <c r="C309" t="s">
        <v>9761</v>
      </c>
      <c r="D309" t="s">
        <v>9762</v>
      </c>
      <c r="E309" t="s">
        <v>9763</v>
      </c>
      <c r="F309">
        <v>68628641.085590601</v>
      </c>
      <c r="G309" t="s">
        <v>119</v>
      </c>
      <c r="H309">
        <v>190915757</v>
      </c>
      <c r="I309" t="s">
        <v>198</v>
      </c>
      <c r="J309" t="s">
        <v>23</v>
      </c>
      <c r="L309" s="1">
        <v>43438</v>
      </c>
      <c r="M309" t="s">
        <v>24</v>
      </c>
      <c r="N309" t="s">
        <v>9764</v>
      </c>
      <c r="O309" t="s">
        <v>26</v>
      </c>
      <c r="P309" s="1">
        <v>43662</v>
      </c>
      <c r="Q309" s="1">
        <v>43663</v>
      </c>
    </row>
    <row r="310" spans="1:17" x14ac:dyDescent="0.2">
      <c r="A310" t="s">
        <v>9765</v>
      </c>
      <c r="B310">
        <v>241114462</v>
      </c>
      <c r="C310" t="s">
        <v>9766</v>
      </c>
      <c r="D310" t="s">
        <v>9767</v>
      </c>
      <c r="E310" t="s">
        <v>9768</v>
      </c>
      <c r="F310" t="s">
        <v>9769</v>
      </c>
      <c r="G310" t="s">
        <v>2596</v>
      </c>
      <c r="H310">
        <v>177263660</v>
      </c>
      <c r="I310" t="s">
        <v>706</v>
      </c>
      <c r="J310" t="s">
        <v>23</v>
      </c>
      <c r="L310" s="1">
        <v>43455</v>
      </c>
      <c r="M310" t="s">
        <v>24</v>
      </c>
      <c r="N310" t="s">
        <v>9770</v>
      </c>
      <c r="O310" t="s">
        <v>26</v>
      </c>
      <c r="P310" s="1">
        <v>43745</v>
      </c>
      <c r="Q310" s="1">
        <v>43796</v>
      </c>
    </row>
    <row r="311" spans="1:17" x14ac:dyDescent="0.2">
      <c r="A311" t="s">
        <v>9771</v>
      </c>
      <c r="B311">
        <v>232913641</v>
      </c>
      <c r="C311" t="s">
        <v>9772</v>
      </c>
      <c r="D311" t="s">
        <v>9773</v>
      </c>
      <c r="E311" t="s">
        <v>9774</v>
      </c>
      <c r="F311">
        <v>69973105.063462406</v>
      </c>
      <c r="G311" t="s">
        <v>1228</v>
      </c>
      <c r="H311">
        <v>26404672</v>
      </c>
      <c r="I311" t="s">
        <v>1626</v>
      </c>
      <c r="J311" t="s">
        <v>23</v>
      </c>
      <c r="L311" s="1">
        <v>43437</v>
      </c>
      <c r="M311" t="s">
        <v>33</v>
      </c>
      <c r="N311" t="s">
        <v>9775</v>
      </c>
      <c r="O311" t="s">
        <v>26</v>
      </c>
      <c r="P311" s="1">
        <v>43753</v>
      </c>
      <c r="Q311" s="1">
        <v>43875</v>
      </c>
    </row>
    <row r="312" spans="1:17" x14ac:dyDescent="0.2">
      <c r="A312" t="s">
        <v>9776</v>
      </c>
      <c r="B312">
        <v>238711595</v>
      </c>
      <c r="C312" t="s">
        <v>9777</v>
      </c>
      <c r="D312" t="s">
        <v>9778</v>
      </c>
      <c r="E312" t="s">
        <v>9779</v>
      </c>
      <c r="F312">
        <v>31947360.0356123</v>
      </c>
      <c r="G312" t="s">
        <v>1228</v>
      </c>
      <c r="H312">
        <v>26404672</v>
      </c>
      <c r="I312" t="s">
        <v>1758</v>
      </c>
      <c r="J312" t="s">
        <v>23</v>
      </c>
      <c r="L312" s="1">
        <v>43451</v>
      </c>
      <c r="M312" t="s">
        <v>33</v>
      </c>
      <c r="N312" t="s">
        <v>9780</v>
      </c>
      <c r="O312" t="s">
        <v>26</v>
      </c>
      <c r="P312" s="1">
        <v>43753</v>
      </c>
      <c r="Q312" s="1">
        <v>43895</v>
      </c>
    </row>
    <row r="313" spans="1:17" x14ac:dyDescent="0.2">
      <c r="A313" t="s">
        <v>9781</v>
      </c>
      <c r="B313">
        <v>228531667</v>
      </c>
      <c r="C313" t="s">
        <v>9782</v>
      </c>
      <c r="D313" t="s">
        <v>9783</v>
      </c>
      <c r="E313" t="s">
        <v>9784</v>
      </c>
      <c r="F313">
        <v>160222788</v>
      </c>
      <c r="G313" t="s">
        <v>1228</v>
      </c>
      <c r="H313">
        <v>26404672</v>
      </c>
      <c r="I313" t="s">
        <v>532</v>
      </c>
      <c r="J313" t="s">
        <v>23</v>
      </c>
      <c r="L313" s="1">
        <v>43446</v>
      </c>
      <c r="M313" t="s">
        <v>33</v>
      </c>
      <c r="N313" t="s">
        <v>9785</v>
      </c>
      <c r="O313" t="s">
        <v>26</v>
      </c>
      <c r="P313" s="1">
        <v>43761</v>
      </c>
      <c r="Q313" s="1">
        <v>43761</v>
      </c>
    </row>
    <row r="314" spans="1:17" x14ac:dyDescent="0.2">
      <c r="A314" t="s">
        <v>9786</v>
      </c>
      <c r="B314">
        <v>241101700</v>
      </c>
      <c r="C314" t="s">
        <v>9787</v>
      </c>
      <c r="D314" t="s">
        <v>9788</v>
      </c>
      <c r="E314" t="s">
        <v>9789</v>
      </c>
      <c r="F314">
        <v>161581188</v>
      </c>
      <c r="G314" t="s">
        <v>1228</v>
      </c>
      <c r="H314">
        <v>26404672</v>
      </c>
      <c r="I314" t="s">
        <v>1758</v>
      </c>
      <c r="J314" t="s">
        <v>23</v>
      </c>
      <c r="L314" s="1">
        <v>43445</v>
      </c>
      <c r="M314" t="s">
        <v>33</v>
      </c>
      <c r="N314" t="s">
        <v>9790</v>
      </c>
      <c r="O314" t="s">
        <v>26</v>
      </c>
      <c r="P314" s="1">
        <v>43795</v>
      </c>
      <c r="Q314" s="1">
        <v>43895</v>
      </c>
    </row>
    <row r="315" spans="1:17" x14ac:dyDescent="0.2">
      <c r="A315" t="s">
        <v>9791</v>
      </c>
      <c r="B315" t="s">
        <v>9792</v>
      </c>
      <c r="C315" t="s">
        <v>9793</v>
      </c>
      <c r="D315" t="s">
        <v>9794</v>
      </c>
      <c r="E315" t="s">
        <v>9795</v>
      </c>
      <c r="F315">
        <v>134231848</v>
      </c>
      <c r="G315" t="s">
        <v>2930</v>
      </c>
      <c r="H315">
        <v>188120777</v>
      </c>
      <c r="I315" t="s">
        <v>3520</v>
      </c>
      <c r="J315" t="s">
        <v>23</v>
      </c>
      <c r="L315" s="1">
        <v>43445</v>
      </c>
      <c r="M315" t="s">
        <v>33</v>
      </c>
      <c r="N315" t="s">
        <v>9796</v>
      </c>
      <c r="O315" t="s">
        <v>26</v>
      </c>
      <c r="P315" s="1">
        <v>43863</v>
      </c>
      <c r="Q315" s="1">
        <v>43863</v>
      </c>
    </row>
    <row r="316" spans="1:17" x14ac:dyDescent="0.2">
      <c r="A316" t="s">
        <v>9797</v>
      </c>
      <c r="B316">
        <v>242331955</v>
      </c>
      <c r="C316" t="s">
        <v>9798</v>
      </c>
      <c r="D316" t="s">
        <v>9799</v>
      </c>
      <c r="E316" t="s">
        <v>9800</v>
      </c>
      <c r="F316" t="s">
        <v>9801</v>
      </c>
      <c r="G316" t="s">
        <v>119</v>
      </c>
      <c r="H316">
        <v>190915757</v>
      </c>
      <c r="I316" t="s">
        <v>1415</v>
      </c>
      <c r="J316" t="s">
        <v>23</v>
      </c>
      <c r="L316" s="1">
        <v>43441</v>
      </c>
      <c r="M316" t="s">
        <v>33</v>
      </c>
      <c r="N316" t="s">
        <v>9802</v>
      </c>
      <c r="O316" t="s">
        <v>92</v>
      </c>
      <c r="P316" s="1">
        <v>43861</v>
      </c>
      <c r="Q316" s="1">
        <v>43900</v>
      </c>
    </row>
    <row r="317" spans="1:17" x14ac:dyDescent="0.2">
      <c r="A317" t="s">
        <v>9803</v>
      </c>
      <c r="B317">
        <v>234715448</v>
      </c>
      <c r="C317" t="s">
        <v>9804</v>
      </c>
      <c r="D317" t="s">
        <v>513</v>
      </c>
      <c r="E317" t="s">
        <v>514</v>
      </c>
      <c r="F317">
        <v>70522529</v>
      </c>
      <c r="G317" t="s">
        <v>89</v>
      </c>
      <c r="H317">
        <v>190906332</v>
      </c>
      <c r="I317" t="s">
        <v>173</v>
      </c>
      <c r="J317" t="s">
        <v>23</v>
      </c>
      <c r="L317" s="1">
        <v>43453</v>
      </c>
      <c r="M317" t="s">
        <v>33</v>
      </c>
      <c r="N317" t="s">
        <v>9805</v>
      </c>
      <c r="O317" t="s">
        <v>26</v>
      </c>
      <c r="P317" s="1">
        <v>42023</v>
      </c>
      <c r="Q317" s="1">
        <v>43811</v>
      </c>
    </row>
    <row r="318" spans="1:17" x14ac:dyDescent="0.2">
      <c r="A318" t="s">
        <v>9806</v>
      </c>
      <c r="B318">
        <v>235597589</v>
      </c>
      <c r="C318" t="s">
        <v>9807</v>
      </c>
      <c r="D318" t="s">
        <v>9808</v>
      </c>
      <c r="E318" t="s">
        <v>9809</v>
      </c>
      <c r="F318">
        <v>84629258.112452999</v>
      </c>
      <c r="G318" t="s">
        <v>119</v>
      </c>
      <c r="H318">
        <v>190915757</v>
      </c>
      <c r="I318" t="s">
        <v>692</v>
      </c>
      <c r="J318" t="s">
        <v>23</v>
      </c>
      <c r="L318" s="1">
        <v>43444</v>
      </c>
      <c r="M318" t="s">
        <v>24</v>
      </c>
      <c r="N318" t="s">
        <v>9810</v>
      </c>
      <c r="O318" t="s">
        <v>26</v>
      </c>
      <c r="P318" s="1">
        <v>43591</v>
      </c>
      <c r="Q318" s="1">
        <v>43594</v>
      </c>
    </row>
    <row r="319" spans="1:17" x14ac:dyDescent="0.2">
      <c r="A319" t="s">
        <v>9811</v>
      </c>
      <c r="B319">
        <v>235598402</v>
      </c>
      <c r="C319" t="s">
        <v>9812</v>
      </c>
      <c r="D319" t="s">
        <v>3799</v>
      </c>
      <c r="E319" t="s">
        <v>3800</v>
      </c>
      <c r="F319">
        <v>148108334</v>
      </c>
      <c r="G319" t="s">
        <v>119</v>
      </c>
      <c r="H319">
        <v>190915757</v>
      </c>
      <c r="I319" t="s">
        <v>1415</v>
      </c>
      <c r="J319" t="s">
        <v>23</v>
      </c>
      <c r="L319" s="1">
        <v>43447</v>
      </c>
      <c r="M319" t="s">
        <v>24</v>
      </c>
      <c r="N319" t="s">
        <v>9813</v>
      </c>
      <c r="O319" t="s">
        <v>92</v>
      </c>
      <c r="P319" s="1">
        <v>43591</v>
      </c>
      <c r="Q319" s="1">
        <v>43764</v>
      </c>
    </row>
    <row r="320" spans="1:17" x14ac:dyDescent="0.2">
      <c r="A320" t="s">
        <v>9814</v>
      </c>
      <c r="B320">
        <v>236424130</v>
      </c>
      <c r="C320" t="s">
        <v>9815</v>
      </c>
      <c r="D320" t="s">
        <v>9816</v>
      </c>
      <c r="E320" t="s">
        <v>9817</v>
      </c>
      <c r="F320">
        <v>119365723</v>
      </c>
      <c r="G320" t="s">
        <v>423</v>
      </c>
      <c r="H320">
        <v>190456396</v>
      </c>
      <c r="I320" t="s">
        <v>912</v>
      </c>
      <c r="J320" t="s">
        <v>23</v>
      </c>
      <c r="L320" s="1">
        <v>43451</v>
      </c>
      <c r="M320" t="s">
        <v>33</v>
      </c>
      <c r="N320" t="s">
        <v>9818</v>
      </c>
      <c r="O320" t="s">
        <v>26</v>
      </c>
      <c r="P320" s="1">
        <v>42192</v>
      </c>
      <c r="Q320" s="1">
        <v>43901</v>
      </c>
    </row>
    <row r="321" spans="1:17" x14ac:dyDescent="0.2">
      <c r="A321" t="s">
        <v>9819</v>
      </c>
      <c r="B321">
        <v>236919660</v>
      </c>
      <c r="C321" t="s">
        <v>9820</v>
      </c>
      <c r="D321" t="s">
        <v>9821</v>
      </c>
      <c r="E321" t="s">
        <v>9822</v>
      </c>
      <c r="F321" t="s">
        <v>9823</v>
      </c>
      <c r="G321" t="s">
        <v>2176</v>
      </c>
      <c r="H321">
        <v>35022116</v>
      </c>
      <c r="I321" t="s">
        <v>3293</v>
      </c>
      <c r="J321" t="s">
        <v>23</v>
      </c>
      <c r="L321" s="1">
        <v>43447</v>
      </c>
      <c r="M321" t="s">
        <v>24</v>
      </c>
      <c r="N321" t="s">
        <v>9824</v>
      </c>
      <c r="O321" t="s">
        <v>26</v>
      </c>
      <c r="P321" s="1">
        <v>42297</v>
      </c>
      <c r="Q321" s="1">
        <v>43809</v>
      </c>
    </row>
    <row r="322" spans="1:17" x14ac:dyDescent="0.2">
      <c r="A322" t="s">
        <v>9825</v>
      </c>
      <c r="B322">
        <v>234039167</v>
      </c>
      <c r="C322" t="s">
        <v>9826</v>
      </c>
      <c r="D322" t="s">
        <v>9827</v>
      </c>
      <c r="E322" t="s">
        <v>9828</v>
      </c>
      <c r="F322">
        <v>70323127</v>
      </c>
      <c r="G322" t="s">
        <v>119</v>
      </c>
      <c r="H322">
        <v>190915757</v>
      </c>
      <c r="I322" t="s">
        <v>885</v>
      </c>
      <c r="J322" t="s">
        <v>23</v>
      </c>
      <c r="L322" s="1">
        <v>43441</v>
      </c>
      <c r="M322" t="s">
        <v>33</v>
      </c>
      <c r="N322" t="s">
        <v>9829</v>
      </c>
      <c r="O322" t="s">
        <v>26</v>
      </c>
      <c r="P322" s="1">
        <v>43510</v>
      </c>
      <c r="Q322" s="1">
        <v>43721</v>
      </c>
    </row>
    <row r="323" spans="1:17" x14ac:dyDescent="0.2">
      <c r="A323" t="s">
        <v>9830</v>
      </c>
      <c r="B323">
        <v>234924756</v>
      </c>
      <c r="C323" t="s">
        <v>9831</v>
      </c>
      <c r="D323" t="s">
        <v>9832</v>
      </c>
      <c r="E323" t="s">
        <v>9833</v>
      </c>
      <c r="F323" t="s">
        <v>9834</v>
      </c>
      <c r="G323" t="s">
        <v>172</v>
      </c>
      <c r="H323">
        <v>200716271</v>
      </c>
      <c r="I323" t="s">
        <v>9835</v>
      </c>
      <c r="J323" t="s">
        <v>23</v>
      </c>
      <c r="L323" s="1">
        <v>43452</v>
      </c>
      <c r="M323" t="s">
        <v>24</v>
      </c>
      <c r="N323" t="s">
        <v>9836</v>
      </c>
      <c r="O323" t="s">
        <v>26</v>
      </c>
      <c r="P323" s="1">
        <v>43550</v>
      </c>
      <c r="Q323" s="1">
        <v>43557</v>
      </c>
    </row>
    <row r="324" spans="1:17" x14ac:dyDescent="0.2">
      <c r="A324" t="s">
        <v>9837</v>
      </c>
      <c r="B324" t="s">
        <v>9838</v>
      </c>
      <c r="C324" t="s">
        <v>9839</v>
      </c>
      <c r="D324" t="s">
        <v>9840</v>
      </c>
      <c r="E324" t="s">
        <v>9841</v>
      </c>
      <c r="F324">
        <v>156351994.09272</v>
      </c>
      <c r="G324" t="s">
        <v>783</v>
      </c>
      <c r="H324">
        <v>26388766</v>
      </c>
      <c r="I324" t="s">
        <v>9842</v>
      </c>
      <c r="J324" t="s">
        <v>23</v>
      </c>
      <c r="L324" s="1">
        <v>43438</v>
      </c>
      <c r="M324" t="s">
        <v>24</v>
      </c>
      <c r="N324" t="s">
        <v>9843</v>
      </c>
      <c r="O324" t="s">
        <v>26</v>
      </c>
      <c r="P324" s="1">
        <v>43558</v>
      </c>
      <c r="Q324" s="1">
        <v>43599</v>
      </c>
    </row>
    <row r="325" spans="1:17" x14ac:dyDescent="0.2">
      <c r="A325" t="s">
        <v>9844</v>
      </c>
      <c r="B325">
        <v>235599743</v>
      </c>
      <c r="C325" t="s">
        <v>9845</v>
      </c>
      <c r="D325" t="s">
        <v>2505</v>
      </c>
      <c r="E325" t="s">
        <v>2506</v>
      </c>
      <c r="F325">
        <v>121829936</v>
      </c>
      <c r="G325" t="s">
        <v>119</v>
      </c>
      <c r="H325">
        <v>190915757</v>
      </c>
      <c r="I325" t="s">
        <v>1415</v>
      </c>
      <c r="J325" t="s">
        <v>23</v>
      </c>
      <c r="L325" s="1">
        <v>43447</v>
      </c>
      <c r="M325" t="s">
        <v>24</v>
      </c>
      <c r="N325" t="s">
        <v>9846</v>
      </c>
      <c r="O325" t="s">
        <v>92</v>
      </c>
      <c r="P325" s="1">
        <v>43588</v>
      </c>
      <c r="Q325" s="1">
        <v>43764</v>
      </c>
    </row>
    <row r="326" spans="1:17" x14ac:dyDescent="0.2">
      <c r="A326" t="s">
        <v>9847</v>
      </c>
      <c r="B326">
        <v>235602000</v>
      </c>
      <c r="C326" t="s">
        <v>9848</v>
      </c>
      <c r="D326" t="s">
        <v>1940</v>
      </c>
      <c r="E326" t="s">
        <v>1941</v>
      </c>
      <c r="F326">
        <v>75541815</v>
      </c>
      <c r="G326" t="s">
        <v>119</v>
      </c>
      <c r="H326">
        <v>190915757</v>
      </c>
      <c r="I326" t="s">
        <v>127</v>
      </c>
      <c r="J326" t="s">
        <v>23</v>
      </c>
      <c r="L326" s="1">
        <v>43441</v>
      </c>
      <c r="M326" t="s">
        <v>24</v>
      </c>
      <c r="N326" t="s">
        <v>9849</v>
      </c>
      <c r="O326" t="s">
        <v>92</v>
      </c>
      <c r="P326" s="1">
        <v>43591</v>
      </c>
      <c r="Q326" s="1">
        <v>43594</v>
      </c>
    </row>
    <row r="327" spans="1:17" x14ac:dyDescent="0.2">
      <c r="A327" t="s">
        <v>9850</v>
      </c>
      <c r="B327">
        <v>235597090</v>
      </c>
      <c r="C327" t="s">
        <v>9851</v>
      </c>
      <c r="D327" t="s">
        <v>9852</v>
      </c>
      <c r="E327" t="s">
        <v>9853</v>
      </c>
      <c r="F327">
        <v>81232055</v>
      </c>
      <c r="G327" t="s">
        <v>119</v>
      </c>
      <c r="H327">
        <v>190915757</v>
      </c>
      <c r="I327" t="s">
        <v>1415</v>
      </c>
      <c r="J327" t="s">
        <v>23</v>
      </c>
      <c r="L327" s="1">
        <v>43445</v>
      </c>
      <c r="M327" t="s">
        <v>24</v>
      </c>
      <c r="N327" t="s">
        <v>9854</v>
      </c>
      <c r="O327" t="s">
        <v>26</v>
      </c>
      <c r="P327" s="1">
        <v>43591</v>
      </c>
      <c r="Q327" s="1">
        <v>43721</v>
      </c>
    </row>
    <row r="328" spans="1:17" x14ac:dyDescent="0.2">
      <c r="A328" t="s">
        <v>9855</v>
      </c>
      <c r="B328" t="s">
        <v>9856</v>
      </c>
      <c r="C328" t="s">
        <v>9857</v>
      </c>
      <c r="D328" t="s">
        <v>9858</v>
      </c>
      <c r="E328" t="s">
        <v>9859</v>
      </c>
      <c r="F328">
        <v>177089334.08239999</v>
      </c>
      <c r="G328" t="s">
        <v>119</v>
      </c>
      <c r="H328">
        <v>190915757</v>
      </c>
      <c r="I328" t="s">
        <v>9860</v>
      </c>
      <c r="J328" t="s">
        <v>23</v>
      </c>
      <c r="L328" s="1">
        <v>43448</v>
      </c>
      <c r="M328" t="s">
        <v>33</v>
      </c>
      <c r="N328" t="s">
        <v>9861</v>
      </c>
      <c r="O328" t="s">
        <v>26</v>
      </c>
      <c r="P328" s="1">
        <v>43620</v>
      </c>
      <c r="Q328" s="1">
        <v>43854</v>
      </c>
    </row>
    <row r="329" spans="1:17" x14ac:dyDescent="0.2">
      <c r="A329" t="s">
        <v>9862</v>
      </c>
      <c r="B329">
        <v>236884352</v>
      </c>
      <c r="C329" t="s">
        <v>9863</v>
      </c>
      <c r="D329" t="s">
        <v>9864</v>
      </c>
      <c r="E329" t="s">
        <v>9865</v>
      </c>
      <c r="F329">
        <v>108429318</v>
      </c>
      <c r="G329" t="s">
        <v>119</v>
      </c>
      <c r="H329">
        <v>190915757</v>
      </c>
      <c r="I329" t="s">
        <v>198</v>
      </c>
      <c r="J329" t="s">
        <v>23</v>
      </c>
      <c r="L329" s="1">
        <v>43448</v>
      </c>
      <c r="M329" t="s">
        <v>24</v>
      </c>
      <c r="N329" t="s">
        <v>9866</v>
      </c>
      <c r="O329" t="s">
        <v>92</v>
      </c>
      <c r="P329" s="1">
        <v>43662</v>
      </c>
      <c r="Q329" s="1">
        <v>43663</v>
      </c>
    </row>
    <row r="330" spans="1:17" x14ac:dyDescent="0.2">
      <c r="A330" t="s">
        <v>9867</v>
      </c>
      <c r="B330">
        <v>241046084</v>
      </c>
      <c r="C330" t="s">
        <v>9868</v>
      </c>
      <c r="D330" t="s">
        <v>9869</v>
      </c>
      <c r="E330" t="s">
        <v>9870</v>
      </c>
      <c r="F330">
        <v>80618812.145217404</v>
      </c>
      <c r="G330" t="s">
        <v>2176</v>
      </c>
      <c r="H330">
        <v>35022116</v>
      </c>
      <c r="I330" t="s">
        <v>1125</v>
      </c>
      <c r="J330" t="s">
        <v>23</v>
      </c>
      <c r="L330" s="1">
        <v>43448</v>
      </c>
      <c r="M330" t="s">
        <v>24</v>
      </c>
      <c r="N330" t="s">
        <v>9871</v>
      </c>
      <c r="O330" t="s">
        <v>92</v>
      </c>
      <c r="P330" s="1">
        <v>43766</v>
      </c>
      <c r="Q330" s="1">
        <v>43816</v>
      </c>
    </row>
    <row r="331" spans="1:17" x14ac:dyDescent="0.2">
      <c r="A331" t="s">
        <v>9872</v>
      </c>
      <c r="B331">
        <v>235454206</v>
      </c>
      <c r="C331" t="s">
        <v>9873</v>
      </c>
      <c r="D331" t="s">
        <v>9874</v>
      </c>
      <c r="E331" t="s">
        <v>9875</v>
      </c>
      <c r="F331">
        <v>114723893.23545399</v>
      </c>
      <c r="G331" t="s">
        <v>31</v>
      </c>
      <c r="H331">
        <v>26403692</v>
      </c>
      <c r="I331" t="s">
        <v>9876</v>
      </c>
      <c r="J331" t="s">
        <v>23</v>
      </c>
      <c r="L331" s="1">
        <v>43448</v>
      </c>
      <c r="M331" t="s">
        <v>24</v>
      </c>
      <c r="N331" t="s">
        <v>9877</v>
      </c>
      <c r="O331" t="s">
        <v>92</v>
      </c>
      <c r="P331" s="1">
        <v>42403</v>
      </c>
      <c r="Q331" s="1">
        <v>43580</v>
      </c>
    </row>
    <row r="332" spans="1:17" x14ac:dyDescent="0.2">
      <c r="A332" t="s">
        <v>9878</v>
      </c>
      <c r="B332">
        <v>235388629</v>
      </c>
      <c r="C332" t="s">
        <v>9879</v>
      </c>
      <c r="D332" t="s">
        <v>9880</v>
      </c>
      <c r="E332" t="s">
        <v>9881</v>
      </c>
      <c r="F332" t="s">
        <v>9882</v>
      </c>
      <c r="G332" t="s">
        <v>2032</v>
      </c>
      <c r="H332">
        <v>26404184</v>
      </c>
      <c r="I332" t="s">
        <v>2057</v>
      </c>
      <c r="J332" t="s">
        <v>23</v>
      </c>
      <c r="L332" s="1">
        <v>43452</v>
      </c>
      <c r="M332" t="s">
        <v>1091</v>
      </c>
      <c r="N332" t="s">
        <v>9883</v>
      </c>
      <c r="O332" t="s">
        <v>26</v>
      </c>
      <c r="P332" s="1">
        <v>43602</v>
      </c>
      <c r="Q332" s="1">
        <v>43858</v>
      </c>
    </row>
    <row r="333" spans="1:17" x14ac:dyDescent="0.2">
      <c r="A333" t="s">
        <v>9884</v>
      </c>
      <c r="B333">
        <v>234345225</v>
      </c>
      <c r="C333" t="s">
        <v>9885</v>
      </c>
      <c r="D333" t="s">
        <v>9886</v>
      </c>
      <c r="E333" t="s">
        <v>9887</v>
      </c>
      <c r="F333">
        <v>112195288.08906201</v>
      </c>
      <c r="G333" t="s">
        <v>270</v>
      </c>
      <c r="H333">
        <v>183316401</v>
      </c>
      <c r="I333" t="s">
        <v>435</v>
      </c>
      <c r="J333" t="s">
        <v>23</v>
      </c>
      <c r="L333" s="1">
        <v>43442</v>
      </c>
      <c r="M333" t="s">
        <v>33</v>
      </c>
      <c r="N333" t="s">
        <v>9888</v>
      </c>
      <c r="O333" t="s">
        <v>26</v>
      </c>
      <c r="P333" s="1">
        <v>42493</v>
      </c>
      <c r="Q333" s="1">
        <v>43894</v>
      </c>
    </row>
    <row r="334" spans="1:17" x14ac:dyDescent="0.2">
      <c r="A334" t="s">
        <v>9889</v>
      </c>
      <c r="B334" t="s">
        <v>9890</v>
      </c>
      <c r="C334" t="s">
        <v>9891</v>
      </c>
      <c r="D334" t="s">
        <v>9892</v>
      </c>
      <c r="E334" t="s">
        <v>9893</v>
      </c>
      <c r="F334" t="s">
        <v>9894</v>
      </c>
      <c r="G334" t="s">
        <v>783</v>
      </c>
      <c r="H334">
        <v>26388766</v>
      </c>
      <c r="I334" t="s">
        <v>7845</v>
      </c>
      <c r="J334" t="s">
        <v>23</v>
      </c>
      <c r="L334" s="1">
        <v>43451</v>
      </c>
      <c r="M334" t="s">
        <v>24</v>
      </c>
      <c r="N334" t="s">
        <v>9895</v>
      </c>
      <c r="O334" t="s">
        <v>26</v>
      </c>
      <c r="P334" s="1">
        <v>43671</v>
      </c>
      <c r="Q334" s="1">
        <v>43916</v>
      </c>
    </row>
    <row r="335" spans="1:17" x14ac:dyDescent="0.2">
      <c r="A335" t="s">
        <v>9896</v>
      </c>
      <c r="B335">
        <v>242688799</v>
      </c>
      <c r="C335" t="s">
        <v>9897</v>
      </c>
      <c r="D335" t="s">
        <v>9898</v>
      </c>
      <c r="E335" t="s">
        <v>9899</v>
      </c>
      <c r="F335">
        <v>79712193.114040405</v>
      </c>
      <c r="G335" t="s">
        <v>2458</v>
      </c>
      <c r="H335">
        <v>221333754</v>
      </c>
      <c r="I335" t="s">
        <v>9900</v>
      </c>
      <c r="J335" t="s">
        <v>23</v>
      </c>
      <c r="L335" s="1">
        <v>43451</v>
      </c>
      <c r="M335" t="s">
        <v>33</v>
      </c>
      <c r="N335" t="s">
        <v>9901</v>
      </c>
      <c r="O335" t="s">
        <v>26</v>
      </c>
      <c r="P335" s="1">
        <v>43777</v>
      </c>
      <c r="Q335" s="1">
        <v>43889</v>
      </c>
    </row>
    <row r="336" spans="1:17" x14ac:dyDescent="0.2">
      <c r="A336" t="s">
        <v>9902</v>
      </c>
      <c r="B336">
        <v>238692515</v>
      </c>
      <c r="C336" t="s">
        <v>9903</v>
      </c>
      <c r="D336" t="s">
        <v>9904</v>
      </c>
      <c r="E336" t="s">
        <v>9905</v>
      </c>
      <c r="F336">
        <v>93397798</v>
      </c>
      <c r="G336" t="s">
        <v>2612</v>
      </c>
      <c r="H336">
        <v>26404478</v>
      </c>
      <c r="I336" t="s">
        <v>416</v>
      </c>
      <c r="J336" t="s">
        <v>23</v>
      </c>
      <c r="L336" s="1">
        <v>43448</v>
      </c>
      <c r="M336" t="s">
        <v>33</v>
      </c>
      <c r="N336" t="s">
        <v>9906</v>
      </c>
      <c r="O336" t="s">
        <v>26</v>
      </c>
      <c r="P336" s="1">
        <v>43880</v>
      </c>
      <c r="Q336" s="1">
        <v>43880</v>
      </c>
    </row>
    <row r="337" spans="1:17" x14ac:dyDescent="0.2">
      <c r="A337" t="s">
        <v>9907</v>
      </c>
      <c r="B337">
        <v>241933560</v>
      </c>
      <c r="C337" t="s">
        <v>9908</v>
      </c>
      <c r="D337" t="s">
        <v>9909</v>
      </c>
      <c r="E337" t="s">
        <v>9910</v>
      </c>
      <c r="F337">
        <v>156484250</v>
      </c>
      <c r="G337" t="s">
        <v>1559</v>
      </c>
      <c r="H337">
        <v>31122337</v>
      </c>
      <c r="I337" t="s">
        <v>803</v>
      </c>
      <c r="J337" t="s">
        <v>23</v>
      </c>
      <c r="L337" s="1">
        <v>43448</v>
      </c>
      <c r="M337" t="s">
        <v>33</v>
      </c>
      <c r="N337" t="s">
        <v>9911</v>
      </c>
      <c r="O337" t="s">
        <v>26</v>
      </c>
      <c r="P337" s="1">
        <v>41828</v>
      </c>
      <c r="Q337" s="1">
        <v>43858</v>
      </c>
    </row>
    <row r="338" spans="1:17" x14ac:dyDescent="0.2">
      <c r="A338" t="s">
        <v>9912</v>
      </c>
      <c r="B338">
        <v>242645895</v>
      </c>
      <c r="C338" t="s">
        <v>9913</v>
      </c>
      <c r="D338" t="s">
        <v>9914</v>
      </c>
      <c r="E338" t="s">
        <v>9915</v>
      </c>
      <c r="F338" t="s">
        <v>9916</v>
      </c>
      <c r="G338" t="s">
        <v>1228</v>
      </c>
      <c r="H338">
        <v>26404672</v>
      </c>
      <c r="I338" t="s">
        <v>470</v>
      </c>
      <c r="J338" t="s">
        <v>23</v>
      </c>
      <c r="L338" s="1">
        <v>43445</v>
      </c>
      <c r="M338" t="s">
        <v>33</v>
      </c>
      <c r="N338" t="s">
        <v>9917</v>
      </c>
      <c r="O338" t="s">
        <v>26</v>
      </c>
      <c r="P338" s="1">
        <v>43887</v>
      </c>
      <c r="Q338" s="1">
        <v>43887</v>
      </c>
    </row>
    <row r="339" spans="1:17" x14ac:dyDescent="0.2">
      <c r="A339" t="s">
        <v>9918</v>
      </c>
      <c r="B339">
        <v>242646689</v>
      </c>
      <c r="C339" t="s">
        <v>9919</v>
      </c>
      <c r="D339" t="s">
        <v>9920</v>
      </c>
      <c r="E339" t="s">
        <v>9921</v>
      </c>
      <c r="F339">
        <v>128886307</v>
      </c>
      <c r="G339" t="s">
        <v>1228</v>
      </c>
      <c r="H339">
        <v>26404672</v>
      </c>
      <c r="I339" t="s">
        <v>1626</v>
      </c>
      <c r="J339" t="s">
        <v>23</v>
      </c>
      <c r="L339" s="1">
        <v>43437</v>
      </c>
      <c r="M339" t="s">
        <v>33</v>
      </c>
      <c r="N339" t="s">
        <v>9922</v>
      </c>
      <c r="O339" t="s">
        <v>26</v>
      </c>
      <c r="P339" s="1">
        <v>43887</v>
      </c>
      <c r="Q339" s="1">
        <v>43887</v>
      </c>
    </row>
    <row r="340" spans="1:17" x14ac:dyDescent="0.2">
      <c r="A340" t="s">
        <v>9923</v>
      </c>
      <c r="B340">
        <v>182452913</v>
      </c>
      <c r="C340" t="s">
        <v>9924</v>
      </c>
      <c r="D340" t="s">
        <v>407</v>
      </c>
      <c r="E340" t="s">
        <v>408</v>
      </c>
      <c r="F340" t="s">
        <v>409</v>
      </c>
      <c r="G340" t="s">
        <v>46</v>
      </c>
      <c r="H340">
        <v>28024400</v>
      </c>
      <c r="I340" t="s">
        <v>231</v>
      </c>
      <c r="J340" t="s">
        <v>23</v>
      </c>
      <c r="L340" s="1">
        <v>43448</v>
      </c>
      <c r="M340" t="s">
        <v>33</v>
      </c>
      <c r="N340" t="s">
        <v>9925</v>
      </c>
      <c r="O340" t="s">
        <v>26</v>
      </c>
      <c r="P340" s="1">
        <v>41989</v>
      </c>
      <c r="Q340" s="1">
        <v>43922</v>
      </c>
    </row>
    <row r="341" spans="1:17" x14ac:dyDescent="0.2">
      <c r="A341" t="s">
        <v>9926</v>
      </c>
      <c r="B341">
        <v>235383465</v>
      </c>
      <c r="C341" t="s">
        <v>9927</v>
      </c>
      <c r="D341" t="s">
        <v>9928</v>
      </c>
      <c r="E341" t="s">
        <v>9929</v>
      </c>
      <c r="F341">
        <v>103785779.14067701</v>
      </c>
      <c r="G341" t="s">
        <v>1228</v>
      </c>
      <c r="H341">
        <v>26404672</v>
      </c>
      <c r="I341" t="s">
        <v>1626</v>
      </c>
      <c r="J341" t="s">
        <v>23</v>
      </c>
      <c r="L341" s="1">
        <v>43452</v>
      </c>
      <c r="M341" t="s">
        <v>33</v>
      </c>
      <c r="N341" t="s">
        <v>9930</v>
      </c>
      <c r="O341" t="s">
        <v>26</v>
      </c>
      <c r="P341" s="1">
        <v>43889</v>
      </c>
      <c r="Q341" s="1">
        <v>43889</v>
      </c>
    </row>
    <row r="342" spans="1:17" x14ac:dyDescent="0.2">
      <c r="A342" t="s">
        <v>9931</v>
      </c>
      <c r="B342">
        <v>242550835</v>
      </c>
      <c r="C342" t="s">
        <v>9932</v>
      </c>
      <c r="D342" t="s">
        <v>9933</v>
      </c>
      <c r="E342" t="s">
        <v>9934</v>
      </c>
      <c r="F342">
        <v>84254351.136336893</v>
      </c>
      <c r="G342" t="s">
        <v>1228</v>
      </c>
      <c r="H342">
        <v>26404672</v>
      </c>
      <c r="I342" t="s">
        <v>1125</v>
      </c>
      <c r="J342" t="s">
        <v>23</v>
      </c>
      <c r="L342" s="1">
        <v>43440</v>
      </c>
      <c r="M342" t="s">
        <v>24</v>
      </c>
      <c r="N342" t="s">
        <v>9935</v>
      </c>
      <c r="O342" t="s">
        <v>92</v>
      </c>
      <c r="P342" s="1">
        <v>43892</v>
      </c>
      <c r="Q342" s="1">
        <v>43892</v>
      </c>
    </row>
    <row r="343" spans="1:17" x14ac:dyDescent="0.2">
      <c r="A343" t="s">
        <v>9936</v>
      </c>
      <c r="B343">
        <v>242214657</v>
      </c>
      <c r="C343" t="s">
        <v>9937</v>
      </c>
      <c r="D343" t="s">
        <v>9938</v>
      </c>
      <c r="E343" t="s">
        <v>9939</v>
      </c>
      <c r="F343">
        <v>99061007.140492603</v>
      </c>
      <c r="G343" t="s">
        <v>2612</v>
      </c>
      <c r="H343">
        <v>26404478</v>
      </c>
      <c r="I343" t="s">
        <v>2289</v>
      </c>
      <c r="J343" t="s">
        <v>23</v>
      </c>
      <c r="L343" s="1">
        <v>43451</v>
      </c>
      <c r="M343" t="s">
        <v>33</v>
      </c>
      <c r="N343" t="s">
        <v>9940</v>
      </c>
      <c r="O343" t="s">
        <v>92</v>
      </c>
      <c r="P343" s="1">
        <v>43894</v>
      </c>
      <c r="Q343" s="1">
        <v>43894</v>
      </c>
    </row>
    <row r="344" spans="1:17" x14ac:dyDescent="0.2">
      <c r="A344" t="s">
        <v>9941</v>
      </c>
      <c r="B344">
        <v>242816096</v>
      </c>
      <c r="C344" t="s">
        <v>9942</v>
      </c>
      <c r="D344" t="s">
        <v>9943</v>
      </c>
      <c r="E344" t="s">
        <v>9944</v>
      </c>
      <c r="F344">
        <v>70842582.072323307</v>
      </c>
      <c r="G344" t="s">
        <v>1228</v>
      </c>
      <c r="H344">
        <v>26404672</v>
      </c>
      <c r="I344" t="s">
        <v>1758</v>
      </c>
      <c r="J344" t="s">
        <v>23</v>
      </c>
      <c r="L344" s="1">
        <v>43447</v>
      </c>
      <c r="M344" t="s">
        <v>24</v>
      </c>
      <c r="N344" t="s">
        <v>9945</v>
      </c>
      <c r="O344" t="s">
        <v>26</v>
      </c>
      <c r="P344" s="1">
        <v>43896</v>
      </c>
      <c r="Q344" s="1">
        <v>43896</v>
      </c>
    </row>
    <row r="345" spans="1:17" x14ac:dyDescent="0.2">
      <c r="A345" t="s">
        <v>9946</v>
      </c>
      <c r="B345">
        <v>236899775</v>
      </c>
      <c r="C345" t="s">
        <v>9947</v>
      </c>
      <c r="D345" t="s">
        <v>9948</v>
      </c>
      <c r="E345" t="s">
        <v>9949</v>
      </c>
      <c r="F345" t="s">
        <v>9950</v>
      </c>
      <c r="G345" t="s">
        <v>525</v>
      </c>
      <c r="H345">
        <v>26403765</v>
      </c>
      <c r="I345" t="s">
        <v>9951</v>
      </c>
      <c r="J345" t="s">
        <v>23</v>
      </c>
      <c r="L345" s="1">
        <v>43444</v>
      </c>
      <c r="M345" t="s">
        <v>33</v>
      </c>
      <c r="N345" t="s">
        <v>9952</v>
      </c>
      <c r="O345" t="s">
        <v>26</v>
      </c>
      <c r="P345" s="1">
        <v>42516</v>
      </c>
      <c r="Q345" s="1">
        <v>43929</v>
      </c>
    </row>
    <row r="346" spans="1:17" x14ac:dyDescent="0.2">
      <c r="A346" t="s">
        <v>9953</v>
      </c>
      <c r="B346">
        <v>234081864</v>
      </c>
      <c r="C346" t="s">
        <v>9954</v>
      </c>
      <c r="D346" t="s">
        <v>9955</v>
      </c>
      <c r="E346" t="s">
        <v>9956</v>
      </c>
      <c r="F346">
        <v>113602634.085226</v>
      </c>
      <c r="G346" t="s">
        <v>54</v>
      </c>
      <c r="H346">
        <v>26403315</v>
      </c>
      <c r="I346" t="s">
        <v>9957</v>
      </c>
      <c r="J346" t="s">
        <v>23</v>
      </c>
      <c r="L346" s="1">
        <v>43437</v>
      </c>
      <c r="M346" t="s">
        <v>33</v>
      </c>
      <c r="N346" t="s">
        <v>9958</v>
      </c>
      <c r="O346" t="s">
        <v>26</v>
      </c>
      <c r="P346" s="1">
        <v>42284</v>
      </c>
      <c r="Q346" s="1">
        <v>43928</v>
      </c>
    </row>
    <row r="347" spans="1:17" x14ac:dyDescent="0.2">
      <c r="A347" t="s">
        <v>9959</v>
      </c>
      <c r="B347">
        <v>233090916</v>
      </c>
      <c r="C347" t="s">
        <v>9960</v>
      </c>
      <c r="D347" t="s">
        <v>9961</v>
      </c>
      <c r="E347" t="s">
        <v>9962</v>
      </c>
      <c r="F347">
        <v>172338565</v>
      </c>
      <c r="G347" t="s">
        <v>2930</v>
      </c>
      <c r="H347">
        <v>188120777</v>
      </c>
      <c r="I347" t="s">
        <v>3004</v>
      </c>
      <c r="J347" t="s">
        <v>23</v>
      </c>
      <c r="L347" s="1">
        <v>43451</v>
      </c>
      <c r="M347" t="s">
        <v>24</v>
      </c>
      <c r="N347" t="s">
        <v>9963</v>
      </c>
      <c r="O347" t="s">
        <v>26</v>
      </c>
      <c r="P347" s="1">
        <v>43864</v>
      </c>
      <c r="Q347" s="1">
        <v>43864</v>
      </c>
    </row>
    <row r="348" spans="1:17" x14ac:dyDescent="0.2">
      <c r="A348" t="s">
        <v>9964</v>
      </c>
      <c r="B348" t="s">
        <v>9965</v>
      </c>
      <c r="C348" t="s">
        <v>9966</v>
      </c>
      <c r="D348" t="s">
        <v>9967</v>
      </c>
      <c r="E348" t="s">
        <v>9968</v>
      </c>
      <c r="F348" t="s">
        <v>9969</v>
      </c>
      <c r="G348" t="s">
        <v>119</v>
      </c>
      <c r="H348">
        <v>190915757</v>
      </c>
      <c r="I348" t="s">
        <v>482</v>
      </c>
      <c r="J348" t="s">
        <v>23</v>
      </c>
      <c r="L348" s="1">
        <v>43447</v>
      </c>
      <c r="M348" t="s">
        <v>33</v>
      </c>
      <c r="N348" t="s">
        <v>9970</v>
      </c>
      <c r="O348" t="s">
        <v>26</v>
      </c>
      <c r="P348" s="1">
        <v>43888</v>
      </c>
      <c r="Q348" s="1">
        <v>43888</v>
      </c>
    </row>
    <row r="349" spans="1:17" x14ac:dyDescent="0.2">
      <c r="A349" t="s">
        <v>9971</v>
      </c>
      <c r="B349">
        <v>242959679</v>
      </c>
      <c r="C349" t="s">
        <v>9972</v>
      </c>
      <c r="D349" t="s">
        <v>9973</v>
      </c>
      <c r="E349" t="s">
        <v>9974</v>
      </c>
      <c r="F349">
        <v>78175127</v>
      </c>
      <c r="G349" t="s">
        <v>1228</v>
      </c>
      <c r="H349">
        <v>26404672</v>
      </c>
      <c r="I349" t="s">
        <v>9975</v>
      </c>
      <c r="J349" t="s">
        <v>23</v>
      </c>
      <c r="L349" s="1">
        <v>43440</v>
      </c>
      <c r="M349" t="s">
        <v>33</v>
      </c>
      <c r="N349" t="s">
        <v>9976</v>
      </c>
      <c r="O349" t="s">
        <v>26</v>
      </c>
      <c r="P349" s="1">
        <v>43903</v>
      </c>
      <c r="Q349" s="1">
        <v>43903</v>
      </c>
    </row>
    <row r="350" spans="1:17" x14ac:dyDescent="0.2">
      <c r="A350" t="s">
        <v>9977</v>
      </c>
      <c r="B350">
        <v>235391182</v>
      </c>
      <c r="C350" t="s">
        <v>9978</v>
      </c>
      <c r="D350" t="s">
        <v>9979</v>
      </c>
      <c r="E350" t="s">
        <v>9980</v>
      </c>
      <c r="F350">
        <v>87223279</v>
      </c>
      <c r="G350" t="s">
        <v>119</v>
      </c>
      <c r="H350">
        <v>190915757</v>
      </c>
      <c r="I350" t="s">
        <v>1415</v>
      </c>
      <c r="J350" t="s">
        <v>23</v>
      </c>
      <c r="L350" s="1">
        <v>43451</v>
      </c>
      <c r="M350" t="s">
        <v>33</v>
      </c>
      <c r="N350" t="s">
        <v>9981</v>
      </c>
      <c r="O350" t="s">
        <v>26</v>
      </c>
      <c r="P350" s="1">
        <v>43531</v>
      </c>
      <c r="Q350" s="1">
        <v>43655</v>
      </c>
    </row>
    <row r="351" spans="1:17" x14ac:dyDescent="0.2">
      <c r="A351" t="s">
        <v>9982</v>
      </c>
      <c r="B351">
        <v>235475866</v>
      </c>
      <c r="C351" t="s">
        <v>9983</v>
      </c>
      <c r="D351" t="s">
        <v>9984</v>
      </c>
      <c r="E351" t="s">
        <v>9985</v>
      </c>
      <c r="F351">
        <v>89819683</v>
      </c>
      <c r="G351" t="s">
        <v>119</v>
      </c>
      <c r="H351">
        <v>190915757</v>
      </c>
      <c r="I351" t="s">
        <v>9986</v>
      </c>
      <c r="J351" t="s">
        <v>23</v>
      </c>
      <c r="L351" s="1">
        <v>43454</v>
      </c>
      <c r="M351" t="s">
        <v>24</v>
      </c>
      <c r="N351" t="s">
        <v>9987</v>
      </c>
      <c r="O351" t="s">
        <v>26</v>
      </c>
      <c r="P351" s="1">
        <v>43584</v>
      </c>
      <c r="Q351" s="1">
        <v>43962</v>
      </c>
    </row>
    <row r="352" spans="1:17" x14ac:dyDescent="0.2">
      <c r="A352" t="s">
        <v>9988</v>
      </c>
      <c r="B352">
        <v>235391905</v>
      </c>
      <c r="C352" t="s">
        <v>9989</v>
      </c>
      <c r="D352" t="s">
        <v>9990</v>
      </c>
      <c r="E352" t="s">
        <v>9991</v>
      </c>
      <c r="F352">
        <v>134030095</v>
      </c>
      <c r="G352" t="s">
        <v>119</v>
      </c>
      <c r="H352">
        <v>190915757</v>
      </c>
      <c r="I352" t="s">
        <v>120</v>
      </c>
      <c r="J352" t="s">
        <v>23</v>
      </c>
      <c r="L352" s="1">
        <v>43451</v>
      </c>
      <c r="M352" t="s">
        <v>24</v>
      </c>
      <c r="N352" t="s">
        <v>9992</v>
      </c>
      <c r="O352" t="s">
        <v>26</v>
      </c>
      <c r="P352" s="1">
        <v>43532</v>
      </c>
      <c r="Q352" s="1">
        <v>43969</v>
      </c>
    </row>
    <row r="353" spans="1:17" x14ac:dyDescent="0.2">
      <c r="A353" t="s">
        <v>9993</v>
      </c>
      <c r="B353">
        <v>236283758</v>
      </c>
      <c r="C353" t="s">
        <v>9994</v>
      </c>
      <c r="D353" t="s">
        <v>4218</v>
      </c>
      <c r="E353" t="s">
        <v>4219</v>
      </c>
      <c r="F353" t="s">
        <v>4220</v>
      </c>
      <c r="G353" t="s">
        <v>4191</v>
      </c>
      <c r="H353" t="s">
        <v>4192</v>
      </c>
      <c r="I353" t="s">
        <v>4193</v>
      </c>
      <c r="J353" t="s">
        <v>23</v>
      </c>
      <c r="L353" s="1">
        <v>43447</v>
      </c>
      <c r="M353" t="s">
        <v>33</v>
      </c>
      <c r="N353" t="s">
        <v>9995</v>
      </c>
      <c r="O353" t="s">
        <v>26</v>
      </c>
      <c r="P353" s="1">
        <v>42096</v>
      </c>
      <c r="Q353" s="1">
        <v>43969</v>
      </c>
    </row>
    <row r="354" spans="1:17" x14ac:dyDescent="0.2">
      <c r="A354" t="s">
        <v>9996</v>
      </c>
      <c r="B354">
        <v>236951505</v>
      </c>
      <c r="C354" t="s">
        <v>9997</v>
      </c>
      <c r="D354" t="s">
        <v>9998</v>
      </c>
      <c r="E354" t="s">
        <v>9999</v>
      </c>
      <c r="F354" t="s">
        <v>10000</v>
      </c>
      <c r="G354" t="s">
        <v>4191</v>
      </c>
      <c r="H354" t="s">
        <v>4192</v>
      </c>
      <c r="I354" t="s">
        <v>4214</v>
      </c>
      <c r="J354" t="s">
        <v>23</v>
      </c>
      <c r="L354" s="1">
        <v>43455</v>
      </c>
      <c r="M354" t="s">
        <v>33</v>
      </c>
      <c r="N354" t="s">
        <v>10001</v>
      </c>
      <c r="O354" t="s">
        <v>26</v>
      </c>
      <c r="P354" s="1">
        <v>42096</v>
      </c>
      <c r="Q354" s="1">
        <v>43969</v>
      </c>
    </row>
    <row r="355" spans="1:17" x14ac:dyDescent="0.2">
      <c r="A355" t="s">
        <v>10002</v>
      </c>
      <c r="B355">
        <v>236743627</v>
      </c>
      <c r="C355" t="s">
        <v>10003</v>
      </c>
      <c r="D355" t="s">
        <v>10004</v>
      </c>
      <c r="E355" t="s">
        <v>10005</v>
      </c>
      <c r="F355">
        <v>67161731.196782604</v>
      </c>
      <c r="G355" t="s">
        <v>4191</v>
      </c>
      <c r="H355" t="s">
        <v>4192</v>
      </c>
      <c r="I355" t="s">
        <v>4214</v>
      </c>
      <c r="J355" t="s">
        <v>23</v>
      </c>
      <c r="L355" s="1">
        <v>43448</v>
      </c>
      <c r="M355" t="s">
        <v>33</v>
      </c>
      <c r="N355" t="s">
        <v>10006</v>
      </c>
      <c r="O355" t="s">
        <v>26</v>
      </c>
      <c r="P355" s="1">
        <v>42096</v>
      </c>
      <c r="Q355" s="1">
        <v>43969</v>
      </c>
    </row>
    <row r="356" spans="1:17" x14ac:dyDescent="0.2">
      <c r="A356" t="s">
        <v>10007</v>
      </c>
      <c r="B356">
        <v>237262347</v>
      </c>
      <c r="C356" t="s">
        <v>10008</v>
      </c>
      <c r="D356" t="s">
        <v>10009</v>
      </c>
      <c r="E356" t="s">
        <v>10010</v>
      </c>
      <c r="F356" t="s">
        <v>10011</v>
      </c>
      <c r="G356" t="s">
        <v>4191</v>
      </c>
      <c r="H356" t="s">
        <v>4192</v>
      </c>
      <c r="I356" t="s">
        <v>4327</v>
      </c>
      <c r="J356" t="s">
        <v>23</v>
      </c>
      <c r="L356" s="1">
        <v>43437</v>
      </c>
      <c r="M356" t="s">
        <v>33</v>
      </c>
      <c r="N356" t="s">
        <v>10012</v>
      </c>
      <c r="O356" t="s">
        <v>26</v>
      </c>
      <c r="P356" s="1">
        <v>42096</v>
      </c>
      <c r="Q356" s="1">
        <v>43969</v>
      </c>
    </row>
    <row r="357" spans="1:17" x14ac:dyDescent="0.2">
      <c r="A357" t="s">
        <v>10013</v>
      </c>
      <c r="B357">
        <v>233733280</v>
      </c>
      <c r="C357" t="s">
        <v>10014</v>
      </c>
      <c r="D357" t="s">
        <v>10015</v>
      </c>
      <c r="E357" t="s">
        <v>10016</v>
      </c>
      <c r="F357" t="s">
        <v>10017</v>
      </c>
      <c r="G357" t="s">
        <v>4191</v>
      </c>
      <c r="H357" t="s">
        <v>4192</v>
      </c>
      <c r="I357" t="s">
        <v>10018</v>
      </c>
      <c r="J357" t="s">
        <v>23</v>
      </c>
      <c r="L357" s="1">
        <v>43440</v>
      </c>
      <c r="M357" t="s">
        <v>33</v>
      </c>
      <c r="N357" t="s">
        <v>10019</v>
      </c>
      <c r="O357" t="s">
        <v>26</v>
      </c>
      <c r="P357" s="1">
        <v>42257</v>
      </c>
      <c r="Q357" s="1">
        <v>43969</v>
      </c>
    </row>
    <row r="358" spans="1:17" x14ac:dyDescent="0.2">
      <c r="A358" t="s">
        <v>10020</v>
      </c>
      <c r="B358" t="s">
        <v>10021</v>
      </c>
      <c r="C358" t="s">
        <v>10022</v>
      </c>
      <c r="D358" t="s">
        <v>10023</v>
      </c>
      <c r="E358" t="s">
        <v>10024</v>
      </c>
      <c r="F358">
        <v>103343687.18398599</v>
      </c>
      <c r="G358" t="s">
        <v>4191</v>
      </c>
      <c r="H358" t="s">
        <v>4192</v>
      </c>
      <c r="I358" t="s">
        <v>4193</v>
      </c>
      <c r="J358" t="s">
        <v>23</v>
      </c>
      <c r="L358" s="1">
        <v>43447</v>
      </c>
      <c r="M358" t="s">
        <v>33</v>
      </c>
      <c r="N358" t="s">
        <v>10025</v>
      </c>
      <c r="O358" t="s">
        <v>26</v>
      </c>
      <c r="P358" s="1">
        <v>42263</v>
      </c>
      <c r="Q358" s="1">
        <v>43969</v>
      </c>
    </row>
    <row r="359" spans="1:17" x14ac:dyDescent="0.2">
      <c r="A359" t="s">
        <v>10026</v>
      </c>
      <c r="B359">
        <v>236285254</v>
      </c>
      <c r="C359" t="s">
        <v>10027</v>
      </c>
      <c r="D359" t="s">
        <v>10028</v>
      </c>
      <c r="E359" t="s">
        <v>10029</v>
      </c>
      <c r="F359" t="s">
        <v>10030</v>
      </c>
      <c r="G359" t="s">
        <v>4191</v>
      </c>
      <c r="H359" t="s">
        <v>4192</v>
      </c>
      <c r="I359" t="s">
        <v>173</v>
      </c>
      <c r="J359" t="s">
        <v>23</v>
      </c>
      <c r="L359" s="1">
        <v>43455</v>
      </c>
      <c r="M359" t="s">
        <v>33</v>
      </c>
      <c r="N359" t="s">
        <v>10031</v>
      </c>
      <c r="O359" t="s">
        <v>26</v>
      </c>
      <c r="P359" s="1">
        <v>42289</v>
      </c>
      <c r="Q359" s="1">
        <v>43969</v>
      </c>
    </row>
    <row r="360" spans="1:17" x14ac:dyDescent="0.2">
      <c r="A360" t="s">
        <v>10032</v>
      </c>
      <c r="B360" t="s">
        <v>10033</v>
      </c>
      <c r="C360" t="s">
        <v>10034</v>
      </c>
      <c r="D360" t="s">
        <v>10035</v>
      </c>
      <c r="E360" t="s">
        <v>10036</v>
      </c>
      <c r="F360">
        <v>61650323</v>
      </c>
      <c r="G360" t="s">
        <v>4191</v>
      </c>
      <c r="H360" t="s">
        <v>4192</v>
      </c>
      <c r="I360" t="s">
        <v>4193</v>
      </c>
      <c r="J360" t="s">
        <v>23</v>
      </c>
      <c r="L360" s="1">
        <v>43454</v>
      </c>
      <c r="M360" t="s">
        <v>33</v>
      </c>
      <c r="N360" t="s">
        <v>10037</v>
      </c>
      <c r="O360" t="s">
        <v>26</v>
      </c>
      <c r="P360" s="1">
        <v>42296</v>
      </c>
      <c r="Q360" s="1">
        <v>43969</v>
      </c>
    </row>
    <row r="361" spans="1:17" x14ac:dyDescent="0.2">
      <c r="A361" t="s">
        <v>10038</v>
      </c>
      <c r="B361">
        <v>234908963</v>
      </c>
      <c r="C361" t="s">
        <v>10039</v>
      </c>
      <c r="D361" t="s">
        <v>10040</v>
      </c>
      <c r="E361" t="s">
        <v>10041</v>
      </c>
      <c r="F361">
        <v>127333630.154754</v>
      </c>
      <c r="G361" t="s">
        <v>4191</v>
      </c>
      <c r="H361" t="s">
        <v>4192</v>
      </c>
      <c r="I361" t="s">
        <v>4193</v>
      </c>
      <c r="J361" t="s">
        <v>23</v>
      </c>
      <c r="L361" s="1">
        <v>43452</v>
      </c>
      <c r="M361" t="s">
        <v>489</v>
      </c>
      <c r="N361" t="s">
        <v>10042</v>
      </c>
      <c r="O361" t="s">
        <v>26</v>
      </c>
      <c r="P361" s="1">
        <v>42313</v>
      </c>
      <c r="Q361" s="1">
        <v>43969</v>
      </c>
    </row>
    <row r="362" spans="1:17" x14ac:dyDescent="0.2">
      <c r="A362" t="s">
        <v>10043</v>
      </c>
      <c r="B362">
        <v>243205821</v>
      </c>
      <c r="C362" t="s">
        <v>10044</v>
      </c>
      <c r="D362" t="s">
        <v>2779</v>
      </c>
      <c r="E362" t="s">
        <v>2780</v>
      </c>
      <c r="F362">
        <v>57601917</v>
      </c>
      <c r="G362" t="s">
        <v>1234</v>
      </c>
      <c r="H362">
        <v>182292592</v>
      </c>
      <c r="I362" t="s">
        <v>1626</v>
      </c>
      <c r="J362" t="s">
        <v>23</v>
      </c>
      <c r="L362" s="1">
        <v>43437</v>
      </c>
      <c r="M362" t="s">
        <v>33</v>
      </c>
      <c r="N362" t="s">
        <v>10045</v>
      </c>
      <c r="O362" t="s">
        <v>92</v>
      </c>
      <c r="P362" s="1">
        <v>42419</v>
      </c>
      <c r="Q362" s="1">
        <v>43923</v>
      </c>
    </row>
    <row r="363" spans="1:17" x14ac:dyDescent="0.2">
      <c r="A363" t="s">
        <v>10046</v>
      </c>
      <c r="B363">
        <v>234276134</v>
      </c>
      <c r="C363" t="s">
        <v>10047</v>
      </c>
      <c r="D363" t="s">
        <v>10048</v>
      </c>
      <c r="E363" t="s">
        <v>10049</v>
      </c>
      <c r="F363">
        <v>87485028</v>
      </c>
      <c r="G363" t="s">
        <v>4191</v>
      </c>
      <c r="H363" t="s">
        <v>4192</v>
      </c>
      <c r="I363" t="s">
        <v>4327</v>
      </c>
      <c r="J363" t="s">
        <v>23</v>
      </c>
      <c r="L363" s="1">
        <v>43448</v>
      </c>
      <c r="M363" t="s">
        <v>33</v>
      </c>
      <c r="N363" t="s">
        <v>10050</v>
      </c>
      <c r="O363" t="s">
        <v>26</v>
      </c>
      <c r="P363" s="1">
        <v>43475</v>
      </c>
      <c r="Q363" s="1">
        <v>43969</v>
      </c>
    </row>
    <row r="364" spans="1:17" x14ac:dyDescent="0.2">
      <c r="A364" t="s">
        <v>10051</v>
      </c>
      <c r="B364">
        <v>234598603</v>
      </c>
      <c r="C364" t="s">
        <v>10052</v>
      </c>
      <c r="D364" t="s">
        <v>10053</v>
      </c>
      <c r="E364" t="s">
        <v>10054</v>
      </c>
      <c r="F364" t="s">
        <v>10055</v>
      </c>
      <c r="G364" t="s">
        <v>4191</v>
      </c>
      <c r="H364" t="s">
        <v>4192</v>
      </c>
      <c r="I364" t="s">
        <v>198</v>
      </c>
      <c r="J364" t="s">
        <v>23</v>
      </c>
      <c r="L364" s="1">
        <v>43454</v>
      </c>
      <c r="M364" t="s">
        <v>33</v>
      </c>
      <c r="N364" t="s">
        <v>10056</v>
      </c>
      <c r="O364" t="s">
        <v>26</v>
      </c>
      <c r="P364" s="1">
        <v>43501</v>
      </c>
      <c r="Q364" s="1">
        <v>43969</v>
      </c>
    </row>
    <row r="365" spans="1:17" x14ac:dyDescent="0.2">
      <c r="A365" t="s">
        <v>10057</v>
      </c>
      <c r="B365">
        <v>234767537</v>
      </c>
      <c r="C365" t="s">
        <v>10058</v>
      </c>
      <c r="D365" t="s">
        <v>10059</v>
      </c>
      <c r="E365" t="s">
        <v>10060</v>
      </c>
      <c r="F365">
        <v>84000112.031060904</v>
      </c>
      <c r="G365" t="s">
        <v>4191</v>
      </c>
      <c r="H365" t="s">
        <v>4192</v>
      </c>
      <c r="I365" t="s">
        <v>4193</v>
      </c>
      <c r="J365" t="s">
        <v>23</v>
      </c>
      <c r="L365" s="1">
        <v>43455</v>
      </c>
      <c r="M365" t="s">
        <v>33</v>
      </c>
      <c r="N365" t="s">
        <v>10061</v>
      </c>
      <c r="O365" t="s">
        <v>26</v>
      </c>
      <c r="P365" s="1">
        <v>43501</v>
      </c>
      <c r="Q365" s="1">
        <v>43969</v>
      </c>
    </row>
    <row r="366" spans="1:17" x14ac:dyDescent="0.2">
      <c r="A366" t="s">
        <v>10062</v>
      </c>
      <c r="B366">
        <v>235394831</v>
      </c>
      <c r="C366" t="s">
        <v>10063</v>
      </c>
      <c r="D366" t="s">
        <v>10064</v>
      </c>
      <c r="E366" t="s">
        <v>10065</v>
      </c>
      <c r="F366">
        <v>96124385.109262899</v>
      </c>
      <c r="G366" t="s">
        <v>119</v>
      </c>
      <c r="H366">
        <v>190915757</v>
      </c>
      <c r="I366" t="s">
        <v>803</v>
      </c>
      <c r="J366" t="s">
        <v>23</v>
      </c>
      <c r="L366" s="1">
        <v>43444</v>
      </c>
      <c r="M366" t="s">
        <v>33</v>
      </c>
      <c r="N366" t="s">
        <v>10066</v>
      </c>
      <c r="O366" t="s">
        <v>26</v>
      </c>
      <c r="P366" s="1">
        <v>43532</v>
      </c>
      <c r="Q366" s="1">
        <v>43969</v>
      </c>
    </row>
    <row r="367" spans="1:17" x14ac:dyDescent="0.2">
      <c r="A367" t="s">
        <v>10067</v>
      </c>
      <c r="B367">
        <v>243031386</v>
      </c>
      <c r="C367" t="s">
        <v>10068</v>
      </c>
      <c r="D367" t="s">
        <v>10069</v>
      </c>
      <c r="E367" t="s">
        <v>10070</v>
      </c>
      <c r="F367" t="s">
        <v>10071</v>
      </c>
      <c r="G367" t="s">
        <v>2596</v>
      </c>
      <c r="H367">
        <v>177263660</v>
      </c>
      <c r="I367" t="s">
        <v>331</v>
      </c>
      <c r="J367" t="s">
        <v>23</v>
      </c>
      <c r="L367" s="1">
        <v>43437</v>
      </c>
      <c r="M367" t="s">
        <v>33</v>
      </c>
      <c r="N367" t="s">
        <v>10072</v>
      </c>
      <c r="O367" t="s">
        <v>26</v>
      </c>
      <c r="P367" s="1">
        <v>43794</v>
      </c>
      <c r="Q367" s="1">
        <v>43928</v>
      </c>
    </row>
    <row r="368" spans="1:17" x14ac:dyDescent="0.2">
      <c r="A368" t="s">
        <v>10073</v>
      </c>
      <c r="B368">
        <v>237145111</v>
      </c>
      <c r="C368" t="s">
        <v>10074</v>
      </c>
      <c r="D368" t="s">
        <v>10075</v>
      </c>
      <c r="E368" t="s">
        <v>10076</v>
      </c>
      <c r="F368" t="s">
        <v>10077</v>
      </c>
      <c r="G368" t="s">
        <v>4191</v>
      </c>
      <c r="H368" t="s">
        <v>4192</v>
      </c>
      <c r="I368" t="s">
        <v>4193</v>
      </c>
      <c r="J368" t="s">
        <v>23</v>
      </c>
      <c r="L368" s="1">
        <v>43441</v>
      </c>
      <c r="M368" t="s">
        <v>33</v>
      </c>
      <c r="N368" t="s">
        <v>10078</v>
      </c>
      <c r="O368" t="s">
        <v>26</v>
      </c>
      <c r="P368" s="1">
        <v>42096</v>
      </c>
      <c r="Q368" s="1">
        <v>43969</v>
      </c>
    </row>
    <row r="369" spans="1:17" x14ac:dyDescent="0.2">
      <c r="A369" t="s">
        <v>10079</v>
      </c>
      <c r="B369">
        <v>237264307</v>
      </c>
      <c r="C369" t="s">
        <v>10080</v>
      </c>
      <c r="D369" t="s">
        <v>10081</v>
      </c>
      <c r="E369" t="s">
        <v>10082</v>
      </c>
      <c r="F369">
        <v>111662575</v>
      </c>
      <c r="G369" t="s">
        <v>4191</v>
      </c>
      <c r="H369" t="s">
        <v>4192</v>
      </c>
      <c r="I369" t="s">
        <v>4193</v>
      </c>
      <c r="J369" t="s">
        <v>23</v>
      </c>
      <c r="L369" s="1">
        <v>43452</v>
      </c>
      <c r="M369" t="s">
        <v>33</v>
      </c>
      <c r="N369" t="s">
        <v>10083</v>
      </c>
      <c r="O369" t="s">
        <v>26</v>
      </c>
      <c r="P369" s="1">
        <v>42311</v>
      </c>
      <c r="Q369" s="1">
        <v>43970</v>
      </c>
    </row>
    <row r="370" spans="1:17" x14ac:dyDescent="0.2">
      <c r="A370" t="s">
        <v>10084</v>
      </c>
      <c r="B370">
        <v>234589337</v>
      </c>
      <c r="C370" t="s">
        <v>10085</v>
      </c>
      <c r="D370" t="s">
        <v>10086</v>
      </c>
      <c r="E370" t="s">
        <v>10087</v>
      </c>
      <c r="F370">
        <v>121472531.234589</v>
      </c>
      <c r="G370" t="s">
        <v>4191</v>
      </c>
      <c r="H370" t="s">
        <v>4192</v>
      </c>
      <c r="I370" t="s">
        <v>10018</v>
      </c>
      <c r="J370" t="s">
        <v>23</v>
      </c>
      <c r="L370" s="1">
        <v>43451</v>
      </c>
      <c r="M370" t="s">
        <v>33</v>
      </c>
      <c r="N370" t="s">
        <v>10088</v>
      </c>
      <c r="O370" t="s">
        <v>26</v>
      </c>
      <c r="P370" s="1">
        <v>42313</v>
      </c>
      <c r="Q370" s="1">
        <v>43969</v>
      </c>
    </row>
    <row r="371" spans="1:17" x14ac:dyDescent="0.2">
      <c r="A371" t="s">
        <v>10089</v>
      </c>
      <c r="B371">
        <v>234761598</v>
      </c>
      <c r="C371" t="s">
        <v>10090</v>
      </c>
      <c r="D371" t="s">
        <v>10091</v>
      </c>
      <c r="E371" t="s">
        <v>10092</v>
      </c>
      <c r="F371">
        <v>124421199.234761</v>
      </c>
      <c r="G371" t="s">
        <v>4191</v>
      </c>
      <c r="H371" t="s">
        <v>4192</v>
      </c>
      <c r="I371" t="s">
        <v>4193</v>
      </c>
      <c r="J371" t="s">
        <v>23</v>
      </c>
      <c r="L371" s="1">
        <v>43451</v>
      </c>
      <c r="M371" t="s">
        <v>33</v>
      </c>
      <c r="N371" t="s">
        <v>10093</v>
      </c>
      <c r="O371" t="s">
        <v>26</v>
      </c>
      <c r="P371" s="1">
        <v>43272</v>
      </c>
      <c r="Q371" s="1">
        <v>43969</v>
      </c>
    </row>
    <row r="372" spans="1:17" x14ac:dyDescent="0.2">
      <c r="A372" t="s">
        <v>10094</v>
      </c>
      <c r="B372">
        <v>234534052</v>
      </c>
      <c r="C372" t="s">
        <v>10095</v>
      </c>
      <c r="D372" t="s">
        <v>10096</v>
      </c>
      <c r="E372" t="s">
        <v>10097</v>
      </c>
      <c r="F372" t="s">
        <v>10098</v>
      </c>
      <c r="G372" t="s">
        <v>4191</v>
      </c>
      <c r="H372" t="s">
        <v>4192</v>
      </c>
      <c r="I372" t="s">
        <v>289</v>
      </c>
      <c r="J372" t="s">
        <v>23</v>
      </c>
      <c r="L372" s="1">
        <v>43441</v>
      </c>
      <c r="M372" t="s">
        <v>33</v>
      </c>
      <c r="N372" t="s">
        <v>10099</v>
      </c>
      <c r="O372" t="s">
        <v>26</v>
      </c>
      <c r="P372" s="1">
        <v>43480</v>
      </c>
      <c r="Q372" s="1">
        <v>43969</v>
      </c>
    </row>
    <row r="373" spans="1:17" x14ac:dyDescent="0.2">
      <c r="A373" t="s">
        <v>10100</v>
      </c>
      <c r="B373">
        <v>242201059</v>
      </c>
      <c r="C373" t="s">
        <v>10101</v>
      </c>
      <c r="D373" t="s">
        <v>10102</v>
      </c>
      <c r="E373" t="s">
        <v>10103</v>
      </c>
      <c r="F373">
        <v>183608917</v>
      </c>
      <c r="G373" t="s">
        <v>3972</v>
      </c>
      <c r="H373" t="s">
        <v>3973</v>
      </c>
      <c r="I373" t="s">
        <v>10104</v>
      </c>
      <c r="J373" t="s">
        <v>23</v>
      </c>
      <c r="L373" s="1">
        <v>43451</v>
      </c>
      <c r="M373" t="s">
        <v>33</v>
      </c>
      <c r="N373" t="s">
        <v>10105</v>
      </c>
      <c r="O373" t="s">
        <v>26</v>
      </c>
      <c r="P373" s="1">
        <v>42885</v>
      </c>
      <c r="Q373" s="1">
        <v>43894</v>
      </c>
    </row>
    <row r="374" spans="1:17" x14ac:dyDescent="0.2">
      <c r="A374" t="s">
        <v>10106</v>
      </c>
      <c r="B374">
        <v>234815272</v>
      </c>
      <c r="C374" t="s">
        <v>10107</v>
      </c>
      <c r="D374" t="s">
        <v>7816</v>
      </c>
      <c r="E374" t="s">
        <v>7817</v>
      </c>
      <c r="F374">
        <v>159277027</v>
      </c>
      <c r="G374" t="s">
        <v>4355</v>
      </c>
      <c r="H374">
        <v>185433669</v>
      </c>
      <c r="I374" t="s">
        <v>62</v>
      </c>
      <c r="J374" t="s">
        <v>23</v>
      </c>
      <c r="L374" s="1">
        <v>43440</v>
      </c>
      <c r="M374" t="s">
        <v>24</v>
      </c>
      <c r="N374" t="s">
        <v>10108</v>
      </c>
      <c r="O374" t="s">
        <v>26</v>
      </c>
      <c r="P374" s="1">
        <v>43976</v>
      </c>
      <c r="Q374" s="1">
        <v>43976</v>
      </c>
    </row>
    <row r="375" spans="1:17" x14ac:dyDescent="0.2">
      <c r="A375" t="s">
        <v>10109</v>
      </c>
      <c r="B375">
        <v>235278505</v>
      </c>
      <c r="C375" t="s">
        <v>10110</v>
      </c>
      <c r="D375" t="s">
        <v>10111</v>
      </c>
      <c r="E375" t="s">
        <v>10112</v>
      </c>
      <c r="F375">
        <v>76368890</v>
      </c>
      <c r="G375" t="s">
        <v>4355</v>
      </c>
      <c r="H375">
        <v>185433669</v>
      </c>
      <c r="I375" t="s">
        <v>4356</v>
      </c>
      <c r="J375" t="s">
        <v>23</v>
      </c>
      <c r="L375" s="1">
        <v>43444</v>
      </c>
      <c r="M375" t="s">
        <v>33</v>
      </c>
      <c r="N375" t="s">
        <v>10113</v>
      </c>
      <c r="O375" t="s">
        <v>26</v>
      </c>
      <c r="P375" s="1">
        <v>43976</v>
      </c>
      <c r="Q375" s="1">
        <v>43976</v>
      </c>
    </row>
    <row r="376" spans="1:17" x14ac:dyDescent="0.2">
      <c r="A376" t="s">
        <v>10114</v>
      </c>
      <c r="B376" t="s">
        <v>10115</v>
      </c>
      <c r="C376" t="s">
        <v>10116</v>
      </c>
      <c r="D376" t="s">
        <v>10117</v>
      </c>
      <c r="E376" t="s">
        <v>10118</v>
      </c>
      <c r="F376">
        <v>140502106</v>
      </c>
      <c r="G376" t="s">
        <v>4355</v>
      </c>
      <c r="H376">
        <v>185433669</v>
      </c>
      <c r="I376" t="s">
        <v>4356</v>
      </c>
      <c r="J376" t="s">
        <v>23</v>
      </c>
      <c r="L376" s="1">
        <v>43445</v>
      </c>
      <c r="M376" t="s">
        <v>24</v>
      </c>
      <c r="N376" t="s">
        <v>10119</v>
      </c>
      <c r="O376" t="s">
        <v>26</v>
      </c>
      <c r="P376" s="1">
        <v>43976</v>
      </c>
      <c r="Q376" s="1">
        <v>43976</v>
      </c>
    </row>
    <row r="377" spans="1:17" x14ac:dyDescent="0.2">
      <c r="A377" t="s">
        <v>10120</v>
      </c>
      <c r="B377">
        <v>235422827</v>
      </c>
      <c r="C377" t="s">
        <v>10121</v>
      </c>
      <c r="D377" t="s">
        <v>10122</v>
      </c>
      <c r="E377" t="s">
        <v>10123</v>
      </c>
      <c r="F377">
        <v>78233399.076996595</v>
      </c>
      <c r="G377" t="s">
        <v>4355</v>
      </c>
      <c r="H377">
        <v>185433669</v>
      </c>
      <c r="I377" t="s">
        <v>62</v>
      </c>
      <c r="J377" t="s">
        <v>23</v>
      </c>
      <c r="L377" s="1">
        <v>43447</v>
      </c>
      <c r="M377" t="s">
        <v>33</v>
      </c>
      <c r="N377" t="s">
        <v>10124</v>
      </c>
      <c r="O377" t="s">
        <v>26</v>
      </c>
      <c r="P377" s="1">
        <v>43976</v>
      </c>
      <c r="Q377" s="1">
        <v>43976</v>
      </c>
    </row>
    <row r="378" spans="1:17" x14ac:dyDescent="0.2">
      <c r="A378" t="s">
        <v>10125</v>
      </c>
      <c r="B378">
        <v>237556979</v>
      </c>
      <c r="C378" t="s">
        <v>10126</v>
      </c>
      <c r="D378" t="s">
        <v>10127</v>
      </c>
      <c r="E378" t="s">
        <v>10128</v>
      </c>
      <c r="F378">
        <v>77165772.150218293</v>
      </c>
      <c r="G378" t="s">
        <v>4355</v>
      </c>
      <c r="H378">
        <v>185433669</v>
      </c>
      <c r="I378" t="s">
        <v>10129</v>
      </c>
      <c r="J378" t="s">
        <v>23</v>
      </c>
      <c r="L378" s="1">
        <v>43455</v>
      </c>
      <c r="M378" t="s">
        <v>24</v>
      </c>
      <c r="N378" t="s">
        <v>10130</v>
      </c>
      <c r="O378" t="s">
        <v>26</v>
      </c>
      <c r="P378" s="1">
        <v>43976</v>
      </c>
      <c r="Q378" s="1">
        <v>43976</v>
      </c>
    </row>
    <row r="379" spans="1:17" x14ac:dyDescent="0.2">
      <c r="A379" t="s">
        <v>10131</v>
      </c>
      <c r="B379">
        <v>237587890</v>
      </c>
      <c r="C379" t="s">
        <v>10132</v>
      </c>
      <c r="D379" t="s">
        <v>10133</v>
      </c>
      <c r="E379" t="s">
        <v>10134</v>
      </c>
      <c r="F379">
        <v>78632781.068759903</v>
      </c>
      <c r="G379" t="s">
        <v>4355</v>
      </c>
      <c r="H379">
        <v>185433669</v>
      </c>
      <c r="I379" t="s">
        <v>344</v>
      </c>
      <c r="J379" t="s">
        <v>23</v>
      </c>
      <c r="L379" s="1">
        <v>43446</v>
      </c>
      <c r="M379" t="s">
        <v>24</v>
      </c>
      <c r="N379" t="s">
        <v>10135</v>
      </c>
      <c r="O379" t="s">
        <v>26</v>
      </c>
      <c r="P379" s="1">
        <v>43976</v>
      </c>
      <c r="Q379" s="1">
        <v>43976</v>
      </c>
    </row>
    <row r="380" spans="1:17" x14ac:dyDescent="0.2">
      <c r="A380" t="s">
        <v>10136</v>
      </c>
      <c r="B380">
        <v>237610175</v>
      </c>
      <c r="C380" t="s">
        <v>10137</v>
      </c>
      <c r="D380" t="s">
        <v>10138</v>
      </c>
      <c r="E380" t="s">
        <v>10139</v>
      </c>
      <c r="F380">
        <v>34704973.082866304</v>
      </c>
      <c r="G380" t="s">
        <v>4355</v>
      </c>
      <c r="H380">
        <v>185433669</v>
      </c>
      <c r="I380" t="s">
        <v>4356</v>
      </c>
      <c r="J380" t="s">
        <v>23</v>
      </c>
      <c r="L380" s="1">
        <v>43448</v>
      </c>
      <c r="M380" t="s">
        <v>24</v>
      </c>
      <c r="N380" t="s">
        <v>10140</v>
      </c>
      <c r="O380" t="s">
        <v>26</v>
      </c>
      <c r="P380" s="1">
        <v>43976</v>
      </c>
      <c r="Q380" s="1">
        <v>43976</v>
      </c>
    </row>
    <row r="381" spans="1:17" x14ac:dyDescent="0.2">
      <c r="A381" t="s">
        <v>10141</v>
      </c>
      <c r="B381">
        <v>237619555</v>
      </c>
      <c r="C381" t="s">
        <v>10142</v>
      </c>
      <c r="D381" t="s">
        <v>10143</v>
      </c>
      <c r="E381" t="s">
        <v>10144</v>
      </c>
      <c r="F381">
        <v>78232589.074058101</v>
      </c>
      <c r="G381" t="s">
        <v>4355</v>
      </c>
      <c r="H381">
        <v>185433669</v>
      </c>
      <c r="I381" t="s">
        <v>62</v>
      </c>
      <c r="J381" t="s">
        <v>23</v>
      </c>
      <c r="L381" s="1">
        <v>43452</v>
      </c>
      <c r="M381" t="s">
        <v>33</v>
      </c>
      <c r="N381" t="s">
        <v>10145</v>
      </c>
      <c r="O381" t="s">
        <v>92</v>
      </c>
      <c r="P381" s="1">
        <v>43976</v>
      </c>
      <c r="Q381" s="1">
        <v>43976</v>
      </c>
    </row>
    <row r="382" spans="1:17" x14ac:dyDescent="0.2">
      <c r="A382" t="s">
        <v>10146</v>
      </c>
      <c r="B382">
        <v>241058724</v>
      </c>
      <c r="C382" t="s">
        <v>10147</v>
      </c>
      <c r="D382" t="s">
        <v>10148</v>
      </c>
      <c r="E382" t="s">
        <v>10149</v>
      </c>
      <c r="F382">
        <v>79420133</v>
      </c>
      <c r="G382" t="s">
        <v>1234</v>
      </c>
      <c r="H382">
        <v>182292592</v>
      </c>
      <c r="I382" t="s">
        <v>1242</v>
      </c>
      <c r="J382" t="s">
        <v>23</v>
      </c>
      <c r="L382" s="1">
        <v>43446</v>
      </c>
      <c r="M382" t="s">
        <v>33</v>
      </c>
      <c r="N382" t="s">
        <v>10150</v>
      </c>
      <c r="O382" t="s">
        <v>26</v>
      </c>
      <c r="P382" s="1">
        <v>42419</v>
      </c>
      <c r="Q382" s="1">
        <v>43977</v>
      </c>
    </row>
    <row r="383" spans="1:17" x14ac:dyDescent="0.2">
      <c r="A383" t="s">
        <v>10151</v>
      </c>
      <c r="B383">
        <v>244207712</v>
      </c>
      <c r="C383" t="s">
        <v>10152</v>
      </c>
      <c r="D383" t="s">
        <v>10153</v>
      </c>
      <c r="E383" t="s">
        <v>10154</v>
      </c>
      <c r="F383">
        <v>99044854.081965595</v>
      </c>
      <c r="G383" t="s">
        <v>3972</v>
      </c>
      <c r="H383" t="s">
        <v>3973</v>
      </c>
      <c r="I383" t="s">
        <v>4986</v>
      </c>
      <c r="J383" t="s">
        <v>23</v>
      </c>
      <c r="L383" s="1">
        <v>43451</v>
      </c>
      <c r="M383" t="s">
        <v>24</v>
      </c>
      <c r="N383" t="s">
        <v>10155</v>
      </c>
      <c r="O383" t="s">
        <v>26</v>
      </c>
      <c r="P383" s="1">
        <v>43859</v>
      </c>
      <c r="Q383" s="1">
        <v>43971</v>
      </c>
    </row>
    <row r="384" spans="1:17" x14ac:dyDescent="0.2">
      <c r="A384" t="s">
        <v>10156</v>
      </c>
      <c r="B384">
        <v>236337920</v>
      </c>
      <c r="C384" t="s">
        <v>10157</v>
      </c>
      <c r="D384" t="s">
        <v>10158</v>
      </c>
      <c r="E384" t="s">
        <v>10159</v>
      </c>
      <c r="F384" t="s">
        <v>10160</v>
      </c>
      <c r="G384" t="s">
        <v>1234</v>
      </c>
      <c r="H384">
        <v>182292592</v>
      </c>
      <c r="I384" t="s">
        <v>1242</v>
      </c>
      <c r="J384" t="s">
        <v>23</v>
      </c>
      <c r="L384" s="1">
        <v>43440</v>
      </c>
      <c r="M384" t="s">
        <v>33</v>
      </c>
      <c r="N384" t="s">
        <v>10161</v>
      </c>
      <c r="O384" t="s">
        <v>26</v>
      </c>
      <c r="P384" s="1">
        <v>42419</v>
      </c>
      <c r="Q384" s="1">
        <v>43978</v>
      </c>
    </row>
    <row r="385" spans="1:17" x14ac:dyDescent="0.2">
      <c r="A385" t="s">
        <v>10162</v>
      </c>
      <c r="B385">
        <v>235638129</v>
      </c>
      <c r="C385" t="s">
        <v>10163</v>
      </c>
      <c r="D385" t="s">
        <v>10164</v>
      </c>
      <c r="E385" t="s">
        <v>10165</v>
      </c>
      <c r="F385">
        <v>106980130</v>
      </c>
      <c r="G385" t="s">
        <v>4420</v>
      </c>
      <c r="H385">
        <v>184668794</v>
      </c>
      <c r="I385" t="s">
        <v>4814</v>
      </c>
      <c r="J385" t="s">
        <v>23</v>
      </c>
      <c r="L385" s="1">
        <v>43444</v>
      </c>
      <c r="M385" t="s">
        <v>24</v>
      </c>
      <c r="N385" t="s">
        <v>10166</v>
      </c>
      <c r="O385" t="s">
        <v>26</v>
      </c>
      <c r="P385" s="1">
        <v>43969</v>
      </c>
      <c r="Q385" s="1">
        <v>43977</v>
      </c>
    </row>
    <row r="386" spans="1:17" x14ac:dyDescent="0.2">
      <c r="A386" t="s">
        <v>10167</v>
      </c>
      <c r="B386">
        <v>234279729</v>
      </c>
      <c r="C386" t="s">
        <v>10168</v>
      </c>
      <c r="D386" t="s">
        <v>10169</v>
      </c>
      <c r="E386" t="s">
        <v>10170</v>
      </c>
      <c r="F386">
        <v>87869144</v>
      </c>
      <c r="G386" t="s">
        <v>4420</v>
      </c>
      <c r="H386">
        <v>184668794</v>
      </c>
      <c r="I386" t="s">
        <v>4434</v>
      </c>
      <c r="J386" t="s">
        <v>23</v>
      </c>
      <c r="L386" s="1">
        <v>43447</v>
      </c>
      <c r="M386" t="s">
        <v>24</v>
      </c>
      <c r="N386" t="s">
        <v>10171</v>
      </c>
      <c r="O386" t="s">
        <v>26</v>
      </c>
      <c r="P386" s="1">
        <v>43969</v>
      </c>
      <c r="Q386" s="1">
        <v>43977</v>
      </c>
    </row>
    <row r="387" spans="1:17" x14ac:dyDescent="0.2">
      <c r="A387" t="s">
        <v>10172</v>
      </c>
      <c r="B387">
        <v>237252783</v>
      </c>
      <c r="C387" t="s">
        <v>10173</v>
      </c>
      <c r="D387" t="s">
        <v>10174</v>
      </c>
      <c r="E387" t="s">
        <v>10175</v>
      </c>
      <c r="F387">
        <v>75094541</v>
      </c>
      <c r="G387" t="s">
        <v>4420</v>
      </c>
      <c r="H387">
        <v>184668794</v>
      </c>
      <c r="I387" t="s">
        <v>4475</v>
      </c>
      <c r="J387" t="s">
        <v>23</v>
      </c>
      <c r="L387" s="1">
        <v>43452</v>
      </c>
      <c r="M387" t="s">
        <v>24</v>
      </c>
      <c r="N387" t="s">
        <v>10176</v>
      </c>
      <c r="O387" t="s">
        <v>92</v>
      </c>
      <c r="P387" s="1">
        <v>43969</v>
      </c>
      <c r="Q387" s="1">
        <v>43977</v>
      </c>
    </row>
    <row r="388" spans="1:17" x14ac:dyDescent="0.2">
      <c r="A388" t="s">
        <v>10177</v>
      </c>
      <c r="B388">
        <v>237066904</v>
      </c>
      <c r="C388" t="s">
        <v>10178</v>
      </c>
      <c r="D388" t="s">
        <v>10179</v>
      </c>
      <c r="E388" t="s">
        <v>10180</v>
      </c>
      <c r="F388">
        <v>61066672</v>
      </c>
      <c r="G388" t="s">
        <v>4420</v>
      </c>
      <c r="H388">
        <v>184668794</v>
      </c>
      <c r="I388" t="s">
        <v>4462</v>
      </c>
      <c r="J388" t="s">
        <v>23</v>
      </c>
      <c r="L388" s="1">
        <v>43448</v>
      </c>
      <c r="M388" t="s">
        <v>24</v>
      </c>
      <c r="N388" t="s">
        <v>10181</v>
      </c>
      <c r="O388" t="s">
        <v>26</v>
      </c>
      <c r="P388" s="1">
        <v>43969</v>
      </c>
      <c r="Q388" s="1">
        <v>43977</v>
      </c>
    </row>
    <row r="389" spans="1:17" x14ac:dyDescent="0.2">
      <c r="A389" t="s">
        <v>10182</v>
      </c>
      <c r="B389">
        <v>235613053</v>
      </c>
      <c r="C389" t="s">
        <v>10183</v>
      </c>
      <c r="D389" t="s">
        <v>10184</v>
      </c>
      <c r="E389" t="s">
        <v>10185</v>
      </c>
      <c r="F389">
        <v>60143320.032527603</v>
      </c>
      <c r="G389" t="s">
        <v>4420</v>
      </c>
      <c r="H389">
        <v>184668794</v>
      </c>
      <c r="I389" t="s">
        <v>4814</v>
      </c>
      <c r="J389" t="s">
        <v>23</v>
      </c>
      <c r="L389" s="1">
        <v>43444</v>
      </c>
      <c r="M389" t="s">
        <v>33</v>
      </c>
      <c r="N389" t="s">
        <v>10186</v>
      </c>
      <c r="O389" t="s">
        <v>26</v>
      </c>
      <c r="P389" s="1">
        <v>43969</v>
      </c>
      <c r="Q389" s="1">
        <v>43977</v>
      </c>
    </row>
    <row r="390" spans="1:17" x14ac:dyDescent="0.2">
      <c r="A390" t="s">
        <v>10187</v>
      </c>
      <c r="B390">
        <v>233992561</v>
      </c>
      <c r="C390" t="s">
        <v>10188</v>
      </c>
      <c r="D390" t="s">
        <v>10189</v>
      </c>
      <c r="E390" t="s">
        <v>10190</v>
      </c>
      <c r="F390">
        <v>76382354</v>
      </c>
      <c r="G390" t="s">
        <v>4420</v>
      </c>
      <c r="H390">
        <v>184668794</v>
      </c>
      <c r="I390" t="s">
        <v>4421</v>
      </c>
      <c r="J390" t="s">
        <v>23</v>
      </c>
      <c r="L390" s="1">
        <v>43437</v>
      </c>
      <c r="M390" t="s">
        <v>24</v>
      </c>
      <c r="N390" t="s">
        <v>10191</v>
      </c>
      <c r="O390" t="s">
        <v>26</v>
      </c>
      <c r="P390" s="1">
        <v>43969</v>
      </c>
      <c r="Q390" s="1">
        <v>43977</v>
      </c>
    </row>
    <row r="391" spans="1:17" x14ac:dyDescent="0.2">
      <c r="A391" t="s">
        <v>10192</v>
      </c>
      <c r="B391">
        <v>234616644</v>
      </c>
      <c r="C391" t="s">
        <v>10193</v>
      </c>
      <c r="D391" t="s">
        <v>10194</v>
      </c>
      <c r="E391" t="s">
        <v>10195</v>
      </c>
      <c r="F391">
        <v>92156738</v>
      </c>
      <c r="G391" t="s">
        <v>4420</v>
      </c>
      <c r="H391">
        <v>184668794</v>
      </c>
      <c r="I391" t="s">
        <v>4434</v>
      </c>
      <c r="J391" t="s">
        <v>23</v>
      </c>
      <c r="L391" s="1">
        <v>43444</v>
      </c>
      <c r="M391" t="s">
        <v>33</v>
      </c>
      <c r="N391" t="s">
        <v>10196</v>
      </c>
      <c r="O391" t="s">
        <v>26</v>
      </c>
      <c r="P391" s="1">
        <v>43969</v>
      </c>
      <c r="Q391" s="1">
        <v>43977</v>
      </c>
    </row>
    <row r="392" spans="1:17" x14ac:dyDescent="0.2">
      <c r="A392" t="s">
        <v>10197</v>
      </c>
      <c r="B392">
        <v>233759948</v>
      </c>
      <c r="C392" t="s">
        <v>10198</v>
      </c>
      <c r="D392" t="s">
        <v>10199</v>
      </c>
      <c r="E392" t="s">
        <v>10200</v>
      </c>
      <c r="F392">
        <v>233760040.10917899</v>
      </c>
      <c r="G392" t="s">
        <v>4420</v>
      </c>
      <c r="H392">
        <v>184668794</v>
      </c>
      <c r="I392" t="s">
        <v>4434</v>
      </c>
      <c r="J392" t="s">
        <v>23</v>
      </c>
      <c r="L392" s="1">
        <v>43437</v>
      </c>
      <c r="M392" t="s">
        <v>33</v>
      </c>
      <c r="N392" t="s">
        <v>10201</v>
      </c>
      <c r="O392" t="s">
        <v>26</v>
      </c>
      <c r="P392" s="1">
        <v>43969</v>
      </c>
      <c r="Q392" s="1">
        <v>43977</v>
      </c>
    </row>
    <row r="393" spans="1:17" x14ac:dyDescent="0.2">
      <c r="A393" t="s">
        <v>10202</v>
      </c>
      <c r="B393">
        <v>236162462</v>
      </c>
      <c r="C393" t="s">
        <v>10203</v>
      </c>
      <c r="D393" t="s">
        <v>4495</v>
      </c>
      <c r="E393" t="s">
        <v>4496</v>
      </c>
      <c r="F393">
        <v>83737839</v>
      </c>
      <c r="G393" t="s">
        <v>4420</v>
      </c>
      <c r="H393">
        <v>184668794</v>
      </c>
      <c r="I393" t="s">
        <v>4475</v>
      </c>
      <c r="J393" t="s">
        <v>23</v>
      </c>
      <c r="L393" s="1">
        <v>43447</v>
      </c>
      <c r="M393" t="s">
        <v>33</v>
      </c>
      <c r="N393" t="s">
        <v>10204</v>
      </c>
      <c r="O393" t="s">
        <v>26</v>
      </c>
      <c r="P393" s="1">
        <v>43969</v>
      </c>
      <c r="Q393" s="1">
        <v>43977</v>
      </c>
    </row>
    <row r="394" spans="1:17" x14ac:dyDescent="0.2">
      <c r="A394" t="s">
        <v>10205</v>
      </c>
      <c r="B394">
        <v>237070227</v>
      </c>
      <c r="C394" t="s">
        <v>10206</v>
      </c>
      <c r="D394" t="s">
        <v>10207</v>
      </c>
      <c r="E394" t="s">
        <v>10208</v>
      </c>
      <c r="F394">
        <v>76620484</v>
      </c>
      <c r="G394" t="s">
        <v>4420</v>
      </c>
      <c r="H394">
        <v>184668794</v>
      </c>
      <c r="I394" t="s">
        <v>4475</v>
      </c>
      <c r="J394" t="s">
        <v>23</v>
      </c>
      <c r="L394" s="1">
        <v>43447</v>
      </c>
      <c r="M394" t="s">
        <v>24</v>
      </c>
      <c r="N394" t="s">
        <v>10209</v>
      </c>
      <c r="O394" t="s">
        <v>26</v>
      </c>
      <c r="P394" s="1">
        <v>43969</v>
      </c>
      <c r="Q394" s="1">
        <v>43977</v>
      </c>
    </row>
    <row r="395" spans="1:17" x14ac:dyDescent="0.2">
      <c r="A395" t="s">
        <v>10210</v>
      </c>
      <c r="B395" t="s">
        <v>10211</v>
      </c>
      <c r="C395" t="s">
        <v>10212</v>
      </c>
      <c r="D395" t="s">
        <v>10213</v>
      </c>
      <c r="E395" t="s">
        <v>10214</v>
      </c>
      <c r="F395">
        <v>92156738.066640496</v>
      </c>
      <c r="G395" t="s">
        <v>4420</v>
      </c>
      <c r="H395">
        <v>184668794</v>
      </c>
      <c r="I395" t="s">
        <v>4434</v>
      </c>
      <c r="J395" t="s">
        <v>23</v>
      </c>
      <c r="L395" s="1">
        <v>43438</v>
      </c>
      <c r="M395" t="s">
        <v>33</v>
      </c>
      <c r="N395" t="s">
        <v>10215</v>
      </c>
      <c r="O395" t="s">
        <v>92</v>
      </c>
      <c r="P395" s="1">
        <v>43969</v>
      </c>
      <c r="Q395" s="1">
        <v>43977</v>
      </c>
    </row>
    <row r="396" spans="1:17" x14ac:dyDescent="0.2">
      <c r="A396" t="s">
        <v>10216</v>
      </c>
      <c r="B396">
        <v>236942077</v>
      </c>
      <c r="C396" t="s">
        <v>10217</v>
      </c>
      <c r="D396" t="s">
        <v>10218</v>
      </c>
      <c r="E396" t="s">
        <v>10219</v>
      </c>
      <c r="F396">
        <v>70488606</v>
      </c>
      <c r="G396" t="s">
        <v>4420</v>
      </c>
      <c r="H396">
        <v>184668794</v>
      </c>
      <c r="I396" t="s">
        <v>4621</v>
      </c>
      <c r="J396" t="s">
        <v>23</v>
      </c>
      <c r="L396" s="1">
        <v>43441</v>
      </c>
      <c r="M396" t="s">
        <v>24</v>
      </c>
      <c r="N396" t="s">
        <v>10220</v>
      </c>
      <c r="O396" t="s">
        <v>92</v>
      </c>
      <c r="P396" s="1">
        <v>43969</v>
      </c>
      <c r="Q396" s="1">
        <v>43977</v>
      </c>
    </row>
    <row r="397" spans="1:17" x14ac:dyDescent="0.2">
      <c r="A397" t="s">
        <v>10221</v>
      </c>
      <c r="B397">
        <v>235857769</v>
      </c>
      <c r="C397" t="s">
        <v>10222</v>
      </c>
      <c r="D397" t="s">
        <v>4598</v>
      </c>
      <c r="E397" t="s">
        <v>4599</v>
      </c>
      <c r="F397">
        <v>50337386</v>
      </c>
      <c r="G397" t="s">
        <v>4420</v>
      </c>
      <c r="H397">
        <v>184668794</v>
      </c>
      <c r="I397" t="s">
        <v>173</v>
      </c>
      <c r="J397" t="s">
        <v>23</v>
      </c>
      <c r="L397" s="1">
        <v>43445</v>
      </c>
      <c r="M397" t="s">
        <v>24</v>
      </c>
      <c r="N397" t="s">
        <v>10223</v>
      </c>
      <c r="O397" t="s">
        <v>26</v>
      </c>
      <c r="P397" s="1">
        <v>43969</v>
      </c>
      <c r="Q397" s="1">
        <v>43977</v>
      </c>
    </row>
    <row r="398" spans="1:17" x14ac:dyDescent="0.2">
      <c r="A398" t="s">
        <v>10224</v>
      </c>
      <c r="B398">
        <v>241444500</v>
      </c>
      <c r="C398" t="s">
        <v>10225</v>
      </c>
      <c r="D398" t="s">
        <v>10226</v>
      </c>
      <c r="E398" t="s">
        <v>10227</v>
      </c>
      <c r="F398" t="s">
        <v>10228</v>
      </c>
      <c r="G398" t="s">
        <v>4420</v>
      </c>
      <c r="H398">
        <v>184668794</v>
      </c>
      <c r="I398" t="s">
        <v>10229</v>
      </c>
      <c r="J398" t="s">
        <v>23</v>
      </c>
      <c r="L398" s="1">
        <v>43438</v>
      </c>
      <c r="M398" t="s">
        <v>33</v>
      </c>
      <c r="N398" t="s">
        <v>10230</v>
      </c>
      <c r="O398" t="s">
        <v>26</v>
      </c>
      <c r="P398" s="1">
        <v>43969</v>
      </c>
      <c r="Q398" s="1">
        <v>43977</v>
      </c>
    </row>
    <row r="399" spans="1:17" x14ac:dyDescent="0.2">
      <c r="A399" t="s">
        <v>10231</v>
      </c>
      <c r="B399">
        <v>237237466</v>
      </c>
      <c r="C399" t="s">
        <v>10232</v>
      </c>
      <c r="D399" t="s">
        <v>4718</v>
      </c>
      <c r="E399" t="s">
        <v>4719</v>
      </c>
      <c r="F399">
        <v>67703437.077792704</v>
      </c>
      <c r="G399" t="s">
        <v>4420</v>
      </c>
      <c r="H399">
        <v>184668794</v>
      </c>
      <c r="I399" t="s">
        <v>4462</v>
      </c>
      <c r="J399" t="s">
        <v>23</v>
      </c>
      <c r="L399" s="1">
        <v>43444</v>
      </c>
      <c r="M399" t="s">
        <v>24</v>
      </c>
      <c r="N399" t="s">
        <v>10233</v>
      </c>
      <c r="O399" t="s">
        <v>92</v>
      </c>
      <c r="P399" s="1">
        <v>43969</v>
      </c>
      <c r="Q399" s="1">
        <v>43977</v>
      </c>
    </row>
    <row r="400" spans="1:17" x14ac:dyDescent="0.2">
      <c r="A400" t="s">
        <v>10234</v>
      </c>
      <c r="B400">
        <v>236164821</v>
      </c>
      <c r="C400" t="s">
        <v>10235</v>
      </c>
      <c r="D400" t="s">
        <v>10236</v>
      </c>
      <c r="E400" t="s">
        <v>10237</v>
      </c>
      <c r="F400">
        <v>68979347</v>
      </c>
      <c r="G400" t="s">
        <v>4420</v>
      </c>
      <c r="H400">
        <v>184668794</v>
      </c>
      <c r="I400" t="s">
        <v>4814</v>
      </c>
      <c r="J400" t="s">
        <v>23</v>
      </c>
      <c r="L400" s="1">
        <v>43448</v>
      </c>
      <c r="M400" t="s">
        <v>24</v>
      </c>
      <c r="N400" t="s">
        <v>10238</v>
      </c>
      <c r="O400" t="s">
        <v>26</v>
      </c>
      <c r="P400" s="1">
        <v>43969</v>
      </c>
      <c r="Q400" s="1">
        <v>43977</v>
      </c>
    </row>
    <row r="401" spans="1:17" x14ac:dyDescent="0.2">
      <c r="A401" t="s">
        <v>10239</v>
      </c>
      <c r="B401">
        <v>236461877</v>
      </c>
      <c r="C401" t="s">
        <v>10240</v>
      </c>
      <c r="D401" t="s">
        <v>10241</v>
      </c>
      <c r="E401" t="s">
        <v>10242</v>
      </c>
      <c r="F401">
        <v>104503181</v>
      </c>
      <c r="G401" t="s">
        <v>4420</v>
      </c>
      <c r="H401">
        <v>184668794</v>
      </c>
      <c r="I401" t="s">
        <v>4621</v>
      </c>
      <c r="J401" t="s">
        <v>23</v>
      </c>
      <c r="L401" s="1">
        <v>43453</v>
      </c>
      <c r="M401" t="s">
        <v>33</v>
      </c>
      <c r="N401" t="s">
        <v>10243</v>
      </c>
      <c r="O401" t="s">
        <v>26</v>
      </c>
      <c r="P401" s="1">
        <v>43969</v>
      </c>
      <c r="Q401" s="1">
        <v>43977</v>
      </c>
    </row>
    <row r="402" spans="1:17" x14ac:dyDescent="0.2">
      <c r="A402" t="s">
        <v>10244</v>
      </c>
      <c r="B402">
        <v>236755722</v>
      </c>
      <c r="C402" t="s">
        <v>10245</v>
      </c>
      <c r="D402" t="s">
        <v>10174</v>
      </c>
      <c r="E402" t="s">
        <v>10175</v>
      </c>
      <c r="F402">
        <v>75094541</v>
      </c>
      <c r="G402" t="s">
        <v>4420</v>
      </c>
      <c r="H402">
        <v>184668794</v>
      </c>
      <c r="I402" t="s">
        <v>4475</v>
      </c>
      <c r="J402" t="s">
        <v>23</v>
      </c>
      <c r="L402" s="1">
        <v>43454</v>
      </c>
      <c r="M402" t="s">
        <v>24</v>
      </c>
      <c r="N402" t="s">
        <v>10246</v>
      </c>
      <c r="O402" t="s">
        <v>26</v>
      </c>
      <c r="P402" s="1">
        <v>43969</v>
      </c>
      <c r="Q402" s="1">
        <v>43977</v>
      </c>
    </row>
    <row r="403" spans="1:17" x14ac:dyDescent="0.2">
      <c r="A403" t="s">
        <v>10247</v>
      </c>
      <c r="B403">
        <v>234391510</v>
      </c>
      <c r="C403" t="s">
        <v>10248</v>
      </c>
      <c r="D403" t="s">
        <v>10249</v>
      </c>
      <c r="E403" t="s">
        <v>10250</v>
      </c>
      <c r="F403">
        <v>139292659.06074101</v>
      </c>
      <c r="G403" t="s">
        <v>4420</v>
      </c>
      <c r="H403">
        <v>184668794</v>
      </c>
      <c r="I403" t="s">
        <v>4421</v>
      </c>
      <c r="J403" t="s">
        <v>23</v>
      </c>
      <c r="L403" s="1">
        <v>43448</v>
      </c>
      <c r="M403" t="s">
        <v>24</v>
      </c>
      <c r="N403" t="s">
        <v>10251</v>
      </c>
      <c r="O403" t="s">
        <v>92</v>
      </c>
      <c r="P403" s="1">
        <v>43969</v>
      </c>
      <c r="Q403" s="1">
        <v>43977</v>
      </c>
    </row>
    <row r="404" spans="1:17" x14ac:dyDescent="0.2">
      <c r="A404" t="s">
        <v>10252</v>
      </c>
      <c r="B404">
        <v>236109693</v>
      </c>
      <c r="C404" t="s">
        <v>10253</v>
      </c>
      <c r="D404" t="s">
        <v>10254</v>
      </c>
      <c r="E404" t="s">
        <v>10255</v>
      </c>
      <c r="F404">
        <v>117818232</v>
      </c>
      <c r="G404" t="s">
        <v>4420</v>
      </c>
      <c r="H404">
        <v>184668794</v>
      </c>
      <c r="I404" t="s">
        <v>4475</v>
      </c>
      <c r="J404" t="s">
        <v>23</v>
      </c>
      <c r="L404" s="1">
        <v>43446</v>
      </c>
      <c r="M404" t="s">
        <v>33</v>
      </c>
      <c r="N404" t="s">
        <v>10256</v>
      </c>
      <c r="O404" t="s">
        <v>26</v>
      </c>
      <c r="P404" s="1">
        <v>43969</v>
      </c>
      <c r="Q404" s="1">
        <v>43977</v>
      </c>
    </row>
    <row r="405" spans="1:17" x14ac:dyDescent="0.2">
      <c r="A405" t="s">
        <v>10257</v>
      </c>
      <c r="B405">
        <v>233741607</v>
      </c>
      <c r="C405" t="s">
        <v>10258</v>
      </c>
      <c r="D405" t="s">
        <v>10259</v>
      </c>
      <c r="E405" t="s">
        <v>10260</v>
      </c>
      <c r="F405" t="s">
        <v>10261</v>
      </c>
      <c r="G405" t="s">
        <v>4420</v>
      </c>
      <c r="H405">
        <v>184668794</v>
      </c>
      <c r="I405" t="s">
        <v>4535</v>
      </c>
      <c r="J405" t="s">
        <v>23</v>
      </c>
      <c r="L405" s="1">
        <v>43454</v>
      </c>
      <c r="M405" t="s">
        <v>33</v>
      </c>
      <c r="N405" t="s">
        <v>10262</v>
      </c>
      <c r="O405" t="s">
        <v>26</v>
      </c>
      <c r="P405" s="1">
        <v>43969</v>
      </c>
      <c r="Q405" s="1">
        <v>43977</v>
      </c>
    </row>
    <row r="406" spans="1:17" x14ac:dyDescent="0.2">
      <c r="A406" t="s">
        <v>10263</v>
      </c>
      <c r="B406">
        <v>236752626</v>
      </c>
      <c r="C406" t="s">
        <v>10264</v>
      </c>
      <c r="D406" t="s">
        <v>10265</v>
      </c>
      <c r="E406" t="s">
        <v>10266</v>
      </c>
      <c r="F406">
        <v>69253099.033961207</v>
      </c>
      <c r="G406" t="s">
        <v>4420</v>
      </c>
      <c r="H406">
        <v>184668794</v>
      </c>
      <c r="I406" t="s">
        <v>4475</v>
      </c>
      <c r="J406" t="s">
        <v>23</v>
      </c>
      <c r="L406" s="1">
        <v>43453</v>
      </c>
      <c r="M406" t="s">
        <v>24</v>
      </c>
      <c r="N406" t="s">
        <v>10267</v>
      </c>
      <c r="O406" t="s">
        <v>26</v>
      </c>
      <c r="P406" s="1">
        <v>43969</v>
      </c>
      <c r="Q406" s="1">
        <v>43977</v>
      </c>
    </row>
    <row r="407" spans="1:17" x14ac:dyDescent="0.2">
      <c r="A407" t="s">
        <v>10268</v>
      </c>
      <c r="B407">
        <v>236731378</v>
      </c>
      <c r="C407" t="s">
        <v>10269</v>
      </c>
      <c r="D407" t="s">
        <v>4588</v>
      </c>
      <c r="E407" t="s">
        <v>4589</v>
      </c>
      <c r="F407">
        <v>71213465</v>
      </c>
      <c r="G407" t="s">
        <v>4420</v>
      </c>
      <c r="H407">
        <v>184668794</v>
      </c>
      <c r="I407" t="s">
        <v>173</v>
      </c>
      <c r="J407" t="s">
        <v>23</v>
      </c>
      <c r="L407" s="1">
        <v>43452</v>
      </c>
      <c r="M407" t="s">
        <v>33</v>
      </c>
      <c r="N407" t="s">
        <v>10270</v>
      </c>
      <c r="O407" t="s">
        <v>26</v>
      </c>
      <c r="P407" s="1">
        <v>43969</v>
      </c>
      <c r="Q407" s="1">
        <v>43977</v>
      </c>
    </row>
    <row r="408" spans="1:17" x14ac:dyDescent="0.2">
      <c r="A408" t="s">
        <v>10271</v>
      </c>
      <c r="B408">
        <v>236779516</v>
      </c>
      <c r="C408" t="s">
        <v>10272</v>
      </c>
      <c r="D408" t="s">
        <v>4658</v>
      </c>
      <c r="E408" t="s">
        <v>4659</v>
      </c>
      <c r="F408">
        <v>69253099</v>
      </c>
      <c r="G408" t="s">
        <v>4420</v>
      </c>
      <c r="H408">
        <v>184668794</v>
      </c>
      <c r="I408" t="s">
        <v>4475</v>
      </c>
      <c r="J408" t="s">
        <v>23</v>
      </c>
      <c r="L408" s="1">
        <v>43454</v>
      </c>
      <c r="M408" t="s">
        <v>33</v>
      </c>
      <c r="N408" t="s">
        <v>10273</v>
      </c>
      <c r="O408" t="s">
        <v>26</v>
      </c>
      <c r="P408" s="1">
        <v>43969</v>
      </c>
      <c r="Q408" s="1">
        <v>43977</v>
      </c>
    </row>
    <row r="409" spans="1:17" x14ac:dyDescent="0.2">
      <c r="A409" t="s">
        <v>10274</v>
      </c>
      <c r="B409">
        <v>236218298</v>
      </c>
      <c r="C409" t="s">
        <v>10275</v>
      </c>
      <c r="D409" t="s">
        <v>10276</v>
      </c>
      <c r="E409" t="s">
        <v>10277</v>
      </c>
      <c r="F409">
        <v>77792718.067703396</v>
      </c>
      <c r="G409" t="s">
        <v>4420</v>
      </c>
      <c r="H409">
        <v>184668794</v>
      </c>
      <c r="I409" t="s">
        <v>4462</v>
      </c>
      <c r="J409" t="s">
        <v>23</v>
      </c>
      <c r="L409" s="1">
        <v>43448</v>
      </c>
      <c r="M409" t="s">
        <v>24</v>
      </c>
      <c r="N409" t="s">
        <v>10278</v>
      </c>
      <c r="O409" t="s">
        <v>26</v>
      </c>
      <c r="P409" s="1">
        <v>43969</v>
      </c>
      <c r="Q409" s="1">
        <v>43977</v>
      </c>
    </row>
    <row r="410" spans="1:17" x14ac:dyDescent="0.2">
      <c r="A410" t="s">
        <v>10279</v>
      </c>
      <c r="B410">
        <v>234276339</v>
      </c>
      <c r="C410" t="s">
        <v>10280</v>
      </c>
      <c r="D410" t="s">
        <v>10281</v>
      </c>
      <c r="E410" t="s">
        <v>10282</v>
      </c>
      <c r="F410">
        <v>33852626</v>
      </c>
      <c r="G410" t="s">
        <v>4420</v>
      </c>
      <c r="H410">
        <v>184668794</v>
      </c>
      <c r="I410" t="s">
        <v>4421</v>
      </c>
      <c r="J410" t="s">
        <v>23</v>
      </c>
      <c r="L410" s="1">
        <v>43447</v>
      </c>
      <c r="M410" t="s">
        <v>33</v>
      </c>
      <c r="N410" t="s">
        <v>10283</v>
      </c>
      <c r="O410" t="s">
        <v>26</v>
      </c>
      <c r="P410" s="1">
        <v>43969</v>
      </c>
      <c r="Q410" s="1">
        <v>43977</v>
      </c>
    </row>
    <row r="411" spans="1:17" x14ac:dyDescent="0.2">
      <c r="A411" t="s">
        <v>10284</v>
      </c>
      <c r="B411">
        <v>237124432</v>
      </c>
      <c r="C411" t="s">
        <v>10285</v>
      </c>
      <c r="D411" t="s">
        <v>10286</v>
      </c>
      <c r="E411" t="s">
        <v>10287</v>
      </c>
      <c r="F411">
        <v>59871776.094594702</v>
      </c>
      <c r="G411" t="s">
        <v>4420</v>
      </c>
      <c r="H411">
        <v>184668794</v>
      </c>
      <c r="I411" t="s">
        <v>4462</v>
      </c>
      <c r="J411" t="s">
        <v>23</v>
      </c>
      <c r="L411" s="1">
        <v>43451</v>
      </c>
      <c r="M411" t="s">
        <v>33</v>
      </c>
      <c r="N411" t="s">
        <v>10288</v>
      </c>
      <c r="O411" t="s">
        <v>92</v>
      </c>
      <c r="P411" s="1">
        <v>43969</v>
      </c>
      <c r="Q411" s="1">
        <v>43977</v>
      </c>
    </row>
    <row r="412" spans="1:17" x14ac:dyDescent="0.2">
      <c r="A412" t="s">
        <v>10289</v>
      </c>
      <c r="B412">
        <v>236800442</v>
      </c>
      <c r="C412" t="s">
        <v>10290</v>
      </c>
      <c r="D412" t="s">
        <v>10291</v>
      </c>
      <c r="E412" t="s">
        <v>10292</v>
      </c>
      <c r="F412">
        <v>107944227</v>
      </c>
      <c r="G412" t="s">
        <v>4420</v>
      </c>
      <c r="H412">
        <v>184668794</v>
      </c>
      <c r="I412" t="s">
        <v>4475</v>
      </c>
      <c r="J412" t="s">
        <v>23</v>
      </c>
      <c r="L412" s="1">
        <v>43454</v>
      </c>
      <c r="M412" t="s">
        <v>24</v>
      </c>
      <c r="N412" t="s">
        <v>10293</v>
      </c>
      <c r="O412" t="s">
        <v>26</v>
      </c>
      <c r="P412" s="1">
        <v>43969</v>
      </c>
      <c r="Q412" s="1">
        <v>43977</v>
      </c>
    </row>
    <row r="413" spans="1:17" x14ac:dyDescent="0.2">
      <c r="A413" t="s">
        <v>10294</v>
      </c>
      <c r="B413">
        <v>236112902</v>
      </c>
      <c r="C413" t="s">
        <v>10295</v>
      </c>
      <c r="D413" t="s">
        <v>10296</v>
      </c>
      <c r="E413" t="s">
        <v>10297</v>
      </c>
      <c r="F413" t="s">
        <v>10298</v>
      </c>
      <c r="G413" t="s">
        <v>4420</v>
      </c>
      <c r="H413">
        <v>184668794</v>
      </c>
      <c r="I413" t="s">
        <v>4621</v>
      </c>
      <c r="J413" t="s">
        <v>23</v>
      </c>
      <c r="L413" s="1">
        <v>43446</v>
      </c>
      <c r="M413" t="s">
        <v>24</v>
      </c>
      <c r="N413" t="s">
        <v>10299</v>
      </c>
      <c r="O413" t="s">
        <v>26</v>
      </c>
      <c r="P413" s="1">
        <v>43969</v>
      </c>
      <c r="Q413" s="1">
        <v>43977</v>
      </c>
    </row>
    <row r="414" spans="1:17" x14ac:dyDescent="0.2">
      <c r="A414" t="s">
        <v>10300</v>
      </c>
      <c r="B414">
        <v>244403740</v>
      </c>
      <c r="C414" t="s">
        <v>10301</v>
      </c>
      <c r="D414" t="s">
        <v>10302</v>
      </c>
      <c r="E414" t="s">
        <v>10303</v>
      </c>
      <c r="F414">
        <v>138021341</v>
      </c>
      <c r="G414" t="s">
        <v>4413</v>
      </c>
      <c r="H414">
        <v>184443237</v>
      </c>
      <c r="I414" t="s">
        <v>10304</v>
      </c>
      <c r="J414" t="s">
        <v>23</v>
      </c>
      <c r="L414" s="1">
        <v>43444</v>
      </c>
      <c r="M414" t="s">
        <v>24</v>
      </c>
      <c r="N414" t="s">
        <v>10305</v>
      </c>
      <c r="O414" t="s">
        <v>26</v>
      </c>
      <c r="P414" s="1">
        <v>43978</v>
      </c>
      <c r="Q414" s="1">
        <v>43978</v>
      </c>
    </row>
    <row r="415" spans="1:17" x14ac:dyDescent="0.2">
      <c r="A415" t="s">
        <v>10306</v>
      </c>
      <c r="B415">
        <v>235435104</v>
      </c>
      <c r="C415" t="s">
        <v>10307</v>
      </c>
      <c r="D415" t="s">
        <v>1636</v>
      </c>
      <c r="E415" t="s">
        <v>1637</v>
      </c>
      <c r="F415">
        <v>57244324.076749898</v>
      </c>
      <c r="G415" t="s">
        <v>119</v>
      </c>
      <c r="H415">
        <v>190915757</v>
      </c>
      <c r="I415" t="s">
        <v>10308</v>
      </c>
      <c r="J415" t="s">
        <v>23</v>
      </c>
      <c r="L415" s="1">
        <v>43447</v>
      </c>
      <c r="M415" t="s">
        <v>24</v>
      </c>
      <c r="N415" t="s">
        <v>10309</v>
      </c>
      <c r="O415" t="s">
        <v>26</v>
      </c>
      <c r="P415" s="1">
        <v>43536</v>
      </c>
      <c r="Q415" s="1">
        <v>43592</v>
      </c>
    </row>
    <row r="416" spans="1:17" x14ac:dyDescent="0.2">
      <c r="A416" t="s">
        <v>10310</v>
      </c>
      <c r="B416">
        <v>244388075</v>
      </c>
      <c r="C416" t="s">
        <v>10311</v>
      </c>
      <c r="D416" t="s">
        <v>10312</v>
      </c>
      <c r="E416" t="s">
        <v>10313</v>
      </c>
      <c r="F416">
        <v>31722040.198291201</v>
      </c>
      <c r="G416" t="s">
        <v>10314</v>
      </c>
      <c r="H416">
        <v>188204024</v>
      </c>
      <c r="I416" t="s">
        <v>10315</v>
      </c>
      <c r="J416" t="s">
        <v>23</v>
      </c>
      <c r="L416" s="1">
        <v>43452</v>
      </c>
      <c r="M416" t="s">
        <v>24</v>
      </c>
      <c r="N416" t="s">
        <v>10316</v>
      </c>
      <c r="O416" t="s">
        <v>26</v>
      </c>
      <c r="P416" s="1">
        <v>42577</v>
      </c>
      <c r="Q416" s="1">
        <v>43980</v>
      </c>
    </row>
    <row r="417" spans="1:17" x14ac:dyDescent="0.2">
      <c r="A417" t="s">
        <v>10317</v>
      </c>
      <c r="B417">
        <v>235768073</v>
      </c>
      <c r="C417" t="s">
        <v>10318</v>
      </c>
      <c r="D417" t="s">
        <v>10319</v>
      </c>
      <c r="E417" t="s">
        <v>10320</v>
      </c>
      <c r="F417">
        <v>109964128</v>
      </c>
      <c r="G417" t="s">
        <v>301</v>
      </c>
      <c r="H417">
        <v>196200032</v>
      </c>
      <c r="I417" t="s">
        <v>205</v>
      </c>
      <c r="J417" t="s">
        <v>23</v>
      </c>
      <c r="L417" s="1">
        <v>43444</v>
      </c>
      <c r="M417" t="s">
        <v>33</v>
      </c>
      <c r="N417" t="s">
        <v>10321</v>
      </c>
      <c r="O417" t="s">
        <v>26</v>
      </c>
      <c r="P417" s="1">
        <v>42902</v>
      </c>
      <c r="Q417" s="1">
        <v>43598</v>
      </c>
    </row>
    <row r="418" spans="1:17" x14ac:dyDescent="0.2">
      <c r="A418" t="s">
        <v>10322</v>
      </c>
      <c r="B418">
        <v>242968791</v>
      </c>
      <c r="C418" t="s">
        <v>10323</v>
      </c>
      <c r="D418" t="s">
        <v>10324</v>
      </c>
      <c r="E418" t="s">
        <v>10325</v>
      </c>
      <c r="F418">
        <v>242968783.07896799</v>
      </c>
      <c r="G418" t="s">
        <v>21</v>
      </c>
      <c r="H418">
        <v>26570564</v>
      </c>
      <c r="I418" t="s">
        <v>5762</v>
      </c>
      <c r="J418" t="s">
        <v>23</v>
      </c>
      <c r="L418" s="1">
        <v>43452</v>
      </c>
      <c r="M418" t="s">
        <v>24</v>
      </c>
      <c r="N418" t="s">
        <v>10326</v>
      </c>
      <c r="O418" t="s">
        <v>26</v>
      </c>
      <c r="P418" s="1">
        <v>43906</v>
      </c>
      <c r="Q418" s="1">
        <v>43982</v>
      </c>
    </row>
    <row r="419" spans="1:17" x14ac:dyDescent="0.2">
      <c r="A419" t="s">
        <v>10327</v>
      </c>
      <c r="B419">
        <v>234839228</v>
      </c>
      <c r="C419" t="s">
        <v>10328</v>
      </c>
      <c r="D419" t="s">
        <v>10329</v>
      </c>
      <c r="E419" t="s">
        <v>10330</v>
      </c>
      <c r="F419">
        <v>33473161</v>
      </c>
      <c r="G419" t="s">
        <v>2475</v>
      </c>
      <c r="H419">
        <v>203592077</v>
      </c>
      <c r="I419">
        <v>420015</v>
      </c>
      <c r="J419" t="s">
        <v>23</v>
      </c>
      <c r="L419" s="1">
        <v>43455</v>
      </c>
      <c r="M419" t="s">
        <v>33</v>
      </c>
      <c r="N419" t="s">
        <v>10331</v>
      </c>
      <c r="O419" t="s">
        <v>26</v>
      </c>
      <c r="P419" s="1">
        <v>43118</v>
      </c>
      <c r="Q419" s="1">
        <v>43985</v>
      </c>
    </row>
    <row r="420" spans="1:17" x14ac:dyDescent="0.2">
      <c r="A420" t="s">
        <v>10332</v>
      </c>
      <c r="B420">
        <v>241375509</v>
      </c>
      <c r="C420" t="s">
        <v>10333</v>
      </c>
      <c r="D420" t="s">
        <v>10334</v>
      </c>
      <c r="E420" t="s">
        <v>10335</v>
      </c>
      <c r="F420">
        <v>175476071.16142601</v>
      </c>
      <c r="G420" t="s">
        <v>301</v>
      </c>
      <c r="H420">
        <v>196200032</v>
      </c>
      <c r="I420" t="s">
        <v>838</v>
      </c>
      <c r="J420" t="s">
        <v>23</v>
      </c>
      <c r="L420" s="1">
        <v>43441</v>
      </c>
      <c r="M420" t="s">
        <v>1091</v>
      </c>
      <c r="N420" t="s">
        <v>10336</v>
      </c>
      <c r="O420" t="s">
        <v>26</v>
      </c>
      <c r="P420" s="1">
        <v>42902</v>
      </c>
      <c r="Q420" s="1">
        <v>43809</v>
      </c>
    </row>
    <row r="421" spans="1:17" x14ac:dyDescent="0.2">
      <c r="A421" t="s">
        <v>10337</v>
      </c>
      <c r="B421">
        <v>237485974</v>
      </c>
      <c r="C421" t="s">
        <v>10338</v>
      </c>
      <c r="D421" t="s">
        <v>10339</v>
      </c>
      <c r="E421" t="s">
        <v>10340</v>
      </c>
      <c r="F421" t="s">
        <v>10341</v>
      </c>
      <c r="G421" t="s">
        <v>1234</v>
      </c>
      <c r="H421">
        <v>182292592</v>
      </c>
      <c r="I421" t="s">
        <v>1235</v>
      </c>
      <c r="J421" t="s">
        <v>23</v>
      </c>
      <c r="L421" s="1">
        <v>43439</v>
      </c>
      <c r="M421" t="s">
        <v>24</v>
      </c>
      <c r="N421" t="s">
        <v>10342</v>
      </c>
      <c r="O421" t="s">
        <v>26</v>
      </c>
      <c r="P421" s="1">
        <v>42419</v>
      </c>
      <c r="Q421" s="1">
        <v>43706</v>
      </c>
    </row>
    <row r="422" spans="1:17" x14ac:dyDescent="0.2">
      <c r="A422" t="s">
        <v>10343</v>
      </c>
      <c r="B422" t="s">
        <v>10344</v>
      </c>
      <c r="C422" t="s">
        <v>10345</v>
      </c>
      <c r="D422" t="s">
        <v>10346</v>
      </c>
      <c r="E422" t="s">
        <v>10347</v>
      </c>
      <c r="F422" t="s">
        <v>10348</v>
      </c>
      <c r="G422" t="s">
        <v>1443</v>
      </c>
      <c r="H422">
        <v>26404079</v>
      </c>
      <c r="I422" t="s">
        <v>331</v>
      </c>
      <c r="J422" t="s">
        <v>23</v>
      </c>
      <c r="L422" s="1">
        <v>43454</v>
      </c>
      <c r="M422" t="s">
        <v>24</v>
      </c>
      <c r="N422" t="s">
        <v>10349</v>
      </c>
      <c r="O422" t="s">
        <v>92</v>
      </c>
      <c r="P422" s="1">
        <v>42446</v>
      </c>
      <c r="Q422" s="1">
        <v>43991</v>
      </c>
    </row>
    <row r="423" spans="1:17" x14ac:dyDescent="0.2">
      <c r="A423" t="s">
        <v>10350</v>
      </c>
      <c r="B423">
        <v>237902222</v>
      </c>
      <c r="C423" t="s">
        <v>10351</v>
      </c>
      <c r="D423" t="s">
        <v>10352</v>
      </c>
      <c r="E423" t="s">
        <v>10353</v>
      </c>
      <c r="F423">
        <v>114109478</v>
      </c>
      <c r="G423" t="s">
        <v>423</v>
      </c>
      <c r="H423">
        <v>190456396</v>
      </c>
      <c r="I423" t="s">
        <v>8618</v>
      </c>
      <c r="J423" t="s">
        <v>23</v>
      </c>
      <c r="L423" s="1">
        <v>43453</v>
      </c>
      <c r="M423" t="s">
        <v>33</v>
      </c>
      <c r="N423" t="s">
        <v>10354</v>
      </c>
      <c r="O423" t="s">
        <v>26</v>
      </c>
      <c r="P423" s="1">
        <v>42934</v>
      </c>
      <c r="Q423" s="1">
        <v>43873</v>
      </c>
    </row>
    <row r="424" spans="1:17" x14ac:dyDescent="0.2">
      <c r="A424" t="s">
        <v>10355</v>
      </c>
      <c r="B424">
        <v>236197819</v>
      </c>
      <c r="C424" t="s">
        <v>10356</v>
      </c>
      <c r="D424" t="s">
        <v>10357</v>
      </c>
      <c r="E424" t="s">
        <v>10358</v>
      </c>
      <c r="F424">
        <v>32502516</v>
      </c>
      <c r="G424" t="s">
        <v>2930</v>
      </c>
      <c r="H424">
        <v>188120777</v>
      </c>
      <c r="I424" t="s">
        <v>173</v>
      </c>
      <c r="J424" t="s">
        <v>23</v>
      </c>
      <c r="L424" s="1">
        <v>43452</v>
      </c>
      <c r="M424" t="s">
        <v>33</v>
      </c>
      <c r="N424" t="s">
        <v>10359</v>
      </c>
      <c r="O424" t="s">
        <v>26</v>
      </c>
      <c r="P424" s="1">
        <v>43863</v>
      </c>
      <c r="Q424" s="1">
        <v>43992</v>
      </c>
    </row>
    <row r="425" spans="1:17" x14ac:dyDescent="0.2">
      <c r="A425" t="s">
        <v>10360</v>
      </c>
      <c r="B425">
        <v>243326270</v>
      </c>
      <c r="C425" t="s">
        <v>10361</v>
      </c>
      <c r="D425" t="s">
        <v>10362</v>
      </c>
      <c r="E425" t="s">
        <v>10363</v>
      </c>
      <c r="F425">
        <v>67203167.198189601</v>
      </c>
      <c r="G425" t="s">
        <v>2458</v>
      </c>
      <c r="H425">
        <v>221333754</v>
      </c>
      <c r="I425" t="s">
        <v>2289</v>
      </c>
      <c r="J425" t="s">
        <v>23</v>
      </c>
      <c r="L425" s="1">
        <v>43446</v>
      </c>
      <c r="M425" t="s">
        <v>24</v>
      </c>
      <c r="N425" t="s">
        <v>10364</v>
      </c>
      <c r="O425" t="s">
        <v>26</v>
      </c>
      <c r="P425" s="1">
        <v>43796</v>
      </c>
      <c r="Q425" s="1">
        <v>43990</v>
      </c>
    </row>
    <row r="426" spans="1:17" x14ac:dyDescent="0.2">
      <c r="A426" t="s">
        <v>10365</v>
      </c>
      <c r="B426">
        <v>235973858</v>
      </c>
      <c r="C426" t="s">
        <v>10366</v>
      </c>
      <c r="D426" t="s">
        <v>10367</v>
      </c>
      <c r="E426" t="s">
        <v>10368</v>
      </c>
      <c r="F426">
        <v>166583227</v>
      </c>
      <c r="G426" t="s">
        <v>2930</v>
      </c>
      <c r="H426">
        <v>188120777</v>
      </c>
      <c r="I426" t="s">
        <v>3004</v>
      </c>
      <c r="J426" t="s">
        <v>23</v>
      </c>
      <c r="L426" s="1">
        <v>43444</v>
      </c>
      <c r="M426" t="s">
        <v>33</v>
      </c>
      <c r="N426" t="s">
        <v>10369</v>
      </c>
      <c r="O426" t="s">
        <v>26</v>
      </c>
      <c r="P426" s="1">
        <v>43864</v>
      </c>
      <c r="Q426" s="1">
        <v>43866</v>
      </c>
    </row>
    <row r="427" spans="1:17" x14ac:dyDescent="0.2">
      <c r="A427" t="s">
        <v>10370</v>
      </c>
      <c r="B427">
        <v>235603651</v>
      </c>
      <c r="C427" t="s">
        <v>10371</v>
      </c>
      <c r="D427" t="s">
        <v>10372</v>
      </c>
      <c r="E427" t="s">
        <v>10373</v>
      </c>
      <c r="F427">
        <v>169176541.11920199</v>
      </c>
      <c r="G427" t="s">
        <v>1443</v>
      </c>
      <c r="H427">
        <v>26404079</v>
      </c>
      <c r="I427" t="s">
        <v>7862</v>
      </c>
      <c r="J427" t="s">
        <v>23</v>
      </c>
      <c r="L427" s="1">
        <v>43451</v>
      </c>
      <c r="M427" t="s">
        <v>24</v>
      </c>
      <c r="N427" t="s">
        <v>10374</v>
      </c>
      <c r="O427" t="s">
        <v>26</v>
      </c>
      <c r="P427" s="1">
        <v>42063</v>
      </c>
      <c r="Q427" s="1">
        <v>43746</v>
      </c>
    </row>
    <row r="428" spans="1:17" x14ac:dyDescent="0.2">
      <c r="A428" t="s">
        <v>10375</v>
      </c>
      <c r="B428" t="s">
        <v>10376</v>
      </c>
      <c r="C428" t="s">
        <v>10377</v>
      </c>
      <c r="D428" t="s">
        <v>10378</v>
      </c>
      <c r="E428" t="s">
        <v>10379</v>
      </c>
      <c r="F428">
        <v>73940569</v>
      </c>
      <c r="G428" t="s">
        <v>21</v>
      </c>
      <c r="H428">
        <v>26570564</v>
      </c>
      <c r="I428" t="s">
        <v>5762</v>
      </c>
      <c r="J428" t="s">
        <v>23</v>
      </c>
      <c r="L428" s="1">
        <v>43447</v>
      </c>
      <c r="M428" t="s">
        <v>33</v>
      </c>
      <c r="N428" t="s">
        <v>10380</v>
      </c>
      <c r="O428" t="s">
        <v>26</v>
      </c>
      <c r="P428" s="1">
        <v>43875</v>
      </c>
      <c r="Q428" s="1">
        <v>43878</v>
      </c>
    </row>
    <row r="429" spans="1:17" x14ac:dyDescent="0.2">
      <c r="A429" t="s">
        <v>10381</v>
      </c>
      <c r="B429">
        <v>244311927</v>
      </c>
      <c r="C429" t="s">
        <v>10382</v>
      </c>
      <c r="D429" t="s">
        <v>10383</v>
      </c>
      <c r="E429" t="s">
        <v>10384</v>
      </c>
      <c r="F429" t="s">
        <v>10385</v>
      </c>
      <c r="G429" t="s">
        <v>2458</v>
      </c>
      <c r="H429">
        <v>221333754</v>
      </c>
      <c r="I429" t="s">
        <v>198</v>
      </c>
      <c r="J429" t="s">
        <v>23</v>
      </c>
      <c r="L429" s="1">
        <v>43440</v>
      </c>
      <c r="M429" t="s">
        <v>24</v>
      </c>
      <c r="N429" t="s">
        <v>10386</v>
      </c>
      <c r="O429" t="s">
        <v>26</v>
      </c>
      <c r="P429" s="1">
        <v>43797</v>
      </c>
      <c r="Q429" s="1">
        <v>43993</v>
      </c>
    </row>
    <row r="430" spans="1:17" x14ac:dyDescent="0.2">
      <c r="A430" t="s">
        <v>10387</v>
      </c>
      <c r="B430">
        <v>244207038</v>
      </c>
      <c r="C430" t="s">
        <v>10388</v>
      </c>
      <c r="D430" t="s">
        <v>10389</v>
      </c>
      <c r="E430" t="s">
        <v>10390</v>
      </c>
      <c r="F430">
        <v>60645598.197002798</v>
      </c>
      <c r="G430" t="s">
        <v>2458</v>
      </c>
      <c r="H430">
        <v>221333754</v>
      </c>
      <c r="I430" t="s">
        <v>147</v>
      </c>
      <c r="J430" t="s">
        <v>23</v>
      </c>
      <c r="L430" s="1">
        <v>43449</v>
      </c>
      <c r="M430" t="s">
        <v>33</v>
      </c>
      <c r="N430" t="s">
        <v>10391</v>
      </c>
      <c r="O430" t="s">
        <v>26</v>
      </c>
      <c r="P430" s="1">
        <v>43797</v>
      </c>
      <c r="Q430" s="1">
        <v>43993</v>
      </c>
    </row>
    <row r="431" spans="1:17" x14ac:dyDescent="0.2">
      <c r="A431" t="s">
        <v>10392</v>
      </c>
      <c r="B431">
        <v>243258070</v>
      </c>
      <c r="C431" t="s">
        <v>10393</v>
      </c>
      <c r="D431" t="s">
        <v>2728</v>
      </c>
      <c r="E431" t="s">
        <v>2729</v>
      </c>
      <c r="F431">
        <v>85132098</v>
      </c>
      <c r="G431" t="s">
        <v>2458</v>
      </c>
      <c r="H431">
        <v>221333754</v>
      </c>
      <c r="I431" t="s">
        <v>10394</v>
      </c>
      <c r="J431" t="s">
        <v>23</v>
      </c>
      <c r="L431" s="1">
        <v>43441</v>
      </c>
      <c r="M431" t="s">
        <v>24</v>
      </c>
      <c r="N431" t="s">
        <v>10395</v>
      </c>
      <c r="O431" t="s">
        <v>26</v>
      </c>
      <c r="P431" s="1">
        <v>43798</v>
      </c>
      <c r="Q431" s="1">
        <v>43993</v>
      </c>
    </row>
    <row r="432" spans="1:17" x14ac:dyDescent="0.2">
      <c r="A432" t="s">
        <v>10396</v>
      </c>
      <c r="B432">
        <v>243012586</v>
      </c>
      <c r="C432" t="s">
        <v>10397</v>
      </c>
      <c r="D432" t="s">
        <v>10398</v>
      </c>
      <c r="E432" t="s">
        <v>10399</v>
      </c>
      <c r="F432">
        <v>158766466.17266899</v>
      </c>
      <c r="G432" t="s">
        <v>2458</v>
      </c>
      <c r="H432">
        <v>221333754</v>
      </c>
      <c r="I432" t="s">
        <v>10400</v>
      </c>
      <c r="J432" t="s">
        <v>23</v>
      </c>
      <c r="L432" s="1">
        <v>43452</v>
      </c>
      <c r="M432" t="s">
        <v>24</v>
      </c>
      <c r="N432" t="s">
        <v>10401</v>
      </c>
      <c r="O432" t="s">
        <v>26</v>
      </c>
      <c r="P432" s="1">
        <v>43805</v>
      </c>
      <c r="Q432" s="1">
        <v>43993</v>
      </c>
    </row>
    <row r="433" spans="1:17" x14ac:dyDescent="0.2">
      <c r="A433" t="s">
        <v>10402</v>
      </c>
      <c r="B433">
        <v>234998962</v>
      </c>
      <c r="C433" t="s">
        <v>10403</v>
      </c>
      <c r="D433" t="s">
        <v>10404</v>
      </c>
      <c r="E433" t="s">
        <v>10405</v>
      </c>
      <c r="F433">
        <v>71203559.139576495</v>
      </c>
      <c r="G433" t="s">
        <v>343</v>
      </c>
      <c r="H433">
        <v>163078998</v>
      </c>
      <c r="I433" t="s">
        <v>692</v>
      </c>
      <c r="J433" t="s">
        <v>23</v>
      </c>
      <c r="L433" s="1">
        <v>43441</v>
      </c>
      <c r="M433" t="s">
        <v>24</v>
      </c>
      <c r="N433" t="s">
        <v>10406</v>
      </c>
      <c r="O433" t="s">
        <v>26</v>
      </c>
      <c r="P433" s="1">
        <v>43431</v>
      </c>
      <c r="Q433" s="1">
        <v>44006</v>
      </c>
    </row>
    <row r="434" spans="1:17" x14ac:dyDescent="0.2">
      <c r="A434" t="s">
        <v>10407</v>
      </c>
      <c r="B434">
        <v>235419648</v>
      </c>
      <c r="C434" t="s">
        <v>10408</v>
      </c>
      <c r="D434" t="s">
        <v>10409</v>
      </c>
      <c r="E434" t="s">
        <v>10410</v>
      </c>
      <c r="F434" t="s">
        <v>10411</v>
      </c>
      <c r="G434" t="s">
        <v>172</v>
      </c>
      <c r="H434">
        <v>200716271</v>
      </c>
      <c r="I434" t="s">
        <v>1304</v>
      </c>
      <c r="J434" t="s">
        <v>23</v>
      </c>
      <c r="L434" s="1">
        <v>43444</v>
      </c>
      <c r="M434" t="s">
        <v>33</v>
      </c>
      <c r="N434" t="s">
        <v>10412</v>
      </c>
      <c r="O434" t="s">
        <v>26</v>
      </c>
      <c r="P434" s="1">
        <v>43145</v>
      </c>
      <c r="Q434" s="1">
        <v>44012</v>
      </c>
    </row>
    <row r="435" spans="1:17" x14ac:dyDescent="0.2">
      <c r="A435" t="s">
        <v>10413</v>
      </c>
      <c r="B435">
        <v>245186166</v>
      </c>
      <c r="C435" t="s">
        <v>10414</v>
      </c>
      <c r="D435" t="s">
        <v>5161</v>
      </c>
      <c r="E435" t="s">
        <v>5162</v>
      </c>
      <c r="F435">
        <v>77860004</v>
      </c>
      <c r="G435" t="s">
        <v>119</v>
      </c>
      <c r="H435">
        <v>190915757</v>
      </c>
      <c r="I435" t="s">
        <v>4014</v>
      </c>
      <c r="J435" t="s">
        <v>23</v>
      </c>
      <c r="L435" s="1">
        <v>43451</v>
      </c>
      <c r="M435" t="s">
        <v>24</v>
      </c>
      <c r="N435" t="s">
        <v>10415</v>
      </c>
      <c r="O435" t="s">
        <v>26</v>
      </c>
      <c r="P435" s="1">
        <v>43720</v>
      </c>
      <c r="Q435" s="1">
        <v>44006</v>
      </c>
    </row>
    <row r="436" spans="1:17" x14ac:dyDescent="0.2">
      <c r="A436" t="s">
        <v>10416</v>
      </c>
      <c r="B436">
        <v>243481926</v>
      </c>
      <c r="C436" t="s">
        <v>10417</v>
      </c>
      <c r="D436" t="s">
        <v>10418</v>
      </c>
      <c r="E436" t="s">
        <v>10419</v>
      </c>
      <c r="F436" t="s">
        <v>10420</v>
      </c>
      <c r="G436" t="s">
        <v>133</v>
      </c>
      <c r="H436">
        <v>26404435</v>
      </c>
      <c r="I436" t="s">
        <v>470</v>
      </c>
      <c r="J436" t="s">
        <v>23</v>
      </c>
      <c r="L436" s="1">
        <v>43437</v>
      </c>
      <c r="M436" t="s">
        <v>33</v>
      </c>
      <c r="N436" t="s">
        <v>10421</v>
      </c>
      <c r="O436" t="s">
        <v>26</v>
      </c>
      <c r="P436" s="1">
        <v>42031</v>
      </c>
      <c r="Q436" s="1">
        <v>44007</v>
      </c>
    </row>
    <row r="437" spans="1:17" x14ac:dyDescent="0.2">
      <c r="A437" t="s">
        <v>10422</v>
      </c>
      <c r="B437">
        <v>242304877</v>
      </c>
      <c r="C437" t="s">
        <v>10423</v>
      </c>
      <c r="D437" t="s">
        <v>10424</v>
      </c>
      <c r="E437" t="s">
        <v>10425</v>
      </c>
      <c r="F437">
        <v>121854787.242623</v>
      </c>
      <c r="G437" t="s">
        <v>1255</v>
      </c>
      <c r="H437">
        <v>117553956</v>
      </c>
      <c r="I437" t="s">
        <v>10426</v>
      </c>
      <c r="J437" t="s">
        <v>23</v>
      </c>
      <c r="L437" s="1">
        <v>43447</v>
      </c>
      <c r="M437" t="s">
        <v>1091</v>
      </c>
      <c r="N437" t="s">
        <v>10427</v>
      </c>
      <c r="O437" t="s">
        <v>26</v>
      </c>
      <c r="P437" s="1">
        <v>43061</v>
      </c>
      <c r="Q437" s="1">
        <v>43999</v>
      </c>
    </row>
    <row r="438" spans="1:17" x14ac:dyDescent="0.2">
      <c r="A438" t="s">
        <v>10428</v>
      </c>
      <c r="B438">
        <v>242445284</v>
      </c>
      <c r="C438" t="s">
        <v>10429</v>
      </c>
      <c r="D438" t="s">
        <v>10430</v>
      </c>
      <c r="E438" t="s">
        <v>10431</v>
      </c>
      <c r="F438">
        <v>170470857</v>
      </c>
      <c r="G438" t="s">
        <v>1559</v>
      </c>
      <c r="H438">
        <v>31122337</v>
      </c>
      <c r="I438" t="s">
        <v>10432</v>
      </c>
      <c r="J438" t="s">
        <v>23</v>
      </c>
      <c r="L438" s="1">
        <v>43437</v>
      </c>
      <c r="M438" t="s">
        <v>33</v>
      </c>
      <c r="N438" t="s">
        <v>10433</v>
      </c>
      <c r="O438" t="s">
        <v>92</v>
      </c>
      <c r="P438" s="1">
        <v>42354</v>
      </c>
      <c r="Q438" s="1">
        <v>43879</v>
      </c>
    </row>
    <row r="439" spans="1:17" x14ac:dyDescent="0.2">
      <c r="A439" t="s">
        <v>10434</v>
      </c>
      <c r="B439">
        <v>233190538</v>
      </c>
      <c r="C439" t="s">
        <v>10435</v>
      </c>
      <c r="D439" t="s">
        <v>3170</v>
      </c>
      <c r="E439" t="s">
        <v>3171</v>
      </c>
      <c r="F439">
        <v>92598447</v>
      </c>
      <c r="G439" t="s">
        <v>2930</v>
      </c>
      <c r="H439">
        <v>188120777</v>
      </c>
      <c r="I439" t="s">
        <v>3004</v>
      </c>
      <c r="J439" t="s">
        <v>23</v>
      </c>
      <c r="L439" s="1">
        <v>43447</v>
      </c>
      <c r="M439" t="s">
        <v>24</v>
      </c>
      <c r="N439" t="s">
        <v>10436</v>
      </c>
      <c r="O439" t="s">
        <v>26</v>
      </c>
      <c r="P439" s="1">
        <v>43864</v>
      </c>
      <c r="Q439" s="1">
        <v>43864</v>
      </c>
    </row>
    <row r="440" spans="1:17" x14ac:dyDescent="0.2">
      <c r="A440" t="s">
        <v>10437</v>
      </c>
      <c r="B440">
        <v>242255841</v>
      </c>
      <c r="C440" t="s">
        <v>10438</v>
      </c>
      <c r="D440" t="s">
        <v>7313</v>
      </c>
      <c r="E440" t="s">
        <v>7314</v>
      </c>
      <c r="F440">
        <v>156850931.08327901</v>
      </c>
      <c r="G440" t="s">
        <v>1228</v>
      </c>
      <c r="H440">
        <v>26404672</v>
      </c>
      <c r="I440" t="s">
        <v>1125</v>
      </c>
      <c r="J440" t="s">
        <v>23</v>
      </c>
      <c r="L440" s="1">
        <v>43448</v>
      </c>
      <c r="M440" t="s">
        <v>33</v>
      </c>
      <c r="N440" t="s">
        <v>10439</v>
      </c>
      <c r="O440" t="s">
        <v>26</v>
      </c>
      <c r="P440" s="1">
        <v>43868</v>
      </c>
      <c r="Q440" s="1">
        <v>43868</v>
      </c>
    </row>
    <row r="441" spans="1:17" x14ac:dyDescent="0.2">
      <c r="A441" t="s">
        <v>10440</v>
      </c>
      <c r="B441">
        <v>244451699</v>
      </c>
      <c r="C441" t="s">
        <v>10441</v>
      </c>
      <c r="D441" t="s">
        <v>9236</v>
      </c>
      <c r="E441" t="s">
        <v>9237</v>
      </c>
      <c r="F441">
        <v>188145036</v>
      </c>
      <c r="G441" t="s">
        <v>669</v>
      </c>
      <c r="H441" t="s">
        <v>670</v>
      </c>
      <c r="I441" t="s">
        <v>844</v>
      </c>
      <c r="J441" t="s">
        <v>23</v>
      </c>
      <c r="L441" s="1">
        <v>43446</v>
      </c>
      <c r="M441" t="s">
        <v>33</v>
      </c>
      <c r="N441" t="s">
        <v>10442</v>
      </c>
      <c r="O441" t="s">
        <v>26</v>
      </c>
      <c r="P441" s="1">
        <v>44014</v>
      </c>
      <c r="Q441" s="1">
        <v>44014</v>
      </c>
    </row>
    <row r="442" spans="1:17" x14ac:dyDescent="0.2">
      <c r="A442" t="s">
        <v>10443</v>
      </c>
      <c r="B442">
        <v>243365276</v>
      </c>
      <c r="C442" t="s">
        <v>10444</v>
      </c>
      <c r="D442" t="s">
        <v>10445</v>
      </c>
      <c r="E442" t="s">
        <v>10446</v>
      </c>
      <c r="F442" t="s">
        <v>10447</v>
      </c>
      <c r="G442" t="s">
        <v>669</v>
      </c>
      <c r="H442" t="s">
        <v>670</v>
      </c>
      <c r="I442" t="s">
        <v>120</v>
      </c>
      <c r="J442" t="s">
        <v>23</v>
      </c>
      <c r="L442" s="1">
        <v>43438</v>
      </c>
      <c r="M442" t="s">
        <v>33</v>
      </c>
      <c r="N442" t="s">
        <v>10448</v>
      </c>
      <c r="O442" t="s">
        <v>26</v>
      </c>
      <c r="P442" s="1">
        <v>44014</v>
      </c>
      <c r="Q442" s="1">
        <v>44014</v>
      </c>
    </row>
    <row r="443" spans="1:17" x14ac:dyDescent="0.2">
      <c r="A443" t="s">
        <v>10449</v>
      </c>
      <c r="B443">
        <v>245315748</v>
      </c>
      <c r="C443" t="s">
        <v>10450</v>
      </c>
      <c r="D443" t="s">
        <v>4965</v>
      </c>
      <c r="E443" t="s">
        <v>4966</v>
      </c>
      <c r="F443">
        <v>57383766</v>
      </c>
      <c r="G443" t="s">
        <v>119</v>
      </c>
      <c r="H443">
        <v>190915757</v>
      </c>
      <c r="I443" t="s">
        <v>838</v>
      </c>
      <c r="J443" t="s">
        <v>23</v>
      </c>
      <c r="L443" s="1">
        <v>43448</v>
      </c>
      <c r="M443" t="s">
        <v>24</v>
      </c>
      <c r="N443" t="s">
        <v>10451</v>
      </c>
      <c r="O443" t="s">
        <v>26</v>
      </c>
      <c r="P443" s="1">
        <v>43720</v>
      </c>
      <c r="Q443" s="1">
        <v>44012</v>
      </c>
    </row>
    <row r="444" spans="1:17" x14ac:dyDescent="0.2">
      <c r="A444" t="s">
        <v>10452</v>
      </c>
      <c r="B444">
        <v>242303692</v>
      </c>
      <c r="C444" t="s">
        <v>10453</v>
      </c>
      <c r="D444" t="s">
        <v>4336</v>
      </c>
      <c r="E444" t="s">
        <v>4337</v>
      </c>
      <c r="F444">
        <v>59750790</v>
      </c>
      <c r="G444" t="s">
        <v>1255</v>
      </c>
      <c r="H444">
        <v>117553956</v>
      </c>
      <c r="I444" t="s">
        <v>435</v>
      </c>
      <c r="J444" t="s">
        <v>23</v>
      </c>
      <c r="L444" s="1">
        <v>43447</v>
      </c>
      <c r="M444" t="s">
        <v>33</v>
      </c>
      <c r="N444" t="s">
        <v>10454</v>
      </c>
      <c r="O444" t="s">
        <v>26</v>
      </c>
      <c r="P444" s="1">
        <v>43858</v>
      </c>
      <c r="Q444" s="1">
        <v>44018</v>
      </c>
    </row>
    <row r="445" spans="1:17" x14ac:dyDescent="0.2">
      <c r="A445" t="s">
        <v>10455</v>
      </c>
      <c r="B445">
        <v>233227954</v>
      </c>
      <c r="C445" t="s">
        <v>10456</v>
      </c>
      <c r="D445" t="s">
        <v>6699</v>
      </c>
      <c r="E445" t="s">
        <v>6700</v>
      </c>
      <c r="F445">
        <v>88211231</v>
      </c>
      <c r="G445" t="s">
        <v>9289</v>
      </c>
      <c r="H445">
        <v>32486111</v>
      </c>
      <c r="I445" t="s">
        <v>90</v>
      </c>
      <c r="J445" t="s">
        <v>23</v>
      </c>
      <c r="L445" s="1">
        <v>43447</v>
      </c>
      <c r="M445" t="s">
        <v>33</v>
      </c>
      <c r="N445" t="s">
        <v>10457</v>
      </c>
      <c r="O445" t="s">
        <v>26</v>
      </c>
      <c r="P445" s="1">
        <v>43500</v>
      </c>
      <c r="Q445" s="1">
        <v>44019</v>
      </c>
    </row>
    <row r="446" spans="1:17" x14ac:dyDescent="0.2">
      <c r="A446" t="s">
        <v>10458</v>
      </c>
      <c r="B446">
        <v>234333219</v>
      </c>
      <c r="C446" t="s">
        <v>10459</v>
      </c>
      <c r="D446" t="s">
        <v>10460</v>
      </c>
      <c r="E446" t="s">
        <v>10461</v>
      </c>
      <c r="F446">
        <v>113624174.14586601</v>
      </c>
      <c r="G446" t="s">
        <v>2538</v>
      </c>
      <c r="H446">
        <v>187841578</v>
      </c>
      <c r="I446" t="s">
        <v>312</v>
      </c>
      <c r="J446" t="s">
        <v>23</v>
      </c>
      <c r="L446" s="1">
        <v>43445</v>
      </c>
      <c r="M446" t="s">
        <v>33</v>
      </c>
      <c r="N446" t="s">
        <v>10462</v>
      </c>
      <c r="O446" t="s">
        <v>26</v>
      </c>
      <c r="P446" s="1">
        <v>42115</v>
      </c>
      <c r="Q446" s="1">
        <v>44025</v>
      </c>
    </row>
    <row r="447" spans="1:17" x14ac:dyDescent="0.2">
      <c r="A447" t="s">
        <v>10463</v>
      </c>
      <c r="B447">
        <v>234613149</v>
      </c>
      <c r="C447" t="s">
        <v>10464</v>
      </c>
      <c r="D447" t="s">
        <v>10465</v>
      </c>
      <c r="E447" t="s">
        <v>10466</v>
      </c>
      <c r="F447">
        <v>103225498</v>
      </c>
      <c r="G447" t="s">
        <v>7969</v>
      </c>
      <c r="H447" t="s">
        <v>7970</v>
      </c>
      <c r="I447" t="s">
        <v>2426</v>
      </c>
      <c r="J447" t="s">
        <v>23</v>
      </c>
      <c r="L447" s="1">
        <v>43453</v>
      </c>
      <c r="M447" t="s">
        <v>33</v>
      </c>
      <c r="N447" t="s">
        <v>10467</v>
      </c>
      <c r="O447" t="s">
        <v>92</v>
      </c>
      <c r="P447" s="1">
        <v>43423</v>
      </c>
      <c r="Q447" s="1">
        <v>44027</v>
      </c>
    </row>
    <row r="448" spans="1:17" x14ac:dyDescent="0.2">
      <c r="A448" t="s">
        <v>10468</v>
      </c>
      <c r="B448">
        <v>234464135</v>
      </c>
      <c r="C448" t="s">
        <v>10469</v>
      </c>
      <c r="D448" t="s">
        <v>10470</v>
      </c>
      <c r="E448" t="s">
        <v>10471</v>
      </c>
      <c r="F448">
        <v>50353616.132118799</v>
      </c>
      <c r="G448" t="s">
        <v>7969</v>
      </c>
      <c r="H448" t="s">
        <v>7970</v>
      </c>
      <c r="I448" t="s">
        <v>120</v>
      </c>
      <c r="J448" t="s">
        <v>23</v>
      </c>
      <c r="L448" s="1">
        <v>43441</v>
      </c>
      <c r="M448" t="s">
        <v>33</v>
      </c>
      <c r="N448" t="s">
        <v>10472</v>
      </c>
      <c r="O448" t="s">
        <v>26</v>
      </c>
      <c r="P448" s="1">
        <v>43392</v>
      </c>
      <c r="Q448" s="1">
        <v>44027</v>
      </c>
    </row>
    <row r="449" spans="1:17" x14ac:dyDescent="0.2">
      <c r="A449" t="s">
        <v>10473</v>
      </c>
      <c r="B449">
        <v>234357118</v>
      </c>
      <c r="C449" t="s">
        <v>10474</v>
      </c>
      <c r="D449" t="s">
        <v>10475</v>
      </c>
      <c r="E449" t="s">
        <v>10476</v>
      </c>
      <c r="F449">
        <v>60278072.076973997</v>
      </c>
      <c r="G449" t="s">
        <v>7969</v>
      </c>
      <c r="H449" t="s">
        <v>7970</v>
      </c>
      <c r="I449" t="s">
        <v>47</v>
      </c>
      <c r="J449" t="s">
        <v>23</v>
      </c>
      <c r="L449" s="1">
        <v>43447</v>
      </c>
      <c r="M449" t="s">
        <v>33</v>
      </c>
      <c r="N449" t="s">
        <v>10477</v>
      </c>
      <c r="O449" t="s">
        <v>92</v>
      </c>
      <c r="P449" s="1">
        <v>43381</v>
      </c>
      <c r="Q449" s="1">
        <v>44027</v>
      </c>
    </row>
    <row r="450" spans="1:17" x14ac:dyDescent="0.2">
      <c r="A450" t="s">
        <v>10478</v>
      </c>
      <c r="B450">
        <v>234943130</v>
      </c>
      <c r="C450" t="s">
        <v>10479</v>
      </c>
      <c r="D450" t="s">
        <v>10480</v>
      </c>
      <c r="E450" t="s">
        <v>10481</v>
      </c>
      <c r="F450">
        <v>102196214.05035301</v>
      </c>
      <c r="G450" t="s">
        <v>7969</v>
      </c>
      <c r="H450" t="s">
        <v>7970</v>
      </c>
      <c r="I450" t="s">
        <v>120</v>
      </c>
      <c r="J450" t="s">
        <v>23</v>
      </c>
      <c r="L450" s="1">
        <v>43444</v>
      </c>
      <c r="M450" t="s">
        <v>33</v>
      </c>
      <c r="N450" t="s">
        <v>10482</v>
      </c>
      <c r="O450" t="s">
        <v>26</v>
      </c>
      <c r="P450" s="1">
        <v>43424</v>
      </c>
      <c r="Q450" s="1">
        <v>44028</v>
      </c>
    </row>
    <row r="451" spans="1:17" x14ac:dyDescent="0.2">
      <c r="A451" t="s">
        <v>10483</v>
      </c>
      <c r="B451">
        <v>234336854</v>
      </c>
      <c r="C451" t="s">
        <v>10484</v>
      </c>
      <c r="D451" t="s">
        <v>10485</v>
      </c>
      <c r="E451" t="s">
        <v>10486</v>
      </c>
      <c r="F451">
        <v>102196214.166429</v>
      </c>
      <c r="G451" t="s">
        <v>7969</v>
      </c>
      <c r="H451" t="s">
        <v>7970</v>
      </c>
      <c r="I451" t="s">
        <v>120</v>
      </c>
      <c r="J451" t="s">
        <v>23</v>
      </c>
      <c r="L451" s="1">
        <v>43440</v>
      </c>
      <c r="M451" t="s">
        <v>33</v>
      </c>
      <c r="N451" t="s">
        <v>10487</v>
      </c>
      <c r="O451" t="s">
        <v>26</v>
      </c>
      <c r="P451" s="1">
        <v>43397</v>
      </c>
      <c r="Q451" s="1">
        <v>44029</v>
      </c>
    </row>
    <row r="452" spans="1:17" x14ac:dyDescent="0.2">
      <c r="A452" t="s">
        <v>10488</v>
      </c>
      <c r="B452">
        <v>248091719</v>
      </c>
      <c r="C452" t="s">
        <v>10489</v>
      </c>
      <c r="D452" t="s">
        <v>10490</v>
      </c>
      <c r="E452" t="s">
        <v>10491</v>
      </c>
      <c r="F452">
        <v>79712193.137197405</v>
      </c>
      <c r="G452" t="s">
        <v>2458</v>
      </c>
      <c r="H452">
        <v>221333754</v>
      </c>
      <c r="I452" t="s">
        <v>9900</v>
      </c>
      <c r="J452" t="s">
        <v>23</v>
      </c>
      <c r="L452" s="1">
        <v>43444</v>
      </c>
      <c r="M452" t="s">
        <v>24</v>
      </c>
      <c r="N452" t="s">
        <v>10492</v>
      </c>
      <c r="O452" t="s">
        <v>26</v>
      </c>
      <c r="P452" s="1">
        <v>43833</v>
      </c>
      <c r="Q452" s="1">
        <v>44020</v>
      </c>
    </row>
    <row r="453" spans="1:17" x14ac:dyDescent="0.2">
      <c r="A453" t="s">
        <v>10493</v>
      </c>
      <c r="B453">
        <v>234932333</v>
      </c>
      <c r="C453" t="s">
        <v>10494</v>
      </c>
      <c r="D453" t="s">
        <v>10495</v>
      </c>
      <c r="E453" t="s">
        <v>10496</v>
      </c>
      <c r="F453">
        <v>117307017</v>
      </c>
      <c r="G453" t="s">
        <v>7969</v>
      </c>
      <c r="H453" t="s">
        <v>7970</v>
      </c>
      <c r="I453" t="s">
        <v>1304</v>
      </c>
      <c r="J453" t="s">
        <v>23</v>
      </c>
      <c r="L453" s="1">
        <v>43441</v>
      </c>
      <c r="M453" t="s">
        <v>24</v>
      </c>
      <c r="N453" t="s">
        <v>10497</v>
      </c>
      <c r="O453" t="s">
        <v>26</v>
      </c>
      <c r="P453" s="1">
        <v>43539</v>
      </c>
      <c r="Q453" s="1">
        <v>44033</v>
      </c>
    </row>
    <row r="454" spans="1:17" x14ac:dyDescent="0.2">
      <c r="A454" t="s">
        <v>10498</v>
      </c>
      <c r="B454">
        <v>235887986</v>
      </c>
      <c r="C454" t="s">
        <v>10499</v>
      </c>
      <c r="D454" t="s">
        <v>10500</v>
      </c>
      <c r="E454" t="s">
        <v>10501</v>
      </c>
      <c r="F454">
        <v>98481827.131948307</v>
      </c>
      <c r="G454" t="s">
        <v>4420</v>
      </c>
      <c r="H454">
        <v>184668794</v>
      </c>
      <c r="I454" t="s">
        <v>10502</v>
      </c>
      <c r="J454" t="s">
        <v>23</v>
      </c>
      <c r="L454" s="1">
        <v>43447</v>
      </c>
      <c r="M454" t="s">
        <v>33</v>
      </c>
      <c r="N454" t="s">
        <v>10503</v>
      </c>
      <c r="O454" t="s">
        <v>26</v>
      </c>
      <c r="P454" s="1">
        <v>43969</v>
      </c>
      <c r="Q454" s="1">
        <v>44035</v>
      </c>
    </row>
    <row r="455" spans="1:17" x14ac:dyDescent="0.2">
      <c r="A455" t="s">
        <v>10504</v>
      </c>
      <c r="B455">
        <v>235900745</v>
      </c>
      <c r="C455" t="s">
        <v>10505</v>
      </c>
      <c r="D455" t="s">
        <v>10506</v>
      </c>
      <c r="E455" t="s">
        <v>10507</v>
      </c>
      <c r="F455">
        <v>103260609.149285</v>
      </c>
      <c r="G455" t="s">
        <v>4420</v>
      </c>
      <c r="H455">
        <v>184668794</v>
      </c>
      <c r="I455" t="s">
        <v>344</v>
      </c>
      <c r="J455" t="s">
        <v>23</v>
      </c>
      <c r="L455" s="1">
        <v>43440</v>
      </c>
      <c r="M455" t="s">
        <v>33</v>
      </c>
      <c r="N455" t="s">
        <v>10508</v>
      </c>
      <c r="O455" t="s">
        <v>26</v>
      </c>
      <c r="P455" s="1">
        <v>43969</v>
      </c>
      <c r="Q455" s="1">
        <v>44035</v>
      </c>
    </row>
    <row r="456" spans="1:17" x14ac:dyDescent="0.2">
      <c r="A456" t="s">
        <v>10509</v>
      </c>
      <c r="B456">
        <v>235889059</v>
      </c>
      <c r="C456" t="s">
        <v>10510</v>
      </c>
      <c r="D456" t="s">
        <v>10511</v>
      </c>
      <c r="E456" t="s">
        <v>10512</v>
      </c>
      <c r="F456">
        <v>98494686.080676794</v>
      </c>
      <c r="G456" t="s">
        <v>4420</v>
      </c>
      <c r="H456">
        <v>184668794</v>
      </c>
      <c r="I456" t="s">
        <v>10502</v>
      </c>
      <c r="J456" t="s">
        <v>23</v>
      </c>
      <c r="L456" s="1">
        <v>43454</v>
      </c>
      <c r="M456" t="s">
        <v>33</v>
      </c>
      <c r="N456" t="s">
        <v>10513</v>
      </c>
      <c r="O456" t="s">
        <v>26</v>
      </c>
      <c r="P456" s="1">
        <v>43969</v>
      </c>
      <c r="Q456" s="1">
        <v>44035</v>
      </c>
    </row>
    <row r="457" spans="1:17" x14ac:dyDescent="0.2">
      <c r="A457" t="s">
        <v>10514</v>
      </c>
      <c r="B457">
        <v>243300433</v>
      </c>
      <c r="C457" t="s">
        <v>10515</v>
      </c>
      <c r="D457" t="s">
        <v>1624</v>
      </c>
      <c r="E457" t="s">
        <v>1625</v>
      </c>
      <c r="F457">
        <v>103297170</v>
      </c>
      <c r="G457" t="s">
        <v>1234</v>
      </c>
      <c r="H457">
        <v>182292592</v>
      </c>
      <c r="I457" t="s">
        <v>1626</v>
      </c>
      <c r="J457" t="s">
        <v>23</v>
      </c>
      <c r="L457" s="1">
        <v>43444</v>
      </c>
      <c r="M457" t="s">
        <v>33</v>
      </c>
      <c r="N457" t="s">
        <v>10516</v>
      </c>
      <c r="O457" t="s">
        <v>92</v>
      </c>
      <c r="P457" s="1">
        <v>43493</v>
      </c>
      <c r="Q457" s="1">
        <v>44039</v>
      </c>
    </row>
    <row r="458" spans="1:17" x14ac:dyDescent="0.2">
      <c r="A458" t="s">
        <v>10517</v>
      </c>
      <c r="B458">
        <v>243198108</v>
      </c>
      <c r="C458" t="s">
        <v>10518</v>
      </c>
      <c r="D458" t="s">
        <v>10519</v>
      </c>
      <c r="E458" t="s">
        <v>10520</v>
      </c>
      <c r="F458">
        <v>69504687.193123102</v>
      </c>
      <c r="G458" t="s">
        <v>1234</v>
      </c>
      <c r="H458">
        <v>182292592</v>
      </c>
      <c r="I458" t="s">
        <v>1626</v>
      </c>
      <c r="J458" t="s">
        <v>23</v>
      </c>
      <c r="L458" s="1">
        <v>43438</v>
      </c>
      <c r="M458" t="s">
        <v>33</v>
      </c>
      <c r="N458" t="s">
        <v>10521</v>
      </c>
      <c r="O458" t="s">
        <v>92</v>
      </c>
      <c r="P458" s="1">
        <v>43612</v>
      </c>
      <c r="Q458" s="1">
        <v>44039</v>
      </c>
    </row>
    <row r="459" spans="1:17" x14ac:dyDescent="0.2">
      <c r="A459" t="s">
        <v>10522</v>
      </c>
      <c r="B459">
        <v>242762956</v>
      </c>
      <c r="C459" t="s">
        <v>10523</v>
      </c>
      <c r="D459" t="s">
        <v>10524</v>
      </c>
      <c r="E459" t="s">
        <v>10525</v>
      </c>
      <c r="F459" t="s">
        <v>10526</v>
      </c>
      <c r="G459" t="s">
        <v>2176</v>
      </c>
      <c r="H459">
        <v>35022116</v>
      </c>
      <c r="I459" t="s">
        <v>3293</v>
      </c>
      <c r="J459" t="s">
        <v>23</v>
      </c>
      <c r="L459" s="1">
        <v>43454</v>
      </c>
      <c r="M459" t="s">
        <v>24</v>
      </c>
      <c r="N459" t="s">
        <v>10527</v>
      </c>
      <c r="O459" t="s">
        <v>92</v>
      </c>
      <c r="P459" s="1">
        <v>42747</v>
      </c>
      <c r="Q459" s="1">
        <v>44032</v>
      </c>
    </row>
    <row r="460" spans="1:17" x14ac:dyDescent="0.2">
      <c r="A460" t="s">
        <v>10528</v>
      </c>
      <c r="B460">
        <v>221465030</v>
      </c>
      <c r="C460" t="s">
        <v>10529</v>
      </c>
      <c r="D460" t="s">
        <v>10530</v>
      </c>
      <c r="E460" t="s">
        <v>10531</v>
      </c>
      <c r="F460">
        <v>59828463.058577001</v>
      </c>
      <c r="G460" t="s">
        <v>531</v>
      </c>
      <c r="H460">
        <v>159330114</v>
      </c>
      <c r="I460" t="s">
        <v>532</v>
      </c>
      <c r="J460" t="s">
        <v>23</v>
      </c>
      <c r="L460" s="1">
        <v>43455</v>
      </c>
      <c r="M460" t="s">
        <v>33</v>
      </c>
      <c r="N460" t="s">
        <v>10532</v>
      </c>
      <c r="O460" t="s">
        <v>26</v>
      </c>
      <c r="P460" s="1">
        <v>44039</v>
      </c>
      <c r="Q460" s="1">
        <v>44039</v>
      </c>
    </row>
    <row r="461" spans="1:17" x14ac:dyDescent="0.2">
      <c r="A461" t="s">
        <v>10533</v>
      </c>
      <c r="B461">
        <v>248521268</v>
      </c>
      <c r="C461" t="s">
        <v>10534</v>
      </c>
      <c r="D461" t="s">
        <v>10535</v>
      </c>
      <c r="E461" t="s">
        <v>10536</v>
      </c>
      <c r="F461">
        <v>102064180</v>
      </c>
      <c r="G461" t="s">
        <v>423</v>
      </c>
      <c r="H461">
        <v>190456396</v>
      </c>
      <c r="I461" t="s">
        <v>113</v>
      </c>
      <c r="J461" t="s">
        <v>23</v>
      </c>
      <c r="L461" s="1">
        <v>43451</v>
      </c>
      <c r="M461" t="s">
        <v>33</v>
      </c>
      <c r="N461" t="s">
        <v>10537</v>
      </c>
      <c r="O461" t="s">
        <v>26</v>
      </c>
      <c r="P461" s="1">
        <v>42201</v>
      </c>
      <c r="Q461" s="1">
        <v>44055</v>
      </c>
    </row>
    <row r="462" spans="1:17" x14ac:dyDescent="0.2">
      <c r="A462" t="s">
        <v>10538</v>
      </c>
      <c r="B462">
        <v>241385253</v>
      </c>
      <c r="C462" t="s">
        <v>10539</v>
      </c>
      <c r="D462" t="s">
        <v>10540</v>
      </c>
      <c r="E462" t="s">
        <v>10541</v>
      </c>
      <c r="F462">
        <v>85515337</v>
      </c>
      <c r="G462" t="s">
        <v>423</v>
      </c>
      <c r="H462">
        <v>190456396</v>
      </c>
      <c r="I462" t="s">
        <v>732</v>
      </c>
      <c r="J462" t="s">
        <v>23</v>
      </c>
      <c r="L462" s="1">
        <v>43448</v>
      </c>
      <c r="M462" t="s">
        <v>33</v>
      </c>
      <c r="N462" t="s">
        <v>10542</v>
      </c>
      <c r="O462" t="s">
        <v>26</v>
      </c>
      <c r="P462" s="1">
        <v>43362</v>
      </c>
      <c r="Q462" s="1">
        <v>44055</v>
      </c>
    </row>
    <row r="463" spans="1:17" x14ac:dyDescent="0.2">
      <c r="A463" t="s">
        <v>10543</v>
      </c>
      <c r="B463">
        <v>248521330</v>
      </c>
      <c r="C463" t="s">
        <v>10544</v>
      </c>
      <c r="D463" t="s">
        <v>10545</v>
      </c>
      <c r="E463" t="s">
        <v>10546</v>
      </c>
      <c r="F463">
        <v>71459308</v>
      </c>
      <c r="G463" t="s">
        <v>423</v>
      </c>
      <c r="H463">
        <v>190456396</v>
      </c>
      <c r="I463" t="s">
        <v>10547</v>
      </c>
      <c r="J463" t="s">
        <v>23</v>
      </c>
      <c r="L463" s="1">
        <v>43452</v>
      </c>
      <c r="M463" t="s">
        <v>33</v>
      </c>
      <c r="N463" t="s">
        <v>10548</v>
      </c>
      <c r="O463" t="s">
        <v>26</v>
      </c>
      <c r="P463" s="1">
        <v>42279</v>
      </c>
      <c r="Q463" s="1">
        <v>44062</v>
      </c>
    </row>
    <row r="464" spans="1:17" x14ac:dyDescent="0.2">
      <c r="A464" t="s">
        <v>10549</v>
      </c>
      <c r="B464">
        <v>236046772</v>
      </c>
      <c r="C464" t="s">
        <v>10550</v>
      </c>
      <c r="D464" t="s">
        <v>10551</v>
      </c>
      <c r="E464" t="s">
        <v>10552</v>
      </c>
      <c r="F464">
        <v>155705458</v>
      </c>
      <c r="G464" t="s">
        <v>69</v>
      </c>
      <c r="H464">
        <v>131056549</v>
      </c>
      <c r="I464" t="s">
        <v>2289</v>
      </c>
      <c r="J464" t="s">
        <v>23</v>
      </c>
      <c r="L464" s="1">
        <v>43453</v>
      </c>
      <c r="M464" t="s">
        <v>1091</v>
      </c>
      <c r="N464" t="s">
        <v>10553</v>
      </c>
      <c r="O464" t="s">
        <v>26</v>
      </c>
      <c r="P464" s="1">
        <v>42269</v>
      </c>
      <c r="Q464" s="1">
        <v>43766</v>
      </c>
    </row>
    <row r="465" spans="1:17" x14ac:dyDescent="0.2">
      <c r="A465" t="s">
        <v>10554</v>
      </c>
      <c r="B465">
        <v>238575950</v>
      </c>
      <c r="C465" t="s">
        <v>10555</v>
      </c>
      <c r="D465" t="s">
        <v>10556</v>
      </c>
      <c r="E465" t="s">
        <v>10557</v>
      </c>
      <c r="F465">
        <v>57113564.119157702</v>
      </c>
      <c r="G465" t="s">
        <v>69</v>
      </c>
      <c r="H465">
        <v>131056549</v>
      </c>
      <c r="I465" t="s">
        <v>10558</v>
      </c>
      <c r="J465" t="s">
        <v>23</v>
      </c>
      <c r="L465" s="1">
        <v>43437</v>
      </c>
      <c r="M465" t="s">
        <v>33</v>
      </c>
      <c r="N465" t="s">
        <v>10559</v>
      </c>
      <c r="O465" t="s">
        <v>26</v>
      </c>
      <c r="P465" s="1">
        <v>42279</v>
      </c>
      <c r="Q465" s="1">
        <v>43747</v>
      </c>
    </row>
    <row r="466" spans="1:17" x14ac:dyDescent="0.2">
      <c r="A466" t="s">
        <v>10560</v>
      </c>
      <c r="B466">
        <v>235342513</v>
      </c>
      <c r="C466" t="s">
        <v>10561</v>
      </c>
      <c r="D466" t="s">
        <v>10562</v>
      </c>
      <c r="E466" t="s">
        <v>10563</v>
      </c>
      <c r="F466">
        <v>82847800.146662503</v>
      </c>
      <c r="G466" t="s">
        <v>783</v>
      </c>
      <c r="H466">
        <v>26388766</v>
      </c>
      <c r="I466" t="s">
        <v>1054</v>
      </c>
      <c r="J466" t="s">
        <v>23</v>
      </c>
      <c r="L466" s="1">
        <v>43439</v>
      </c>
      <c r="M466" t="s">
        <v>24</v>
      </c>
      <c r="N466" t="s">
        <v>10564</v>
      </c>
      <c r="O466" t="s">
        <v>26</v>
      </c>
      <c r="P466" s="1">
        <v>43670</v>
      </c>
      <c r="Q466" s="1">
        <v>43819</v>
      </c>
    </row>
    <row r="467" spans="1:17" x14ac:dyDescent="0.2">
      <c r="A467" t="s">
        <v>10565</v>
      </c>
      <c r="B467">
        <v>243232160</v>
      </c>
      <c r="C467" t="s">
        <v>10566</v>
      </c>
      <c r="D467" t="s">
        <v>4056</v>
      </c>
      <c r="E467" t="s">
        <v>4057</v>
      </c>
      <c r="F467">
        <v>77605292</v>
      </c>
      <c r="G467" t="s">
        <v>2458</v>
      </c>
      <c r="H467">
        <v>221333754</v>
      </c>
      <c r="I467" t="s">
        <v>416</v>
      </c>
      <c r="J467" t="s">
        <v>23</v>
      </c>
      <c r="L467" s="1">
        <v>43448</v>
      </c>
      <c r="M467" t="s">
        <v>24</v>
      </c>
      <c r="N467" t="s">
        <v>10567</v>
      </c>
      <c r="O467" t="s">
        <v>26</v>
      </c>
      <c r="P467" s="1">
        <v>43797</v>
      </c>
      <c r="Q467" s="1">
        <v>43993</v>
      </c>
    </row>
    <row r="468" spans="1:17" x14ac:dyDescent="0.2">
      <c r="A468" t="s">
        <v>10568</v>
      </c>
      <c r="B468">
        <v>248235990</v>
      </c>
      <c r="C468" t="s">
        <v>10569</v>
      </c>
      <c r="D468" t="s">
        <v>10570</v>
      </c>
      <c r="E468" t="s">
        <v>10571</v>
      </c>
      <c r="F468">
        <v>129370789</v>
      </c>
      <c r="G468" t="s">
        <v>2458</v>
      </c>
      <c r="H468">
        <v>221333754</v>
      </c>
      <c r="I468" t="s">
        <v>692</v>
      </c>
      <c r="J468" t="s">
        <v>23</v>
      </c>
      <c r="L468" s="1">
        <v>43454</v>
      </c>
      <c r="M468" t="s">
        <v>33</v>
      </c>
      <c r="N468" t="s">
        <v>10572</v>
      </c>
      <c r="O468" t="s">
        <v>26</v>
      </c>
      <c r="P468" s="1">
        <v>43808</v>
      </c>
      <c r="Q468" s="1">
        <v>44071</v>
      </c>
    </row>
    <row r="469" spans="1:17" x14ac:dyDescent="0.2">
      <c r="A469" t="s">
        <v>10573</v>
      </c>
      <c r="B469">
        <v>245086714</v>
      </c>
      <c r="C469" t="s">
        <v>10574</v>
      </c>
      <c r="D469" t="s">
        <v>10575</v>
      </c>
      <c r="E469" t="s">
        <v>10576</v>
      </c>
      <c r="F469">
        <v>89427149.089427099</v>
      </c>
      <c r="G469" t="s">
        <v>2458</v>
      </c>
      <c r="H469">
        <v>221333754</v>
      </c>
      <c r="I469" t="s">
        <v>198</v>
      </c>
      <c r="J469" t="s">
        <v>23</v>
      </c>
      <c r="L469" s="1">
        <v>43453</v>
      </c>
      <c r="M469" t="s">
        <v>33</v>
      </c>
      <c r="N469" t="s">
        <v>10577</v>
      </c>
      <c r="O469" t="s">
        <v>26</v>
      </c>
      <c r="P469" s="1">
        <v>43809</v>
      </c>
      <c r="Q469" s="1">
        <v>44071</v>
      </c>
    </row>
    <row r="470" spans="1:17" x14ac:dyDescent="0.2">
      <c r="A470" t="s">
        <v>10578</v>
      </c>
      <c r="B470">
        <v>248292803</v>
      </c>
      <c r="C470" t="s">
        <v>10579</v>
      </c>
      <c r="D470" t="s">
        <v>10580</v>
      </c>
      <c r="E470" t="s">
        <v>10581</v>
      </c>
      <c r="F470">
        <v>178608734.05908599</v>
      </c>
      <c r="G470" t="s">
        <v>2458</v>
      </c>
      <c r="H470">
        <v>221333754</v>
      </c>
      <c r="I470" t="s">
        <v>10582</v>
      </c>
      <c r="J470" t="s">
        <v>23</v>
      </c>
      <c r="L470" s="1">
        <v>43437</v>
      </c>
      <c r="M470" t="s">
        <v>24</v>
      </c>
      <c r="N470" t="s">
        <v>10583</v>
      </c>
      <c r="O470" t="s">
        <v>26</v>
      </c>
      <c r="P470" s="1">
        <v>43817</v>
      </c>
      <c r="Q470" s="1">
        <v>44071</v>
      </c>
    </row>
    <row r="471" spans="1:17" x14ac:dyDescent="0.2">
      <c r="A471" t="s">
        <v>10584</v>
      </c>
      <c r="B471">
        <v>234713291</v>
      </c>
      <c r="C471" t="s">
        <v>10585</v>
      </c>
      <c r="D471" t="s">
        <v>10586</v>
      </c>
      <c r="E471" t="s">
        <v>10587</v>
      </c>
      <c r="F471" t="s">
        <v>10588</v>
      </c>
      <c r="G471" t="s">
        <v>5196</v>
      </c>
      <c r="H471">
        <v>157040569</v>
      </c>
      <c r="I471" t="s">
        <v>5256</v>
      </c>
      <c r="J471" t="s">
        <v>23</v>
      </c>
      <c r="L471" s="1">
        <v>43445</v>
      </c>
      <c r="M471" t="s">
        <v>33</v>
      </c>
      <c r="N471" t="s">
        <v>10589</v>
      </c>
      <c r="O471" t="s">
        <v>26</v>
      </c>
      <c r="P471" s="1">
        <v>42170</v>
      </c>
      <c r="Q471" s="1">
        <v>44070</v>
      </c>
    </row>
    <row r="472" spans="1:17" x14ac:dyDescent="0.2">
      <c r="A472" t="s">
        <v>10590</v>
      </c>
      <c r="B472">
        <v>234907533</v>
      </c>
      <c r="C472" t="s">
        <v>10591</v>
      </c>
      <c r="D472" t="s">
        <v>10592</v>
      </c>
      <c r="E472" t="s">
        <v>10593</v>
      </c>
      <c r="F472">
        <v>86194720.175734207</v>
      </c>
      <c r="G472" t="s">
        <v>5196</v>
      </c>
      <c r="H472">
        <v>157040569</v>
      </c>
      <c r="I472" t="s">
        <v>2271</v>
      </c>
      <c r="J472" t="s">
        <v>23</v>
      </c>
      <c r="L472" s="1">
        <v>43447</v>
      </c>
      <c r="M472" t="s">
        <v>33</v>
      </c>
      <c r="N472" t="s">
        <v>10594</v>
      </c>
      <c r="O472" t="s">
        <v>26</v>
      </c>
      <c r="P472" s="1">
        <v>42415</v>
      </c>
      <c r="Q472" s="1">
        <v>44070</v>
      </c>
    </row>
    <row r="473" spans="1:17" x14ac:dyDescent="0.2">
      <c r="A473" t="s">
        <v>10595</v>
      </c>
      <c r="B473">
        <v>236066501</v>
      </c>
      <c r="C473" t="s">
        <v>10596</v>
      </c>
      <c r="D473" t="s">
        <v>10597</v>
      </c>
      <c r="E473" t="s">
        <v>10598</v>
      </c>
      <c r="F473">
        <v>157782174.18103299</v>
      </c>
      <c r="G473" t="s">
        <v>5196</v>
      </c>
      <c r="H473">
        <v>157040569</v>
      </c>
      <c r="I473" t="s">
        <v>470</v>
      </c>
      <c r="J473" t="s">
        <v>23</v>
      </c>
      <c r="L473" s="1">
        <v>43445</v>
      </c>
      <c r="M473" t="s">
        <v>24</v>
      </c>
      <c r="N473" t="s">
        <v>10599</v>
      </c>
      <c r="O473" t="s">
        <v>26</v>
      </c>
      <c r="P473" s="1">
        <v>42418</v>
      </c>
      <c r="Q473" s="1">
        <v>44070</v>
      </c>
    </row>
    <row r="474" spans="1:17" x14ac:dyDescent="0.2">
      <c r="A474" t="s">
        <v>10600</v>
      </c>
      <c r="B474">
        <v>234916257</v>
      </c>
      <c r="C474" t="s">
        <v>10601</v>
      </c>
      <c r="D474" t="s">
        <v>10602</v>
      </c>
      <c r="E474" t="s">
        <v>10603</v>
      </c>
      <c r="F474">
        <v>148756107.059847</v>
      </c>
      <c r="G474" t="s">
        <v>5196</v>
      </c>
      <c r="H474">
        <v>157040569</v>
      </c>
      <c r="I474" t="s">
        <v>470</v>
      </c>
      <c r="J474" t="s">
        <v>23</v>
      </c>
      <c r="L474" s="1">
        <v>43447</v>
      </c>
      <c r="M474" t="s">
        <v>24</v>
      </c>
      <c r="N474" t="s">
        <v>10604</v>
      </c>
      <c r="O474" t="s">
        <v>26</v>
      </c>
      <c r="P474" s="1">
        <v>42418</v>
      </c>
      <c r="Q474" s="1">
        <v>44070</v>
      </c>
    </row>
    <row r="475" spans="1:17" x14ac:dyDescent="0.2">
      <c r="A475" t="s">
        <v>10605</v>
      </c>
      <c r="B475">
        <v>234890509</v>
      </c>
      <c r="C475" t="s">
        <v>10606</v>
      </c>
      <c r="D475" t="s">
        <v>10607</v>
      </c>
      <c r="E475" t="s">
        <v>10608</v>
      </c>
      <c r="F475">
        <v>92116191.057614893</v>
      </c>
      <c r="G475" t="s">
        <v>5196</v>
      </c>
      <c r="H475">
        <v>157040569</v>
      </c>
      <c r="I475" t="s">
        <v>5256</v>
      </c>
      <c r="J475" t="s">
        <v>23</v>
      </c>
      <c r="L475" s="1">
        <v>43445</v>
      </c>
      <c r="M475" t="s">
        <v>24</v>
      </c>
      <c r="N475" t="s">
        <v>10609</v>
      </c>
      <c r="O475" t="s">
        <v>26</v>
      </c>
      <c r="P475" s="1">
        <v>42920</v>
      </c>
      <c r="Q475" s="1">
        <v>44070</v>
      </c>
    </row>
    <row r="476" spans="1:17" x14ac:dyDescent="0.2">
      <c r="A476" t="s">
        <v>10610</v>
      </c>
      <c r="B476">
        <v>233526765</v>
      </c>
      <c r="C476" t="s">
        <v>10611</v>
      </c>
      <c r="D476" t="s">
        <v>10612</v>
      </c>
      <c r="E476" t="s">
        <v>10613</v>
      </c>
      <c r="F476">
        <v>85768995.074429393</v>
      </c>
      <c r="G476" t="s">
        <v>5196</v>
      </c>
      <c r="H476">
        <v>157040569</v>
      </c>
      <c r="I476" t="s">
        <v>5256</v>
      </c>
      <c r="J476" t="s">
        <v>23</v>
      </c>
      <c r="L476" s="1">
        <v>43447</v>
      </c>
      <c r="M476" t="s">
        <v>24</v>
      </c>
      <c r="N476" t="s">
        <v>10614</v>
      </c>
      <c r="O476" t="s">
        <v>26</v>
      </c>
      <c r="P476" s="1">
        <v>42920</v>
      </c>
      <c r="Q476" s="1">
        <v>44070</v>
      </c>
    </row>
    <row r="477" spans="1:17" x14ac:dyDescent="0.2">
      <c r="A477" t="s">
        <v>10615</v>
      </c>
      <c r="B477">
        <v>234421916</v>
      </c>
      <c r="C477" t="s">
        <v>10616</v>
      </c>
      <c r="D477" t="s">
        <v>10617</v>
      </c>
      <c r="E477" t="s">
        <v>10618</v>
      </c>
      <c r="F477">
        <v>144404451.08902299</v>
      </c>
      <c r="G477" t="s">
        <v>5196</v>
      </c>
      <c r="H477">
        <v>157040569</v>
      </c>
      <c r="I477" t="s">
        <v>470</v>
      </c>
      <c r="J477" t="s">
        <v>23</v>
      </c>
      <c r="L477" s="1">
        <v>43447</v>
      </c>
      <c r="M477" t="s">
        <v>24</v>
      </c>
      <c r="N477" t="s">
        <v>10619</v>
      </c>
      <c r="O477" t="s">
        <v>26</v>
      </c>
      <c r="P477" s="1">
        <v>42920</v>
      </c>
      <c r="Q477" s="1">
        <v>44070</v>
      </c>
    </row>
    <row r="478" spans="1:17" x14ac:dyDescent="0.2">
      <c r="A478" t="s">
        <v>10620</v>
      </c>
      <c r="B478">
        <v>234962569</v>
      </c>
      <c r="C478" t="s">
        <v>10621</v>
      </c>
      <c r="D478" t="s">
        <v>10622</v>
      </c>
      <c r="E478" t="s">
        <v>10623</v>
      </c>
      <c r="F478">
        <v>86166883.137915507</v>
      </c>
      <c r="G478" t="s">
        <v>5196</v>
      </c>
      <c r="H478">
        <v>157040569</v>
      </c>
      <c r="I478" t="s">
        <v>5374</v>
      </c>
      <c r="J478" t="s">
        <v>23</v>
      </c>
      <c r="L478" s="1">
        <v>43441</v>
      </c>
      <c r="M478" t="s">
        <v>24</v>
      </c>
      <c r="N478" t="s">
        <v>10624</v>
      </c>
      <c r="O478" t="s">
        <v>26</v>
      </c>
      <c r="P478" s="1">
        <v>42920</v>
      </c>
      <c r="Q478" s="1">
        <v>44070</v>
      </c>
    </row>
    <row r="479" spans="1:17" x14ac:dyDescent="0.2">
      <c r="A479" t="s">
        <v>10625</v>
      </c>
      <c r="B479">
        <v>233092501</v>
      </c>
      <c r="C479" t="s">
        <v>10626</v>
      </c>
      <c r="D479" t="s">
        <v>10627</v>
      </c>
      <c r="E479" t="s">
        <v>10628</v>
      </c>
      <c r="F479">
        <v>31509762.0741398</v>
      </c>
      <c r="G479" t="s">
        <v>5196</v>
      </c>
      <c r="H479">
        <v>157040569</v>
      </c>
      <c r="I479" t="s">
        <v>8063</v>
      </c>
      <c r="J479" t="s">
        <v>23</v>
      </c>
      <c r="L479" s="1">
        <v>43454</v>
      </c>
      <c r="M479" t="s">
        <v>33</v>
      </c>
      <c r="N479" t="s">
        <v>10629</v>
      </c>
      <c r="O479" t="s">
        <v>26</v>
      </c>
      <c r="P479" s="1">
        <v>43020</v>
      </c>
      <c r="Q479" s="1">
        <v>44070</v>
      </c>
    </row>
    <row r="480" spans="1:17" x14ac:dyDescent="0.2">
      <c r="A480" t="s">
        <v>10630</v>
      </c>
      <c r="B480">
        <v>234470976</v>
      </c>
      <c r="C480" t="s">
        <v>10631</v>
      </c>
      <c r="D480" t="s">
        <v>10632</v>
      </c>
      <c r="E480" t="s">
        <v>10633</v>
      </c>
      <c r="F480">
        <v>131410873.131935</v>
      </c>
      <c r="G480" t="s">
        <v>5196</v>
      </c>
      <c r="H480">
        <v>157040569</v>
      </c>
      <c r="I480" t="s">
        <v>5323</v>
      </c>
      <c r="J480" t="s">
        <v>23</v>
      </c>
      <c r="L480" s="1">
        <v>43454</v>
      </c>
      <c r="M480" t="s">
        <v>33</v>
      </c>
      <c r="N480" t="s">
        <v>10634</v>
      </c>
      <c r="O480" t="s">
        <v>26</v>
      </c>
      <c r="P480" s="1">
        <v>43020</v>
      </c>
      <c r="Q480" s="1">
        <v>44070</v>
      </c>
    </row>
    <row r="481" spans="1:17" x14ac:dyDescent="0.2">
      <c r="A481" t="s">
        <v>10635</v>
      </c>
      <c r="B481" t="s">
        <v>10636</v>
      </c>
      <c r="C481" t="s">
        <v>10637</v>
      </c>
      <c r="D481" t="s">
        <v>10638</v>
      </c>
      <c r="E481" t="s">
        <v>10639</v>
      </c>
      <c r="F481">
        <v>109373154</v>
      </c>
      <c r="G481" t="s">
        <v>5196</v>
      </c>
      <c r="H481">
        <v>157040569</v>
      </c>
      <c r="I481" t="s">
        <v>8063</v>
      </c>
      <c r="J481" t="s">
        <v>23</v>
      </c>
      <c r="L481" s="1">
        <v>43447</v>
      </c>
      <c r="M481" t="s">
        <v>33</v>
      </c>
      <c r="N481" t="s">
        <v>10640</v>
      </c>
      <c r="O481" t="s">
        <v>26</v>
      </c>
      <c r="P481" s="1">
        <v>43020</v>
      </c>
      <c r="Q481" s="1">
        <v>44070</v>
      </c>
    </row>
    <row r="482" spans="1:17" x14ac:dyDescent="0.2">
      <c r="A482" t="s">
        <v>10641</v>
      </c>
      <c r="B482">
        <v>233091114</v>
      </c>
      <c r="C482" t="s">
        <v>10642</v>
      </c>
      <c r="D482" t="s">
        <v>10643</v>
      </c>
      <c r="E482" t="s">
        <v>10644</v>
      </c>
      <c r="F482">
        <v>135645255.09742099</v>
      </c>
      <c r="G482" t="s">
        <v>5196</v>
      </c>
      <c r="H482">
        <v>157040569</v>
      </c>
      <c r="I482" t="s">
        <v>8063</v>
      </c>
      <c r="J482" t="s">
        <v>23</v>
      </c>
      <c r="L482" s="1">
        <v>43444</v>
      </c>
      <c r="M482" t="s">
        <v>33</v>
      </c>
      <c r="N482" t="s">
        <v>10645</v>
      </c>
      <c r="O482" t="s">
        <v>26</v>
      </c>
      <c r="P482" s="1">
        <v>43020</v>
      </c>
      <c r="Q482" s="1">
        <v>44070</v>
      </c>
    </row>
    <row r="483" spans="1:17" x14ac:dyDescent="0.2">
      <c r="A483" t="s">
        <v>10646</v>
      </c>
      <c r="B483">
        <v>234613254</v>
      </c>
      <c r="C483" t="s">
        <v>10647</v>
      </c>
      <c r="D483" t="s">
        <v>10648</v>
      </c>
      <c r="E483" t="s">
        <v>10649</v>
      </c>
      <c r="F483" t="s">
        <v>10650</v>
      </c>
      <c r="G483" t="s">
        <v>5196</v>
      </c>
      <c r="H483">
        <v>157040569</v>
      </c>
      <c r="I483" t="s">
        <v>5278</v>
      </c>
      <c r="J483" t="s">
        <v>23</v>
      </c>
      <c r="L483" s="1">
        <v>43445</v>
      </c>
      <c r="M483" t="s">
        <v>33</v>
      </c>
      <c r="N483" t="s">
        <v>10651</v>
      </c>
      <c r="O483" t="s">
        <v>26</v>
      </c>
      <c r="P483" s="1">
        <v>43020</v>
      </c>
      <c r="Q483" s="1">
        <v>44070</v>
      </c>
    </row>
    <row r="484" spans="1:17" x14ac:dyDescent="0.2">
      <c r="A484" t="s">
        <v>10652</v>
      </c>
      <c r="B484">
        <v>235017612</v>
      </c>
      <c r="C484" t="s">
        <v>10653</v>
      </c>
      <c r="D484" t="s">
        <v>10654</v>
      </c>
      <c r="E484" t="s">
        <v>10655</v>
      </c>
      <c r="F484">
        <v>98491148.149367198</v>
      </c>
      <c r="G484" t="s">
        <v>5196</v>
      </c>
      <c r="H484">
        <v>157040569</v>
      </c>
      <c r="I484" t="s">
        <v>5323</v>
      </c>
      <c r="J484" t="s">
        <v>23</v>
      </c>
      <c r="L484" s="1">
        <v>43453</v>
      </c>
      <c r="M484" t="s">
        <v>33</v>
      </c>
      <c r="N484" t="s">
        <v>10656</v>
      </c>
      <c r="O484" t="s">
        <v>26</v>
      </c>
      <c r="P484" s="1">
        <v>43020</v>
      </c>
      <c r="Q484" s="1">
        <v>44070</v>
      </c>
    </row>
    <row r="485" spans="1:17" x14ac:dyDescent="0.2">
      <c r="A485" t="s">
        <v>10657</v>
      </c>
      <c r="B485">
        <v>235454532</v>
      </c>
      <c r="C485" t="s">
        <v>10658</v>
      </c>
      <c r="D485" t="s">
        <v>10659</v>
      </c>
      <c r="E485" t="s">
        <v>10660</v>
      </c>
      <c r="F485">
        <v>130926973.131246</v>
      </c>
      <c r="G485" t="s">
        <v>5196</v>
      </c>
      <c r="H485">
        <v>157040569</v>
      </c>
      <c r="I485" t="s">
        <v>5278</v>
      </c>
      <c r="J485" t="s">
        <v>23</v>
      </c>
      <c r="L485" s="1">
        <v>43452</v>
      </c>
      <c r="M485" t="s">
        <v>33</v>
      </c>
      <c r="N485" t="s">
        <v>10661</v>
      </c>
      <c r="O485" t="s">
        <v>26</v>
      </c>
      <c r="P485" s="1">
        <v>43020</v>
      </c>
      <c r="Q485" s="1">
        <v>44070</v>
      </c>
    </row>
    <row r="486" spans="1:17" x14ac:dyDescent="0.2">
      <c r="A486" t="s">
        <v>10662</v>
      </c>
      <c r="B486">
        <v>234307137</v>
      </c>
      <c r="C486" t="s">
        <v>10663</v>
      </c>
      <c r="D486" t="s">
        <v>10664</v>
      </c>
      <c r="E486" t="s">
        <v>10665</v>
      </c>
      <c r="F486" t="s">
        <v>10666</v>
      </c>
      <c r="G486" t="s">
        <v>5196</v>
      </c>
      <c r="H486">
        <v>157040569</v>
      </c>
      <c r="I486" t="s">
        <v>5278</v>
      </c>
      <c r="J486" t="s">
        <v>23</v>
      </c>
      <c r="L486" s="1">
        <v>43455</v>
      </c>
      <c r="M486" t="s">
        <v>33</v>
      </c>
      <c r="N486" t="s">
        <v>10667</v>
      </c>
      <c r="O486" t="s">
        <v>26</v>
      </c>
      <c r="P486" s="1">
        <v>43020</v>
      </c>
      <c r="Q486" s="1">
        <v>44070</v>
      </c>
    </row>
    <row r="487" spans="1:17" x14ac:dyDescent="0.2">
      <c r="A487" t="s">
        <v>10668</v>
      </c>
      <c r="B487">
        <v>162021542</v>
      </c>
      <c r="C487" t="s">
        <v>10669</v>
      </c>
      <c r="D487" t="s">
        <v>10670</v>
      </c>
      <c r="E487" t="s">
        <v>10671</v>
      </c>
      <c r="F487">
        <v>60854820.110519797</v>
      </c>
      <c r="G487" t="s">
        <v>5196</v>
      </c>
      <c r="H487">
        <v>157040569</v>
      </c>
      <c r="I487" t="s">
        <v>470</v>
      </c>
      <c r="J487" t="s">
        <v>23</v>
      </c>
      <c r="L487" s="1">
        <v>43453</v>
      </c>
      <c r="M487" t="s">
        <v>33</v>
      </c>
      <c r="N487" t="s">
        <v>10672</v>
      </c>
      <c r="O487" t="s">
        <v>92</v>
      </c>
      <c r="P487" s="1">
        <v>43020</v>
      </c>
      <c r="Q487" s="1">
        <v>44070</v>
      </c>
    </row>
    <row r="488" spans="1:17" x14ac:dyDescent="0.2">
      <c r="A488" t="s">
        <v>10673</v>
      </c>
      <c r="B488">
        <v>232893950</v>
      </c>
      <c r="C488" t="s">
        <v>10674</v>
      </c>
      <c r="D488" t="s">
        <v>10675</v>
      </c>
      <c r="E488" t="s">
        <v>10676</v>
      </c>
      <c r="F488">
        <v>71202404.131104201</v>
      </c>
      <c r="G488" t="s">
        <v>5196</v>
      </c>
      <c r="H488">
        <v>157040569</v>
      </c>
      <c r="I488" t="s">
        <v>5256</v>
      </c>
      <c r="J488" t="s">
        <v>23</v>
      </c>
      <c r="L488" s="1">
        <v>43437</v>
      </c>
      <c r="M488" t="s">
        <v>33</v>
      </c>
      <c r="N488" t="s">
        <v>10677</v>
      </c>
      <c r="O488" t="s">
        <v>26</v>
      </c>
      <c r="P488" s="1">
        <v>43020</v>
      </c>
      <c r="Q488" s="1">
        <v>44070</v>
      </c>
    </row>
    <row r="489" spans="1:17" x14ac:dyDescent="0.2">
      <c r="A489" t="s">
        <v>10678</v>
      </c>
      <c r="B489">
        <v>235451436</v>
      </c>
      <c r="C489" t="s">
        <v>10679</v>
      </c>
      <c r="D489" t="s">
        <v>10680</v>
      </c>
      <c r="E489" t="s">
        <v>10681</v>
      </c>
      <c r="F489" t="s">
        <v>10682</v>
      </c>
      <c r="G489" t="s">
        <v>5196</v>
      </c>
      <c r="H489">
        <v>157040569</v>
      </c>
      <c r="I489" t="s">
        <v>470</v>
      </c>
      <c r="J489" t="s">
        <v>23</v>
      </c>
      <c r="L489" s="1">
        <v>43440</v>
      </c>
      <c r="M489" t="s">
        <v>33</v>
      </c>
      <c r="N489" t="s">
        <v>10683</v>
      </c>
      <c r="O489" t="s">
        <v>26</v>
      </c>
      <c r="P489" s="1">
        <v>43020</v>
      </c>
      <c r="Q489" s="1">
        <v>44070</v>
      </c>
    </row>
    <row r="490" spans="1:17" x14ac:dyDescent="0.2">
      <c r="A490" t="s">
        <v>10684</v>
      </c>
      <c r="B490">
        <v>235016055</v>
      </c>
      <c r="C490" t="s">
        <v>10685</v>
      </c>
      <c r="D490" t="s">
        <v>10686</v>
      </c>
      <c r="E490" t="s">
        <v>10687</v>
      </c>
      <c r="F490">
        <v>83826483.133540094</v>
      </c>
      <c r="G490" t="s">
        <v>5196</v>
      </c>
      <c r="H490">
        <v>157040569</v>
      </c>
      <c r="I490" t="s">
        <v>10688</v>
      </c>
      <c r="J490" t="s">
        <v>23</v>
      </c>
      <c r="L490" s="1">
        <v>43454</v>
      </c>
      <c r="M490" t="s">
        <v>33</v>
      </c>
      <c r="N490" t="s">
        <v>10689</v>
      </c>
      <c r="O490" t="s">
        <v>26</v>
      </c>
      <c r="P490" s="1">
        <v>43020</v>
      </c>
      <c r="Q490" s="1">
        <v>44070</v>
      </c>
    </row>
    <row r="491" spans="1:17" x14ac:dyDescent="0.2">
      <c r="A491" t="s">
        <v>10690</v>
      </c>
      <c r="B491">
        <v>233529659</v>
      </c>
      <c r="C491" t="s">
        <v>10691</v>
      </c>
      <c r="D491" t="s">
        <v>10692</v>
      </c>
      <c r="E491" t="s">
        <v>10693</v>
      </c>
      <c r="F491">
        <v>85768995.057174906</v>
      </c>
      <c r="G491" t="s">
        <v>5196</v>
      </c>
      <c r="H491">
        <v>157040569</v>
      </c>
      <c r="I491" t="s">
        <v>5256</v>
      </c>
      <c r="J491" t="s">
        <v>23</v>
      </c>
      <c r="L491" s="1">
        <v>43448</v>
      </c>
      <c r="M491" t="s">
        <v>33</v>
      </c>
      <c r="N491" t="s">
        <v>10694</v>
      </c>
      <c r="O491" t="s">
        <v>26</v>
      </c>
      <c r="P491" s="1">
        <v>43020</v>
      </c>
      <c r="Q491" s="1">
        <v>44070</v>
      </c>
    </row>
    <row r="492" spans="1:17" x14ac:dyDescent="0.2">
      <c r="A492" t="s">
        <v>10695</v>
      </c>
      <c r="B492">
        <v>234600683</v>
      </c>
      <c r="C492" t="s">
        <v>10696</v>
      </c>
      <c r="D492" t="s">
        <v>10697</v>
      </c>
      <c r="E492" t="s">
        <v>10698</v>
      </c>
      <c r="F492">
        <v>79225454.031823307</v>
      </c>
      <c r="G492" t="s">
        <v>5196</v>
      </c>
      <c r="H492">
        <v>157040569</v>
      </c>
      <c r="I492" t="s">
        <v>5214</v>
      </c>
      <c r="J492" t="s">
        <v>23</v>
      </c>
      <c r="L492" s="1">
        <v>43454</v>
      </c>
      <c r="M492" t="s">
        <v>33</v>
      </c>
      <c r="N492" t="s">
        <v>10699</v>
      </c>
      <c r="O492" t="s">
        <v>26</v>
      </c>
      <c r="P492" s="1">
        <v>43020</v>
      </c>
      <c r="Q492" s="1">
        <v>44070</v>
      </c>
    </row>
    <row r="493" spans="1:17" x14ac:dyDescent="0.2">
      <c r="A493" t="s">
        <v>10700</v>
      </c>
      <c r="B493">
        <v>234610654</v>
      </c>
      <c r="C493" t="s">
        <v>10701</v>
      </c>
      <c r="D493" t="s">
        <v>10702</v>
      </c>
      <c r="E493" t="s">
        <v>10703</v>
      </c>
      <c r="F493">
        <v>103578382.188945</v>
      </c>
      <c r="G493" t="s">
        <v>5196</v>
      </c>
      <c r="H493">
        <v>157040569</v>
      </c>
      <c r="I493" t="s">
        <v>5278</v>
      </c>
      <c r="J493" t="s">
        <v>23</v>
      </c>
      <c r="L493" s="1">
        <v>43454</v>
      </c>
      <c r="M493" t="s">
        <v>33</v>
      </c>
      <c r="N493" t="s">
        <v>10704</v>
      </c>
      <c r="O493" t="s">
        <v>26</v>
      </c>
      <c r="P493" s="1">
        <v>43020</v>
      </c>
      <c r="Q493" s="1">
        <v>44070</v>
      </c>
    </row>
    <row r="494" spans="1:17" x14ac:dyDescent="0.2">
      <c r="A494" t="s">
        <v>10705</v>
      </c>
      <c r="B494">
        <v>232857946</v>
      </c>
      <c r="C494" t="s">
        <v>10706</v>
      </c>
      <c r="D494" t="s">
        <v>10707</v>
      </c>
      <c r="E494" t="s">
        <v>10708</v>
      </c>
      <c r="F494">
        <v>60845082.220479101</v>
      </c>
      <c r="G494" t="s">
        <v>5196</v>
      </c>
      <c r="H494">
        <v>157040569</v>
      </c>
      <c r="I494" t="s">
        <v>5256</v>
      </c>
      <c r="J494" t="s">
        <v>23</v>
      </c>
      <c r="L494" s="1">
        <v>43437</v>
      </c>
      <c r="M494" t="s">
        <v>33</v>
      </c>
      <c r="N494" t="s">
        <v>10709</v>
      </c>
      <c r="O494" t="s">
        <v>26</v>
      </c>
      <c r="P494" s="1">
        <v>43020</v>
      </c>
      <c r="Q494" s="1">
        <v>44070</v>
      </c>
    </row>
    <row r="495" spans="1:17" x14ac:dyDescent="0.2">
      <c r="A495" t="s">
        <v>10710</v>
      </c>
      <c r="B495">
        <v>234793627</v>
      </c>
      <c r="C495" t="s">
        <v>10711</v>
      </c>
      <c r="D495" t="s">
        <v>10712</v>
      </c>
      <c r="E495" t="s">
        <v>10713</v>
      </c>
      <c r="F495">
        <v>75408678.069293901</v>
      </c>
      <c r="G495" t="s">
        <v>5196</v>
      </c>
      <c r="H495">
        <v>157040569</v>
      </c>
      <c r="I495" t="s">
        <v>5323</v>
      </c>
      <c r="J495" t="s">
        <v>23</v>
      </c>
      <c r="L495" s="1">
        <v>43451</v>
      </c>
      <c r="M495" t="s">
        <v>33</v>
      </c>
      <c r="N495" t="s">
        <v>10714</v>
      </c>
      <c r="O495" t="s">
        <v>92</v>
      </c>
      <c r="P495" s="1">
        <v>43020</v>
      </c>
      <c r="Q495" s="1">
        <v>44070</v>
      </c>
    </row>
    <row r="496" spans="1:17" x14ac:dyDescent="0.2">
      <c r="A496" t="s">
        <v>10715</v>
      </c>
      <c r="B496">
        <v>234957301</v>
      </c>
      <c r="C496" t="s">
        <v>10716</v>
      </c>
      <c r="D496" t="s">
        <v>10717</v>
      </c>
      <c r="E496" t="s">
        <v>10718</v>
      </c>
      <c r="F496">
        <v>83540644.078035504</v>
      </c>
      <c r="G496" t="s">
        <v>5196</v>
      </c>
      <c r="H496">
        <v>157040569</v>
      </c>
      <c r="I496" t="s">
        <v>470</v>
      </c>
      <c r="J496" t="s">
        <v>23</v>
      </c>
      <c r="L496" s="1">
        <v>43454</v>
      </c>
      <c r="M496" t="s">
        <v>33</v>
      </c>
      <c r="N496" t="s">
        <v>10719</v>
      </c>
      <c r="O496" t="s">
        <v>26</v>
      </c>
      <c r="P496" s="1">
        <v>43020</v>
      </c>
      <c r="Q496" s="1">
        <v>44070</v>
      </c>
    </row>
    <row r="497" spans="1:17" x14ac:dyDescent="0.2">
      <c r="A497" t="s">
        <v>10720</v>
      </c>
      <c r="B497">
        <v>234964073</v>
      </c>
      <c r="C497" t="s">
        <v>10721</v>
      </c>
      <c r="D497" t="s">
        <v>10722</v>
      </c>
      <c r="E497" t="s">
        <v>10723</v>
      </c>
      <c r="F497">
        <v>70960577.140860707</v>
      </c>
      <c r="G497" t="s">
        <v>5196</v>
      </c>
      <c r="H497">
        <v>157040569</v>
      </c>
      <c r="I497" t="s">
        <v>8063</v>
      </c>
      <c r="J497" t="s">
        <v>23</v>
      </c>
      <c r="L497" s="1">
        <v>43437</v>
      </c>
      <c r="M497" t="s">
        <v>33</v>
      </c>
      <c r="N497" t="s">
        <v>10724</v>
      </c>
      <c r="O497" t="s">
        <v>92</v>
      </c>
      <c r="P497" s="1">
        <v>43020</v>
      </c>
      <c r="Q497" s="1">
        <v>44074</v>
      </c>
    </row>
    <row r="498" spans="1:17" x14ac:dyDescent="0.2">
      <c r="A498" t="s">
        <v>10725</v>
      </c>
      <c r="B498">
        <v>235939528</v>
      </c>
      <c r="C498" t="s">
        <v>10726</v>
      </c>
      <c r="D498" t="s">
        <v>10727</v>
      </c>
      <c r="E498" t="s">
        <v>10728</v>
      </c>
      <c r="F498">
        <v>79324355.081272006</v>
      </c>
      <c r="G498" t="s">
        <v>1234</v>
      </c>
      <c r="H498">
        <v>182292592</v>
      </c>
      <c r="I498" t="s">
        <v>1960</v>
      </c>
      <c r="J498" t="s">
        <v>23</v>
      </c>
      <c r="L498" s="1">
        <v>43452</v>
      </c>
      <c r="M498" t="s">
        <v>33</v>
      </c>
      <c r="N498" t="s">
        <v>10729</v>
      </c>
      <c r="O498" t="s">
        <v>26</v>
      </c>
      <c r="P498" s="1">
        <v>42419</v>
      </c>
      <c r="Q498" s="1">
        <v>43775</v>
      </c>
    </row>
  </sheetData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DBC9E-7CF4-4C4C-8B47-C3D221EFFB9C}">
  <dimension ref="A1:G265"/>
  <sheetViews>
    <sheetView topLeftCell="A251" zoomScale="99" workbookViewId="0">
      <selection activeCell="C268" sqref="C268"/>
    </sheetView>
  </sheetViews>
  <sheetFormatPr baseColWidth="10" defaultRowHeight="19" x14ac:dyDescent="0.25"/>
  <cols>
    <col min="1" max="1" width="30.5" style="3" customWidth="1"/>
    <col min="2" max="2" width="31.33203125" style="3" customWidth="1"/>
    <col min="3" max="3" width="47.1640625" style="3" customWidth="1"/>
    <col min="4" max="4" width="7.83203125" style="3" customWidth="1"/>
    <col min="5" max="5" width="11.6640625" style="3" customWidth="1"/>
    <col min="6" max="6" width="52.33203125" style="3" customWidth="1"/>
    <col min="7" max="7" width="91.5" style="3" customWidth="1"/>
    <col min="8" max="16384" width="10.83203125" style="3"/>
  </cols>
  <sheetData>
    <row r="1" spans="1:7" ht="21" x14ac:dyDescent="0.25">
      <c r="A1" s="111" t="s">
        <v>10740</v>
      </c>
      <c r="B1" s="45" t="s">
        <v>10742</v>
      </c>
      <c r="C1" s="5" t="s">
        <v>5984</v>
      </c>
      <c r="D1" s="116">
        <v>1</v>
      </c>
      <c r="E1" s="116"/>
      <c r="F1" s="45" t="s">
        <v>61</v>
      </c>
      <c r="G1" s="45" t="s">
        <v>62</v>
      </c>
    </row>
    <row r="2" spans="1:7" ht="21" x14ac:dyDescent="0.25">
      <c r="A2" s="111" t="s">
        <v>10740</v>
      </c>
      <c r="B2" s="45" t="s">
        <v>10742</v>
      </c>
      <c r="C2" s="5" t="s">
        <v>6656</v>
      </c>
      <c r="D2" s="116">
        <v>1</v>
      </c>
      <c r="E2" s="115">
        <v>0</v>
      </c>
      <c r="F2" s="45" t="s">
        <v>61</v>
      </c>
      <c r="G2" s="45" t="s">
        <v>62</v>
      </c>
    </row>
    <row r="3" spans="1:7" ht="21" x14ac:dyDescent="0.25">
      <c r="A3" s="111" t="s">
        <v>10740</v>
      </c>
      <c r="B3" s="45" t="s">
        <v>10742</v>
      </c>
      <c r="C3" s="5" t="s">
        <v>8550</v>
      </c>
      <c r="D3" s="116">
        <v>1</v>
      </c>
      <c r="E3" s="116"/>
      <c r="F3" s="45" t="s">
        <v>61</v>
      </c>
      <c r="G3" s="45" t="s">
        <v>62</v>
      </c>
    </row>
    <row r="4" spans="1:7" ht="21" x14ac:dyDescent="0.25">
      <c r="A4" s="45" t="s">
        <v>10740</v>
      </c>
      <c r="B4" s="45" t="s">
        <v>11274</v>
      </c>
      <c r="C4" s="5" t="s">
        <v>857</v>
      </c>
      <c r="D4" s="116">
        <v>1</v>
      </c>
      <c r="E4" s="116"/>
      <c r="F4" s="45" t="s">
        <v>713</v>
      </c>
      <c r="G4" s="45" t="s">
        <v>62</v>
      </c>
    </row>
    <row r="5" spans="1:7" ht="21" x14ac:dyDescent="0.25">
      <c r="A5" s="111" t="s">
        <v>10740</v>
      </c>
      <c r="B5" s="45" t="s">
        <v>10742</v>
      </c>
      <c r="C5" s="5" t="s">
        <v>6687</v>
      </c>
      <c r="D5" s="116">
        <v>1</v>
      </c>
      <c r="E5" s="116">
        <v>1</v>
      </c>
      <c r="F5" s="45" t="s">
        <v>270</v>
      </c>
      <c r="G5" s="45" t="s">
        <v>62</v>
      </c>
    </row>
    <row r="6" spans="1:7" ht="21" x14ac:dyDescent="0.25">
      <c r="A6" s="111" t="s">
        <v>10740</v>
      </c>
      <c r="B6" s="12" t="s">
        <v>10764</v>
      </c>
      <c r="C6" s="5" t="s">
        <v>6100</v>
      </c>
      <c r="D6" s="116">
        <v>1</v>
      </c>
      <c r="E6" s="116">
        <v>1</v>
      </c>
      <c r="F6" s="45" t="s">
        <v>270</v>
      </c>
      <c r="G6" s="45" t="s">
        <v>62</v>
      </c>
    </row>
    <row r="7" spans="1:7" ht="21" x14ac:dyDescent="0.25">
      <c r="A7" s="111" t="s">
        <v>10740</v>
      </c>
      <c r="B7" s="45" t="s">
        <v>11025</v>
      </c>
      <c r="C7" s="5" t="s">
        <v>640</v>
      </c>
      <c r="D7" s="116">
        <v>1</v>
      </c>
      <c r="E7" s="115">
        <v>0</v>
      </c>
      <c r="F7" s="45" t="s">
        <v>270</v>
      </c>
      <c r="G7" s="45" t="s">
        <v>62</v>
      </c>
    </row>
    <row r="8" spans="1:7" ht="21" x14ac:dyDescent="0.25">
      <c r="A8" s="111" t="s">
        <v>10740</v>
      </c>
      <c r="B8" s="12" t="s">
        <v>10742</v>
      </c>
      <c r="C8" s="5" t="s">
        <v>5810</v>
      </c>
      <c r="D8" s="116">
        <v>1</v>
      </c>
      <c r="E8" s="116"/>
      <c r="F8" s="45" t="s">
        <v>270</v>
      </c>
      <c r="G8" s="45" t="s">
        <v>62</v>
      </c>
    </row>
    <row r="9" spans="1:7" ht="21" x14ac:dyDescent="0.25">
      <c r="A9" s="111" t="s">
        <v>10740</v>
      </c>
      <c r="B9" s="12" t="s">
        <v>10742</v>
      </c>
      <c r="C9" s="5" t="s">
        <v>5919</v>
      </c>
      <c r="D9" s="116">
        <v>1</v>
      </c>
      <c r="E9" s="116">
        <v>1</v>
      </c>
      <c r="F9" s="45" t="s">
        <v>270</v>
      </c>
      <c r="G9" s="45" t="s">
        <v>62</v>
      </c>
    </row>
    <row r="10" spans="1:7" ht="21" x14ac:dyDescent="0.25">
      <c r="A10" s="45" t="s">
        <v>10740</v>
      </c>
      <c r="B10" s="111" t="s">
        <v>11026</v>
      </c>
      <c r="C10" s="5" t="s">
        <v>266</v>
      </c>
      <c r="D10" s="115">
        <v>1</v>
      </c>
      <c r="E10" s="115">
        <v>1</v>
      </c>
      <c r="F10" s="45" t="s">
        <v>270</v>
      </c>
      <c r="G10" s="45" t="s">
        <v>62</v>
      </c>
    </row>
    <row r="11" spans="1:7" ht="21" x14ac:dyDescent="0.25">
      <c r="A11" s="45" t="s">
        <v>10740</v>
      </c>
      <c r="B11" s="111" t="s">
        <v>10803</v>
      </c>
      <c r="C11" s="5" t="s">
        <v>8565</v>
      </c>
      <c r="D11" s="116">
        <v>1</v>
      </c>
      <c r="E11" s="116"/>
      <c r="F11" s="45" t="s">
        <v>61</v>
      </c>
      <c r="G11" s="45" t="s">
        <v>62</v>
      </c>
    </row>
    <row r="12" spans="1:7" ht="21" x14ac:dyDescent="0.25">
      <c r="A12" s="45" t="s">
        <v>10740</v>
      </c>
      <c r="B12" s="111" t="s">
        <v>10742</v>
      </c>
      <c r="C12" s="6" t="s">
        <v>239</v>
      </c>
      <c r="D12" s="115">
        <v>0</v>
      </c>
      <c r="E12" s="115">
        <v>0</v>
      </c>
      <c r="F12" s="45" t="s">
        <v>61</v>
      </c>
      <c r="G12" s="45" t="s">
        <v>62</v>
      </c>
    </row>
    <row r="13" spans="1:7" ht="21" x14ac:dyDescent="0.25">
      <c r="A13" s="120" t="s">
        <v>10740</v>
      </c>
      <c r="B13" s="122" t="s">
        <v>10742</v>
      </c>
      <c r="C13" s="121" t="s">
        <v>10141</v>
      </c>
      <c r="D13" s="27">
        <v>1</v>
      </c>
      <c r="E13" s="27"/>
      <c r="F13" s="122" t="s">
        <v>10757</v>
      </c>
      <c r="G13" s="122" t="s">
        <v>62</v>
      </c>
    </row>
    <row r="14" spans="1:7" ht="21" x14ac:dyDescent="0.25">
      <c r="A14" s="120" t="s">
        <v>10740</v>
      </c>
      <c r="B14" s="122" t="s">
        <v>10742</v>
      </c>
      <c r="C14" s="121" t="s">
        <v>10120</v>
      </c>
      <c r="D14" s="27">
        <v>0</v>
      </c>
      <c r="E14" s="27"/>
      <c r="F14" s="122" t="s">
        <v>10757</v>
      </c>
      <c r="G14" s="122" t="s">
        <v>62</v>
      </c>
    </row>
    <row r="15" spans="1:7" ht="21" x14ac:dyDescent="0.25">
      <c r="A15" s="120" t="s">
        <v>10740</v>
      </c>
      <c r="B15" s="122" t="s">
        <v>10742</v>
      </c>
      <c r="C15" s="121" t="s">
        <v>10106</v>
      </c>
      <c r="D15" s="27">
        <v>0</v>
      </c>
      <c r="E15" s="27"/>
      <c r="F15" s="122" t="s">
        <v>10757</v>
      </c>
      <c r="G15" s="122" t="s">
        <v>62</v>
      </c>
    </row>
    <row r="16" spans="1:7" ht="21" x14ac:dyDescent="0.25">
      <c r="A16" s="45" t="s">
        <v>10740</v>
      </c>
      <c r="B16" s="45" t="s">
        <v>10742</v>
      </c>
      <c r="C16" s="5" t="s">
        <v>2608</v>
      </c>
      <c r="D16" s="116"/>
      <c r="E16" s="116"/>
      <c r="F16" s="45" t="s">
        <v>2612</v>
      </c>
      <c r="G16" s="45" t="s">
        <v>62</v>
      </c>
    </row>
    <row r="17" spans="1:7" ht="21" x14ac:dyDescent="0.25">
      <c r="A17" s="111" t="s">
        <v>10730</v>
      </c>
      <c r="B17" s="5" t="s">
        <v>10811</v>
      </c>
      <c r="C17" s="5" t="s">
        <v>8394</v>
      </c>
      <c r="D17" s="116">
        <v>1</v>
      </c>
      <c r="E17" s="116"/>
      <c r="F17" s="45" t="s">
        <v>61</v>
      </c>
      <c r="G17" s="45" t="s">
        <v>62</v>
      </c>
    </row>
    <row r="18" spans="1:7" ht="21" x14ac:dyDescent="0.25">
      <c r="A18" s="111" t="s">
        <v>10730</v>
      </c>
      <c r="B18" s="45" t="s">
        <v>10834</v>
      </c>
      <c r="C18" s="6" t="s">
        <v>1567</v>
      </c>
      <c r="D18" s="116">
        <v>1</v>
      </c>
      <c r="E18" s="116">
        <v>1</v>
      </c>
      <c r="F18" s="45" t="s">
        <v>61</v>
      </c>
      <c r="G18" s="45" t="s">
        <v>62</v>
      </c>
    </row>
    <row r="19" spans="1:7" ht="21" x14ac:dyDescent="0.25">
      <c r="A19" s="45" t="s">
        <v>10730</v>
      </c>
      <c r="B19" s="111" t="s">
        <v>10973</v>
      </c>
      <c r="C19" s="5" t="s">
        <v>1591</v>
      </c>
      <c r="D19" s="116">
        <v>1</v>
      </c>
      <c r="E19" s="116">
        <v>1</v>
      </c>
      <c r="F19" s="45" t="s">
        <v>61</v>
      </c>
      <c r="G19" s="45" t="s">
        <v>62</v>
      </c>
    </row>
    <row r="20" spans="1:7" ht="21" x14ac:dyDescent="0.25">
      <c r="A20" s="111" t="s">
        <v>10730</v>
      </c>
      <c r="B20" s="45" t="s">
        <v>11015</v>
      </c>
      <c r="C20" s="5" t="s">
        <v>1572</v>
      </c>
      <c r="D20" s="116">
        <v>1</v>
      </c>
      <c r="E20" s="116">
        <v>1</v>
      </c>
      <c r="F20" s="45" t="s">
        <v>61</v>
      </c>
      <c r="G20" s="45" t="s">
        <v>62</v>
      </c>
    </row>
    <row r="21" spans="1:7" ht="21" x14ac:dyDescent="0.25">
      <c r="A21" s="111" t="s">
        <v>10730</v>
      </c>
      <c r="B21" s="45" t="s">
        <v>10846</v>
      </c>
      <c r="C21" s="5" t="s">
        <v>2825</v>
      </c>
      <c r="D21" s="116">
        <v>1</v>
      </c>
      <c r="E21" s="116">
        <v>1</v>
      </c>
      <c r="F21" s="45" t="s">
        <v>61</v>
      </c>
      <c r="G21" s="45" t="s">
        <v>62</v>
      </c>
    </row>
    <row r="22" spans="1:7" ht="21" x14ac:dyDescent="0.25">
      <c r="A22" s="111" t="s">
        <v>10730</v>
      </c>
      <c r="B22" s="5" t="s">
        <v>10761</v>
      </c>
      <c r="C22" s="5" t="s">
        <v>9106</v>
      </c>
      <c r="D22" s="116">
        <v>1</v>
      </c>
      <c r="E22" s="116"/>
      <c r="F22" s="45" t="s">
        <v>61</v>
      </c>
      <c r="G22" s="45" t="s">
        <v>62</v>
      </c>
    </row>
    <row r="23" spans="1:7" ht="21" x14ac:dyDescent="0.25">
      <c r="A23" s="111" t="s">
        <v>10730</v>
      </c>
      <c r="B23" s="45" t="s">
        <v>11303</v>
      </c>
      <c r="C23" s="5" t="s">
        <v>5046</v>
      </c>
      <c r="D23" s="116">
        <v>1</v>
      </c>
      <c r="E23" s="116">
        <v>0</v>
      </c>
      <c r="F23" s="45" t="s">
        <v>61</v>
      </c>
      <c r="G23" s="45" t="s">
        <v>62</v>
      </c>
    </row>
    <row r="24" spans="1:7" ht="21" x14ac:dyDescent="0.25">
      <c r="A24" s="45" t="s">
        <v>10730</v>
      </c>
      <c r="B24" s="111" t="s">
        <v>10918</v>
      </c>
      <c r="C24" s="5" t="s">
        <v>4404</v>
      </c>
      <c r="D24" s="116">
        <v>1</v>
      </c>
      <c r="E24" s="116">
        <v>0</v>
      </c>
      <c r="F24" s="45" t="s">
        <v>10757</v>
      </c>
      <c r="G24" s="45" t="s">
        <v>62</v>
      </c>
    </row>
    <row r="25" spans="1:7" ht="21" x14ac:dyDescent="0.25">
      <c r="A25" s="111" t="s">
        <v>10730</v>
      </c>
      <c r="B25" s="45" t="s">
        <v>10999</v>
      </c>
      <c r="C25" s="5" t="s">
        <v>1159</v>
      </c>
      <c r="D25" s="116">
        <v>1</v>
      </c>
      <c r="E25" s="116">
        <v>0</v>
      </c>
      <c r="F25" s="45" t="s">
        <v>179</v>
      </c>
      <c r="G25" s="45" t="s">
        <v>62</v>
      </c>
    </row>
    <row r="26" spans="1:7" ht="21" x14ac:dyDescent="0.25">
      <c r="A26" s="111" t="s">
        <v>10730</v>
      </c>
      <c r="B26" s="45" t="s">
        <v>10993</v>
      </c>
      <c r="C26" s="5" t="s">
        <v>5875</v>
      </c>
      <c r="D26" s="116">
        <v>1</v>
      </c>
      <c r="E26" s="116">
        <v>0</v>
      </c>
      <c r="F26" s="45" t="s">
        <v>119</v>
      </c>
      <c r="G26" s="45" t="s">
        <v>62</v>
      </c>
    </row>
    <row r="27" spans="1:7" ht="21" x14ac:dyDescent="0.25">
      <c r="A27" s="111" t="s">
        <v>10730</v>
      </c>
      <c r="B27" s="5" t="s">
        <v>10776</v>
      </c>
      <c r="C27" s="5" t="s">
        <v>6006</v>
      </c>
      <c r="D27" s="116">
        <v>1</v>
      </c>
      <c r="E27" s="116">
        <v>1</v>
      </c>
      <c r="F27" s="45" t="s">
        <v>270</v>
      </c>
      <c r="G27" s="45" t="s">
        <v>62</v>
      </c>
    </row>
    <row r="28" spans="1:7" ht="21" x14ac:dyDescent="0.25">
      <c r="A28" s="111" t="s">
        <v>10730</v>
      </c>
      <c r="B28" s="5" t="s">
        <v>10804</v>
      </c>
      <c r="C28" s="5" t="s">
        <v>6362</v>
      </c>
      <c r="D28" s="116">
        <v>1</v>
      </c>
      <c r="E28" s="116"/>
      <c r="F28" s="45" t="s">
        <v>270</v>
      </c>
      <c r="G28" s="45" t="s">
        <v>62</v>
      </c>
    </row>
    <row r="29" spans="1:7" ht="21" x14ac:dyDescent="0.25">
      <c r="A29" s="111" t="s">
        <v>10730</v>
      </c>
      <c r="B29" s="5" t="s">
        <v>11144</v>
      </c>
      <c r="C29" s="5" t="s">
        <v>6060</v>
      </c>
      <c r="D29" s="116">
        <v>1</v>
      </c>
      <c r="E29" s="116"/>
      <c r="F29" s="45" t="s">
        <v>270</v>
      </c>
      <c r="G29" s="45" t="s">
        <v>62</v>
      </c>
    </row>
    <row r="30" spans="1:7" ht="21" x14ac:dyDescent="0.25">
      <c r="A30" s="111" t="s">
        <v>10730</v>
      </c>
      <c r="B30" s="5" t="s">
        <v>11245</v>
      </c>
      <c r="C30" s="5" t="s">
        <v>6090</v>
      </c>
      <c r="D30" s="116">
        <v>1</v>
      </c>
      <c r="E30" s="116"/>
      <c r="F30" s="45" t="s">
        <v>270</v>
      </c>
      <c r="G30" s="45" t="s">
        <v>62</v>
      </c>
    </row>
    <row r="31" spans="1:7" ht="21" x14ac:dyDescent="0.25">
      <c r="A31" s="111" t="s">
        <v>10730</v>
      </c>
      <c r="B31" s="45" t="s">
        <v>11339</v>
      </c>
      <c r="C31" s="5" t="s">
        <v>5686</v>
      </c>
      <c r="D31" s="116">
        <v>1</v>
      </c>
      <c r="E31" s="116">
        <v>0</v>
      </c>
      <c r="F31" s="45" t="s">
        <v>270</v>
      </c>
      <c r="G31" s="45" t="s">
        <v>62</v>
      </c>
    </row>
    <row r="32" spans="1:7" ht="21" x14ac:dyDescent="0.25">
      <c r="A32" s="111" t="s">
        <v>10730</v>
      </c>
      <c r="B32" s="5" t="s">
        <v>11392</v>
      </c>
      <c r="C32" s="5" t="s">
        <v>7889</v>
      </c>
      <c r="D32" s="116">
        <v>1</v>
      </c>
      <c r="E32" s="116"/>
      <c r="F32" s="45" t="s">
        <v>270</v>
      </c>
      <c r="G32" s="45" t="s">
        <v>62</v>
      </c>
    </row>
    <row r="33" spans="1:7" ht="21" x14ac:dyDescent="0.25">
      <c r="A33" s="111" t="s">
        <v>10730</v>
      </c>
      <c r="B33" s="5" t="s">
        <v>11212</v>
      </c>
      <c r="C33" s="5" t="s">
        <v>6420</v>
      </c>
      <c r="D33" s="116">
        <v>1</v>
      </c>
      <c r="E33" s="116"/>
      <c r="F33" s="45" t="s">
        <v>389</v>
      </c>
      <c r="G33" s="45" t="s">
        <v>62</v>
      </c>
    </row>
    <row r="34" spans="1:7" ht="21" x14ac:dyDescent="0.25">
      <c r="A34" s="45" t="s">
        <v>10730</v>
      </c>
      <c r="B34" s="45" t="s">
        <v>10760</v>
      </c>
      <c r="C34" s="5" t="s">
        <v>4059</v>
      </c>
      <c r="D34" s="116">
        <v>1</v>
      </c>
      <c r="E34" s="116"/>
      <c r="F34" s="45" t="s">
        <v>2458</v>
      </c>
      <c r="G34" s="45" t="s">
        <v>62</v>
      </c>
    </row>
    <row r="35" spans="1:7" ht="21" x14ac:dyDescent="0.25">
      <c r="A35" s="45" t="s">
        <v>10730</v>
      </c>
      <c r="B35" s="5" t="s">
        <v>10796</v>
      </c>
      <c r="C35" s="5" t="s">
        <v>2598</v>
      </c>
      <c r="D35" s="116">
        <v>1</v>
      </c>
      <c r="E35" s="116">
        <v>1</v>
      </c>
      <c r="F35" s="45" t="s">
        <v>2458</v>
      </c>
      <c r="G35" s="45" t="s">
        <v>62</v>
      </c>
    </row>
    <row r="36" spans="1:7" ht="21" x14ac:dyDescent="0.25">
      <c r="A36" s="45" t="s">
        <v>10730</v>
      </c>
      <c r="B36" s="6" t="s">
        <v>11620</v>
      </c>
      <c r="C36" s="5" t="s">
        <v>9100</v>
      </c>
      <c r="D36" s="116">
        <v>1</v>
      </c>
      <c r="E36" s="116"/>
      <c r="F36" s="45" t="s">
        <v>61</v>
      </c>
      <c r="G36" s="45" t="s">
        <v>62</v>
      </c>
    </row>
    <row r="37" spans="1:7" ht="21" x14ac:dyDescent="0.25">
      <c r="A37" s="45" t="s">
        <v>10730</v>
      </c>
      <c r="B37" s="6" t="s">
        <v>11640</v>
      </c>
      <c r="C37" s="5" t="s">
        <v>589</v>
      </c>
      <c r="D37" s="116">
        <v>1</v>
      </c>
      <c r="E37" s="116">
        <v>0</v>
      </c>
      <c r="F37" s="45" t="s">
        <v>61</v>
      </c>
      <c r="G37" s="45" t="s">
        <v>62</v>
      </c>
    </row>
    <row r="38" spans="1:7" ht="21" x14ac:dyDescent="0.25">
      <c r="A38" s="45" t="s">
        <v>10730</v>
      </c>
      <c r="B38" s="111" t="s">
        <v>10973</v>
      </c>
      <c r="C38" s="5" t="s">
        <v>1577</v>
      </c>
      <c r="D38" s="116">
        <v>0</v>
      </c>
      <c r="E38" s="116">
        <v>0</v>
      </c>
      <c r="F38" s="45" t="s">
        <v>61</v>
      </c>
      <c r="G38" s="45" t="s">
        <v>62</v>
      </c>
    </row>
    <row r="39" spans="1:7" ht="21" x14ac:dyDescent="0.25">
      <c r="A39" s="111" t="s">
        <v>10730</v>
      </c>
      <c r="B39" s="45" t="s">
        <v>10761</v>
      </c>
      <c r="C39" s="5" t="s">
        <v>5858</v>
      </c>
      <c r="D39" s="116">
        <v>0</v>
      </c>
      <c r="E39" s="116">
        <v>0</v>
      </c>
      <c r="F39" s="45" t="s">
        <v>61</v>
      </c>
      <c r="G39" s="45" t="s">
        <v>62</v>
      </c>
    </row>
    <row r="40" spans="1:7" ht="21" x14ac:dyDescent="0.25">
      <c r="A40" s="45" t="s">
        <v>10730</v>
      </c>
      <c r="B40" s="111" t="s">
        <v>10752</v>
      </c>
      <c r="C40" s="5" t="s">
        <v>57</v>
      </c>
      <c r="D40" s="115">
        <v>1</v>
      </c>
      <c r="E40" s="115">
        <v>0</v>
      </c>
      <c r="F40" s="45" t="s">
        <v>61</v>
      </c>
      <c r="G40" s="45" t="s">
        <v>62</v>
      </c>
    </row>
    <row r="41" spans="1:7" ht="21" x14ac:dyDescent="0.25">
      <c r="A41" s="45" t="s">
        <v>10730</v>
      </c>
      <c r="B41" s="111" t="s">
        <v>10880</v>
      </c>
      <c r="C41" s="6" t="s">
        <v>4394</v>
      </c>
      <c r="D41" s="116">
        <v>1</v>
      </c>
      <c r="E41" s="116">
        <v>0</v>
      </c>
      <c r="F41" s="45" t="s">
        <v>10757</v>
      </c>
      <c r="G41" s="45" t="s">
        <v>62</v>
      </c>
    </row>
    <row r="42" spans="1:7" ht="21" x14ac:dyDescent="0.25">
      <c r="A42" s="45" t="s">
        <v>10730</v>
      </c>
      <c r="B42" s="111" t="s">
        <v>10772</v>
      </c>
      <c r="C42" s="5" t="s">
        <v>368</v>
      </c>
      <c r="D42" s="116">
        <v>1</v>
      </c>
      <c r="E42" s="116">
        <v>0</v>
      </c>
      <c r="F42" s="45" t="s">
        <v>112</v>
      </c>
      <c r="G42" s="45" t="s">
        <v>62</v>
      </c>
    </row>
    <row r="43" spans="1:7" ht="21" x14ac:dyDescent="0.25">
      <c r="A43" s="111" t="s">
        <v>10730</v>
      </c>
      <c r="B43" s="5" t="s">
        <v>10814</v>
      </c>
      <c r="C43" s="5" t="s">
        <v>8560</v>
      </c>
      <c r="D43" s="116">
        <v>1</v>
      </c>
      <c r="E43" s="116"/>
      <c r="F43" s="45" t="s">
        <v>61</v>
      </c>
      <c r="G43" s="45" t="s">
        <v>62</v>
      </c>
    </row>
    <row r="44" spans="1:7" ht="21" x14ac:dyDescent="0.25">
      <c r="A44" s="120" t="s">
        <v>10730</v>
      </c>
      <c r="B44" s="121" t="s">
        <v>10761</v>
      </c>
      <c r="C44" s="121" t="s">
        <v>7814</v>
      </c>
      <c r="D44" s="27">
        <v>0</v>
      </c>
      <c r="E44" s="27"/>
      <c r="F44" s="122" t="s">
        <v>10757</v>
      </c>
      <c r="G44" s="122" t="s">
        <v>62</v>
      </c>
    </row>
    <row r="45" spans="1:7" ht="21" x14ac:dyDescent="0.25">
      <c r="A45" s="120" t="s">
        <v>10730</v>
      </c>
      <c r="B45" s="123" t="s">
        <v>11358</v>
      </c>
      <c r="C45" s="121" t="s">
        <v>5729</v>
      </c>
      <c r="D45" s="27">
        <v>0</v>
      </c>
      <c r="E45" s="27"/>
      <c r="F45" s="122" t="s">
        <v>270</v>
      </c>
      <c r="G45" s="122" t="s">
        <v>62</v>
      </c>
    </row>
    <row r="46" spans="1:7" ht="21" x14ac:dyDescent="0.25">
      <c r="A46" s="111" t="s">
        <v>10730</v>
      </c>
      <c r="B46" s="45" t="s">
        <v>10964</v>
      </c>
      <c r="C46" s="5" t="s">
        <v>9669</v>
      </c>
      <c r="D46" s="116">
        <v>1</v>
      </c>
      <c r="E46" s="116"/>
      <c r="F46" s="45" t="s">
        <v>350</v>
      </c>
      <c r="G46" s="45" t="s">
        <v>62</v>
      </c>
    </row>
    <row r="47" spans="1:7" ht="21" x14ac:dyDescent="0.25">
      <c r="A47" s="45" t="s">
        <v>10730</v>
      </c>
      <c r="B47" s="5" t="s">
        <v>10739</v>
      </c>
      <c r="C47" s="5" t="s">
        <v>5031</v>
      </c>
      <c r="D47" s="116">
        <v>1</v>
      </c>
      <c r="E47" s="116"/>
      <c r="F47" s="45" t="s">
        <v>112</v>
      </c>
      <c r="G47" s="45" t="s">
        <v>62</v>
      </c>
    </row>
    <row r="48" spans="1:7" ht="21" x14ac:dyDescent="0.25">
      <c r="A48" s="45" t="s">
        <v>10738</v>
      </c>
      <c r="B48" s="116"/>
      <c r="C48" s="6" t="s">
        <v>4374</v>
      </c>
      <c r="D48" s="115">
        <v>1</v>
      </c>
      <c r="E48" s="115">
        <v>1</v>
      </c>
      <c r="F48" s="45" t="s">
        <v>10757</v>
      </c>
      <c r="G48" s="45" t="s">
        <v>62</v>
      </c>
    </row>
    <row r="49" spans="1:7" ht="21" x14ac:dyDescent="0.25">
      <c r="A49" s="45" t="s">
        <v>10738</v>
      </c>
      <c r="B49" s="45"/>
      <c r="C49" s="5" t="s">
        <v>5488</v>
      </c>
      <c r="D49" s="116">
        <v>1</v>
      </c>
      <c r="E49" s="115">
        <v>0</v>
      </c>
      <c r="F49" s="45" t="s">
        <v>61</v>
      </c>
      <c r="G49" s="45" t="s">
        <v>62</v>
      </c>
    </row>
    <row r="50" spans="1:7" ht="21" x14ac:dyDescent="0.25">
      <c r="A50" s="45" t="s">
        <v>10738</v>
      </c>
      <c r="B50" s="116"/>
      <c r="C50" s="6" t="s">
        <v>4369</v>
      </c>
      <c r="D50" s="115">
        <v>0</v>
      </c>
      <c r="E50" s="115">
        <v>0</v>
      </c>
      <c r="F50" s="45" t="s">
        <v>10757</v>
      </c>
      <c r="G50" s="45" t="s">
        <v>62</v>
      </c>
    </row>
    <row r="51" spans="1:7" ht="21" x14ac:dyDescent="0.25">
      <c r="A51" s="45" t="s">
        <v>10738</v>
      </c>
      <c r="B51" s="116"/>
      <c r="C51" s="5" t="s">
        <v>385</v>
      </c>
      <c r="D51" s="116">
        <v>0</v>
      </c>
      <c r="E51" s="116">
        <v>0</v>
      </c>
      <c r="F51" s="45" t="s">
        <v>389</v>
      </c>
      <c r="G51" s="45" t="s">
        <v>62</v>
      </c>
    </row>
    <row r="52" spans="1:7" ht="21" x14ac:dyDescent="0.25">
      <c r="A52" s="45" t="s">
        <v>10738</v>
      </c>
      <c r="B52" s="45"/>
      <c r="C52" s="5" t="s">
        <v>9226</v>
      </c>
      <c r="D52" s="116">
        <v>0</v>
      </c>
      <c r="E52" s="116"/>
      <c r="F52" s="45" t="s">
        <v>61</v>
      </c>
      <c r="G52" s="45" t="s">
        <v>62</v>
      </c>
    </row>
    <row r="53" spans="1:7" ht="21" x14ac:dyDescent="0.25">
      <c r="A53" s="111" t="s">
        <v>10732</v>
      </c>
      <c r="B53" s="45"/>
      <c r="C53" s="45" t="s">
        <v>7571</v>
      </c>
      <c r="D53" s="45"/>
      <c r="E53" s="45"/>
      <c r="F53" s="45" t="s">
        <v>10757</v>
      </c>
      <c r="G53" s="45" t="s">
        <v>7575</v>
      </c>
    </row>
    <row r="54" spans="1:7" ht="21" x14ac:dyDescent="0.25">
      <c r="A54" s="45" t="s">
        <v>10732</v>
      </c>
      <c r="B54" s="45"/>
      <c r="C54" s="45" t="s">
        <v>955</v>
      </c>
      <c r="D54" s="45"/>
      <c r="E54" s="45"/>
      <c r="F54" s="45" t="s">
        <v>179</v>
      </c>
      <c r="G54" s="45" t="s">
        <v>62</v>
      </c>
    </row>
    <row r="55" spans="1:7" ht="21" x14ac:dyDescent="0.25">
      <c r="A55" s="106" t="s">
        <v>10732</v>
      </c>
      <c r="B55" s="107"/>
      <c r="C55" s="107" t="s">
        <v>1127</v>
      </c>
      <c r="D55" s="107"/>
      <c r="E55" s="107"/>
      <c r="F55" s="107" t="s">
        <v>270</v>
      </c>
      <c r="G55" s="107" t="s">
        <v>62</v>
      </c>
    </row>
    <row r="56" spans="1:7" ht="21" x14ac:dyDescent="0.25">
      <c r="A56" s="106" t="s">
        <v>10732</v>
      </c>
      <c r="B56" s="107"/>
      <c r="C56" s="107" t="s">
        <v>5950</v>
      </c>
      <c r="D56" s="107"/>
      <c r="E56" s="107"/>
      <c r="F56" s="107" t="s">
        <v>270</v>
      </c>
      <c r="G56" s="107" t="s">
        <v>62</v>
      </c>
    </row>
    <row r="57" spans="1:7" ht="21" x14ac:dyDescent="0.25">
      <c r="A57" s="107" t="s">
        <v>10732</v>
      </c>
      <c r="B57" s="107"/>
      <c r="C57" s="107" t="s">
        <v>1211</v>
      </c>
      <c r="D57" s="107"/>
      <c r="E57" s="107"/>
      <c r="F57" s="107" t="s">
        <v>270</v>
      </c>
      <c r="G57" s="107" t="s">
        <v>62</v>
      </c>
    </row>
    <row r="58" spans="1:7" ht="21" x14ac:dyDescent="0.25">
      <c r="A58" s="106" t="s">
        <v>10732</v>
      </c>
      <c r="B58" s="107"/>
      <c r="C58" s="107" t="s">
        <v>5703</v>
      </c>
      <c r="D58" s="107"/>
      <c r="E58" s="107"/>
      <c r="F58" s="107" t="s">
        <v>270</v>
      </c>
      <c r="G58" s="107" t="s">
        <v>62</v>
      </c>
    </row>
    <row r="59" spans="1:7" ht="21" x14ac:dyDescent="0.25">
      <c r="A59" s="106" t="s">
        <v>10732</v>
      </c>
      <c r="B59" s="107"/>
      <c r="C59" s="107" t="s">
        <v>5799</v>
      </c>
      <c r="D59" s="107"/>
      <c r="E59" s="107"/>
      <c r="F59" s="107" t="s">
        <v>270</v>
      </c>
      <c r="G59" s="107" t="s">
        <v>62</v>
      </c>
    </row>
    <row r="60" spans="1:7" ht="21" x14ac:dyDescent="0.25">
      <c r="A60" s="120" t="s">
        <v>10730</v>
      </c>
      <c r="B60" s="122" t="s">
        <v>11216</v>
      </c>
      <c r="C60" s="121" t="s">
        <v>10300</v>
      </c>
      <c r="D60" s="27">
        <v>1</v>
      </c>
      <c r="E60" s="27"/>
      <c r="F60" s="122" t="s">
        <v>4413</v>
      </c>
      <c r="G60" s="122" t="s">
        <v>10304</v>
      </c>
    </row>
    <row r="61" spans="1:7" ht="21" x14ac:dyDescent="0.25">
      <c r="A61" s="111" t="s">
        <v>10730</v>
      </c>
      <c r="B61" s="5" t="s">
        <v>10829</v>
      </c>
      <c r="C61" s="5" t="s">
        <v>8217</v>
      </c>
      <c r="D61" s="116">
        <v>1</v>
      </c>
      <c r="E61" s="116"/>
      <c r="F61" s="45" t="s">
        <v>54</v>
      </c>
      <c r="G61" s="45" t="s">
        <v>98</v>
      </c>
    </row>
    <row r="62" spans="1:7" ht="21" x14ac:dyDescent="0.25">
      <c r="A62" s="107" t="s">
        <v>10732</v>
      </c>
      <c r="B62" s="107"/>
      <c r="C62" s="107" t="s">
        <v>93</v>
      </c>
      <c r="D62" s="107"/>
      <c r="E62" s="107"/>
      <c r="F62" s="107" t="s">
        <v>54</v>
      </c>
      <c r="G62" s="107" t="s">
        <v>98</v>
      </c>
    </row>
    <row r="63" spans="1:7" ht="21" x14ac:dyDescent="0.25">
      <c r="A63" s="45" t="s">
        <v>10740</v>
      </c>
      <c r="B63" s="111" t="s">
        <v>10742</v>
      </c>
      <c r="C63" s="6" t="s">
        <v>72</v>
      </c>
      <c r="D63" s="115">
        <v>1</v>
      </c>
      <c r="E63" s="115">
        <v>0</v>
      </c>
      <c r="F63" s="45" t="s">
        <v>54</v>
      </c>
      <c r="G63" s="45" t="s">
        <v>55</v>
      </c>
    </row>
    <row r="64" spans="1:7" ht="21" x14ac:dyDescent="0.25">
      <c r="A64" s="120" t="s">
        <v>10740</v>
      </c>
      <c r="B64" s="122" t="s">
        <v>10742</v>
      </c>
      <c r="C64" s="121" t="s">
        <v>8159</v>
      </c>
      <c r="D64" s="27">
        <v>1</v>
      </c>
      <c r="E64" s="27"/>
      <c r="F64" s="122" t="s">
        <v>54</v>
      </c>
      <c r="G64" s="122" t="s">
        <v>5544</v>
      </c>
    </row>
    <row r="65" spans="1:7" ht="21" x14ac:dyDescent="0.25">
      <c r="A65" s="45" t="s">
        <v>10730</v>
      </c>
      <c r="B65" s="111" t="s">
        <v>10743</v>
      </c>
      <c r="C65" s="6" t="s">
        <v>149</v>
      </c>
      <c r="D65" s="116">
        <v>1</v>
      </c>
      <c r="E65" s="7">
        <v>1</v>
      </c>
      <c r="F65" s="45" t="s">
        <v>54</v>
      </c>
      <c r="G65" s="45" t="s">
        <v>55</v>
      </c>
    </row>
    <row r="66" spans="1:7" ht="21" x14ac:dyDescent="0.25">
      <c r="A66" s="111" t="s">
        <v>10730</v>
      </c>
      <c r="B66" s="45"/>
      <c r="C66" s="5" t="s">
        <v>8234</v>
      </c>
      <c r="D66" s="116">
        <v>1</v>
      </c>
      <c r="E66" s="116"/>
      <c r="F66" s="45" t="s">
        <v>54</v>
      </c>
      <c r="G66" s="45" t="s">
        <v>5544</v>
      </c>
    </row>
    <row r="67" spans="1:7" ht="21" x14ac:dyDescent="0.25">
      <c r="A67" s="45" t="s">
        <v>10730</v>
      </c>
      <c r="B67" s="111" t="s">
        <v>10791</v>
      </c>
      <c r="C67" s="6" t="s">
        <v>49</v>
      </c>
      <c r="D67" s="116">
        <v>1</v>
      </c>
      <c r="E67" s="116">
        <v>1</v>
      </c>
      <c r="F67" s="45" t="s">
        <v>54</v>
      </c>
      <c r="G67" s="45" t="s">
        <v>55</v>
      </c>
    </row>
    <row r="68" spans="1:7" ht="21" x14ac:dyDescent="0.25">
      <c r="A68" s="111" t="s">
        <v>10730</v>
      </c>
      <c r="B68" s="5" t="s">
        <v>10829</v>
      </c>
      <c r="C68" s="5" t="s">
        <v>8144</v>
      </c>
      <c r="D68" s="116">
        <v>1</v>
      </c>
      <c r="E68" s="116"/>
      <c r="F68" s="45" t="s">
        <v>54</v>
      </c>
      <c r="G68" s="45" t="s">
        <v>55</v>
      </c>
    </row>
    <row r="69" spans="1:7" ht="21" x14ac:dyDescent="0.25">
      <c r="A69" s="45" t="s">
        <v>10730</v>
      </c>
      <c r="B69" s="111" t="s">
        <v>10924</v>
      </c>
      <c r="C69" s="5" t="s">
        <v>2556</v>
      </c>
      <c r="D69" s="116">
        <v>1</v>
      </c>
      <c r="E69" s="116">
        <v>1</v>
      </c>
      <c r="F69" s="45" t="s">
        <v>54</v>
      </c>
      <c r="G69" s="45" t="s">
        <v>55</v>
      </c>
    </row>
    <row r="70" spans="1:7" ht="21" x14ac:dyDescent="0.25">
      <c r="A70" s="111" t="s">
        <v>10730</v>
      </c>
      <c r="B70" s="5" t="s">
        <v>11031</v>
      </c>
      <c r="C70" s="5" t="s">
        <v>8154</v>
      </c>
      <c r="D70" s="116">
        <v>1</v>
      </c>
      <c r="E70" s="116"/>
      <c r="F70" s="45" t="s">
        <v>54</v>
      </c>
      <c r="G70" s="45" t="s">
        <v>55</v>
      </c>
    </row>
    <row r="71" spans="1:7" ht="21" x14ac:dyDescent="0.25">
      <c r="A71" s="111" t="s">
        <v>10730</v>
      </c>
      <c r="B71" s="45" t="s">
        <v>10846</v>
      </c>
      <c r="C71" s="5" t="s">
        <v>5461</v>
      </c>
      <c r="D71" s="116">
        <v>1</v>
      </c>
      <c r="E71" s="116">
        <v>0</v>
      </c>
      <c r="F71" s="45" t="s">
        <v>54</v>
      </c>
      <c r="G71" s="45" t="s">
        <v>55</v>
      </c>
    </row>
    <row r="72" spans="1:7" ht="21" x14ac:dyDescent="0.25">
      <c r="A72" s="111" t="s">
        <v>10730</v>
      </c>
      <c r="B72" s="45" t="s">
        <v>11182</v>
      </c>
      <c r="C72" s="5" t="s">
        <v>583</v>
      </c>
      <c r="D72" s="116">
        <v>1</v>
      </c>
      <c r="E72" s="116">
        <v>0</v>
      </c>
      <c r="F72" s="45" t="s">
        <v>54</v>
      </c>
      <c r="G72" s="45" t="s">
        <v>55</v>
      </c>
    </row>
    <row r="73" spans="1:7" ht="21" x14ac:dyDescent="0.25">
      <c r="A73" s="111" t="s">
        <v>10730</v>
      </c>
      <c r="B73" s="5" t="s">
        <v>10846</v>
      </c>
      <c r="C73" s="5" t="s">
        <v>8207</v>
      </c>
      <c r="D73" s="116">
        <v>1</v>
      </c>
      <c r="E73" s="116"/>
      <c r="F73" s="45" t="s">
        <v>54</v>
      </c>
      <c r="G73" s="45" t="s">
        <v>55</v>
      </c>
    </row>
    <row r="74" spans="1:7" ht="21" x14ac:dyDescent="0.25">
      <c r="A74" s="111" t="s">
        <v>10730</v>
      </c>
      <c r="B74" s="45" t="s">
        <v>10829</v>
      </c>
      <c r="C74" s="5" t="s">
        <v>4064</v>
      </c>
      <c r="D74" s="116">
        <v>1</v>
      </c>
      <c r="E74" s="116">
        <v>1</v>
      </c>
      <c r="F74" s="45" t="s">
        <v>54</v>
      </c>
      <c r="G74" s="45" t="s">
        <v>55</v>
      </c>
    </row>
    <row r="75" spans="1:7" ht="21" x14ac:dyDescent="0.25">
      <c r="A75" s="111" t="s">
        <v>10730</v>
      </c>
      <c r="B75" s="45" t="s">
        <v>11347</v>
      </c>
      <c r="C75" s="5" t="s">
        <v>8180</v>
      </c>
      <c r="D75" s="116">
        <v>1</v>
      </c>
      <c r="E75" s="116"/>
      <c r="F75" s="45" t="s">
        <v>54</v>
      </c>
      <c r="G75" s="45" t="s">
        <v>55</v>
      </c>
    </row>
    <row r="76" spans="1:7" ht="21" x14ac:dyDescent="0.25">
      <c r="A76" s="120" t="s">
        <v>10730</v>
      </c>
      <c r="B76" s="121" t="s">
        <v>11015</v>
      </c>
      <c r="C76" s="121" t="s">
        <v>8292</v>
      </c>
      <c r="D76" s="27">
        <v>1</v>
      </c>
      <c r="E76" s="27"/>
      <c r="F76" s="122" t="s">
        <v>54</v>
      </c>
      <c r="G76" s="122" t="s">
        <v>55</v>
      </c>
    </row>
    <row r="77" spans="1:7" ht="21" x14ac:dyDescent="0.25">
      <c r="A77" s="120" t="s">
        <v>10730</v>
      </c>
      <c r="B77" s="121" t="s">
        <v>10800</v>
      </c>
      <c r="C77" s="121" t="s">
        <v>9180</v>
      </c>
      <c r="D77" s="27">
        <v>0</v>
      </c>
      <c r="E77" s="27"/>
      <c r="F77" s="122" t="s">
        <v>54</v>
      </c>
      <c r="G77" s="122" t="s">
        <v>55</v>
      </c>
    </row>
    <row r="78" spans="1:7" ht="21" x14ac:dyDescent="0.25">
      <c r="A78" s="122" t="s">
        <v>10730</v>
      </c>
      <c r="B78" s="121" t="s">
        <v>11009</v>
      </c>
      <c r="C78" s="121" t="s">
        <v>161</v>
      </c>
      <c r="D78" s="27">
        <v>0</v>
      </c>
      <c r="E78" s="27"/>
      <c r="F78" s="122" t="s">
        <v>54</v>
      </c>
      <c r="G78" s="122" t="s">
        <v>55</v>
      </c>
    </row>
    <row r="79" spans="1:7" ht="21" x14ac:dyDescent="0.25">
      <c r="A79" s="120" t="s">
        <v>10730</v>
      </c>
      <c r="B79" s="121" t="s">
        <v>10745</v>
      </c>
      <c r="C79" s="121" t="s">
        <v>8298</v>
      </c>
      <c r="D79" s="27">
        <v>0</v>
      </c>
      <c r="E79" s="27"/>
      <c r="F79" s="122" t="s">
        <v>54</v>
      </c>
      <c r="G79" s="122" t="s">
        <v>55</v>
      </c>
    </row>
    <row r="80" spans="1:7" ht="21" x14ac:dyDescent="0.25">
      <c r="A80" s="45" t="s">
        <v>10738</v>
      </c>
      <c r="B80" s="116"/>
      <c r="C80" s="5" t="s">
        <v>314</v>
      </c>
      <c r="D80" s="115">
        <v>1</v>
      </c>
      <c r="E80" s="115">
        <v>0</v>
      </c>
      <c r="F80" s="45" t="s">
        <v>54</v>
      </c>
      <c r="G80" s="45" t="s">
        <v>55</v>
      </c>
    </row>
    <row r="81" spans="1:7" ht="21" x14ac:dyDescent="0.25">
      <c r="A81" s="45" t="s">
        <v>10738</v>
      </c>
      <c r="B81" s="45"/>
      <c r="C81" s="5" t="s">
        <v>2243</v>
      </c>
      <c r="D81" s="116">
        <v>0</v>
      </c>
      <c r="E81" s="116">
        <v>0</v>
      </c>
      <c r="F81" s="45" t="s">
        <v>54</v>
      </c>
      <c r="G81" s="45" t="s">
        <v>55</v>
      </c>
    </row>
    <row r="82" spans="1:7" ht="21" x14ac:dyDescent="0.25">
      <c r="A82" s="111" t="s">
        <v>10738</v>
      </c>
      <c r="B82" s="116"/>
      <c r="C82" s="5" t="s">
        <v>5539</v>
      </c>
      <c r="D82" s="116">
        <v>0</v>
      </c>
      <c r="E82" s="116"/>
      <c r="F82" s="45" t="s">
        <v>54</v>
      </c>
      <c r="G82" s="45" t="s">
        <v>5544</v>
      </c>
    </row>
    <row r="83" spans="1:7" ht="21" x14ac:dyDescent="0.25">
      <c r="A83" s="106" t="s">
        <v>10732</v>
      </c>
      <c r="B83" s="107"/>
      <c r="C83" s="107" t="s">
        <v>8282</v>
      </c>
      <c r="D83" s="105"/>
      <c r="E83" s="105"/>
      <c r="F83" s="107" t="s">
        <v>54</v>
      </c>
      <c r="G83" s="107" t="s">
        <v>55</v>
      </c>
    </row>
    <row r="84" spans="1:7" ht="21" x14ac:dyDescent="0.25">
      <c r="A84" s="111" t="s">
        <v>10730</v>
      </c>
      <c r="B84" s="5" t="s">
        <v>11093</v>
      </c>
      <c r="C84" s="5" t="s">
        <v>8330</v>
      </c>
      <c r="D84" s="116">
        <v>1</v>
      </c>
      <c r="E84" s="116"/>
      <c r="F84" s="45" t="s">
        <v>301</v>
      </c>
      <c r="G84" s="45" t="s">
        <v>8334</v>
      </c>
    </row>
    <row r="85" spans="1:7" ht="21" x14ac:dyDescent="0.25">
      <c r="A85" s="45" t="s">
        <v>10730</v>
      </c>
      <c r="B85" s="111" t="s">
        <v>10777</v>
      </c>
      <c r="C85" s="6" t="s">
        <v>2713</v>
      </c>
      <c r="D85" s="116">
        <v>1</v>
      </c>
      <c r="E85" s="116">
        <v>1</v>
      </c>
      <c r="F85" s="45" t="s">
        <v>2717</v>
      </c>
      <c r="G85" s="45" t="s">
        <v>2718</v>
      </c>
    </row>
    <row r="86" spans="1:7" ht="21" x14ac:dyDescent="0.25">
      <c r="A86" s="107" t="s">
        <v>10732</v>
      </c>
      <c r="B86" s="107"/>
      <c r="C86" s="107" t="s">
        <v>2726</v>
      </c>
      <c r="D86" s="107"/>
      <c r="E86" s="107"/>
      <c r="F86" s="107" t="s">
        <v>2730</v>
      </c>
      <c r="G86" s="107" t="s">
        <v>2718</v>
      </c>
    </row>
    <row r="87" spans="1:7" ht="21" x14ac:dyDescent="0.25">
      <c r="A87" s="122" t="s">
        <v>10740</v>
      </c>
      <c r="B87" s="122" t="s">
        <v>10742</v>
      </c>
      <c r="C87" s="121" t="s">
        <v>6402</v>
      </c>
      <c r="D87" s="27">
        <v>1</v>
      </c>
      <c r="E87" s="27"/>
      <c r="F87" s="122" t="s">
        <v>389</v>
      </c>
      <c r="G87" s="122" t="s">
        <v>6406</v>
      </c>
    </row>
    <row r="88" spans="1:7" ht="21" x14ac:dyDescent="0.25">
      <c r="A88" s="111" t="s">
        <v>10740</v>
      </c>
      <c r="B88" s="45" t="s">
        <v>10742</v>
      </c>
      <c r="C88" s="5" t="s">
        <v>7114</v>
      </c>
      <c r="D88" s="116">
        <v>1</v>
      </c>
      <c r="E88" s="115">
        <v>0</v>
      </c>
      <c r="F88" s="45" t="s">
        <v>10748</v>
      </c>
      <c r="G88" s="45" t="s">
        <v>3004</v>
      </c>
    </row>
    <row r="89" spans="1:7" ht="21" x14ac:dyDescent="0.25">
      <c r="A89" s="111" t="s">
        <v>10740</v>
      </c>
      <c r="B89" s="45" t="s">
        <v>10742</v>
      </c>
      <c r="C89" s="5" t="s">
        <v>10365</v>
      </c>
      <c r="D89" s="116">
        <v>1</v>
      </c>
      <c r="E89" s="116"/>
      <c r="F89" s="45" t="s">
        <v>2930</v>
      </c>
      <c r="G89" s="45" t="s">
        <v>3004</v>
      </c>
    </row>
    <row r="90" spans="1:7" ht="21" x14ac:dyDescent="0.25">
      <c r="A90" s="45" t="s">
        <v>10740</v>
      </c>
      <c r="B90" s="111" t="s">
        <v>11025</v>
      </c>
      <c r="C90" s="5" t="s">
        <v>6943</v>
      </c>
      <c r="D90" s="116">
        <v>1</v>
      </c>
      <c r="E90" s="116">
        <v>0</v>
      </c>
      <c r="F90" s="45" t="s">
        <v>10748</v>
      </c>
      <c r="G90" s="45" t="s">
        <v>3004</v>
      </c>
    </row>
    <row r="91" spans="1:7" ht="21" x14ac:dyDescent="0.25">
      <c r="A91" s="111" t="s">
        <v>10740</v>
      </c>
      <c r="B91" s="12" t="s">
        <v>10742</v>
      </c>
      <c r="C91" s="5" t="s">
        <v>6958</v>
      </c>
      <c r="D91" s="116"/>
      <c r="E91" s="116"/>
      <c r="F91" s="45" t="s">
        <v>2930</v>
      </c>
      <c r="G91" s="45" t="s">
        <v>3004</v>
      </c>
    </row>
    <row r="92" spans="1:7" ht="21" x14ac:dyDescent="0.25">
      <c r="A92" s="111" t="s">
        <v>10740</v>
      </c>
      <c r="B92" s="45" t="s">
        <v>10822</v>
      </c>
      <c r="C92" s="5" t="s">
        <v>10434</v>
      </c>
      <c r="D92" s="116"/>
      <c r="E92" s="116"/>
      <c r="F92" s="45" t="s">
        <v>2930</v>
      </c>
      <c r="G92" s="45" t="s">
        <v>3004</v>
      </c>
    </row>
    <row r="93" spans="1:7" ht="21" x14ac:dyDescent="0.25">
      <c r="A93" s="45" t="s">
        <v>10730</v>
      </c>
      <c r="B93" s="6" t="s">
        <v>10752</v>
      </c>
      <c r="C93" s="6" t="s">
        <v>3183</v>
      </c>
      <c r="D93" s="116">
        <v>1</v>
      </c>
      <c r="E93" s="116">
        <v>1</v>
      </c>
      <c r="F93" s="45" t="s">
        <v>10748</v>
      </c>
      <c r="G93" s="45" t="s">
        <v>3004</v>
      </c>
    </row>
    <row r="94" spans="1:7" ht="21" x14ac:dyDescent="0.25">
      <c r="A94" s="111" t="s">
        <v>10730</v>
      </c>
      <c r="B94" s="45" t="s">
        <v>10761</v>
      </c>
      <c r="C94" s="5" t="s">
        <v>2999</v>
      </c>
      <c r="D94" s="116">
        <v>1</v>
      </c>
      <c r="E94" s="116">
        <v>0</v>
      </c>
      <c r="F94" s="45" t="s">
        <v>10748</v>
      </c>
      <c r="G94" s="45" t="s">
        <v>3004</v>
      </c>
    </row>
    <row r="95" spans="1:7" ht="21" x14ac:dyDescent="0.25">
      <c r="A95" s="45" t="s">
        <v>10730</v>
      </c>
      <c r="B95" s="111" t="s">
        <v>10847</v>
      </c>
      <c r="C95" s="6" t="s">
        <v>3193</v>
      </c>
      <c r="D95" s="116">
        <v>1</v>
      </c>
      <c r="E95" s="116">
        <v>1</v>
      </c>
      <c r="F95" s="45" t="s">
        <v>10748</v>
      </c>
      <c r="G95" s="45" t="s">
        <v>3004</v>
      </c>
    </row>
    <row r="96" spans="1:7" ht="21" x14ac:dyDescent="0.25">
      <c r="A96" s="45" t="s">
        <v>10730</v>
      </c>
      <c r="B96" s="111" t="s">
        <v>10761</v>
      </c>
      <c r="C96" s="5" t="s">
        <v>3163</v>
      </c>
      <c r="D96" s="115">
        <v>1</v>
      </c>
      <c r="E96" s="115">
        <v>0</v>
      </c>
      <c r="F96" s="45" t="s">
        <v>10748</v>
      </c>
      <c r="G96" s="45" t="s">
        <v>3004</v>
      </c>
    </row>
    <row r="97" spans="1:7" ht="21" x14ac:dyDescent="0.25">
      <c r="A97" s="45" t="s">
        <v>10730</v>
      </c>
      <c r="B97" s="111" t="s">
        <v>11262</v>
      </c>
      <c r="C97" s="5" t="s">
        <v>3086</v>
      </c>
      <c r="D97" s="115">
        <v>1</v>
      </c>
      <c r="E97" s="115">
        <v>0</v>
      </c>
      <c r="F97" s="45" t="s">
        <v>10748</v>
      </c>
      <c r="G97" s="45" t="s">
        <v>3004</v>
      </c>
    </row>
    <row r="98" spans="1:7" ht="21" x14ac:dyDescent="0.25">
      <c r="A98" s="45" t="s">
        <v>10730</v>
      </c>
      <c r="B98" s="111" t="s">
        <v>11314</v>
      </c>
      <c r="C98" s="5" t="s">
        <v>3322</v>
      </c>
      <c r="D98" s="116">
        <v>1</v>
      </c>
      <c r="E98" s="116">
        <v>1</v>
      </c>
      <c r="F98" s="45" t="s">
        <v>10748</v>
      </c>
      <c r="G98" s="45" t="s">
        <v>3004</v>
      </c>
    </row>
    <row r="99" spans="1:7" ht="21" x14ac:dyDescent="0.25">
      <c r="A99" s="111" t="s">
        <v>10730</v>
      </c>
      <c r="B99" s="12" t="s">
        <v>10761</v>
      </c>
      <c r="C99" s="5" t="s">
        <v>9506</v>
      </c>
      <c r="D99" s="116">
        <v>1</v>
      </c>
      <c r="E99" s="7"/>
      <c r="F99" s="45" t="s">
        <v>2930</v>
      </c>
      <c r="G99" s="45" t="s">
        <v>3004</v>
      </c>
    </row>
    <row r="100" spans="1:7" ht="21" x14ac:dyDescent="0.25">
      <c r="A100" s="111" t="s">
        <v>10730</v>
      </c>
      <c r="B100" s="45" t="s">
        <v>11064</v>
      </c>
      <c r="C100" s="5" t="s">
        <v>9501</v>
      </c>
      <c r="D100" s="116">
        <v>1</v>
      </c>
      <c r="E100" s="116"/>
      <c r="F100" s="45" t="s">
        <v>2930</v>
      </c>
      <c r="G100" s="45" t="s">
        <v>3004</v>
      </c>
    </row>
    <row r="101" spans="1:7" ht="21" x14ac:dyDescent="0.25">
      <c r="A101" s="111" t="s">
        <v>10730</v>
      </c>
      <c r="B101" s="5" t="s">
        <v>11142</v>
      </c>
      <c r="C101" s="5" t="s">
        <v>7128</v>
      </c>
      <c r="D101" s="116">
        <v>1</v>
      </c>
      <c r="E101" s="116"/>
      <c r="F101" s="45" t="s">
        <v>2930</v>
      </c>
      <c r="G101" s="45" t="s">
        <v>3004</v>
      </c>
    </row>
    <row r="102" spans="1:7" ht="21" x14ac:dyDescent="0.25">
      <c r="A102" s="111" t="s">
        <v>10730</v>
      </c>
      <c r="B102" s="12" t="s">
        <v>10793</v>
      </c>
      <c r="C102" s="5" t="s">
        <v>9492</v>
      </c>
      <c r="D102" s="116">
        <v>1</v>
      </c>
      <c r="E102" s="7"/>
      <c r="F102" s="45" t="s">
        <v>2930</v>
      </c>
      <c r="G102" s="45" t="s">
        <v>3004</v>
      </c>
    </row>
    <row r="103" spans="1:7" ht="21" x14ac:dyDescent="0.25">
      <c r="A103" s="111" t="s">
        <v>10730</v>
      </c>
      <c r="B103" s="12" t="s">
        <v>10833</v>
      </c>
      <c r="C103" s="5" t="s">
        <v>9509</v>
      </c>
      <c r="D103" s="116">
        <v>0</v>
      </c>
      <c r="E103" s="7"/>
      <c r="F103" s="45" t="s">
        <v>2930</v>
      </c>
      <c r="G103" s="45" t="s">
        <v>3004</v>
      </c>
    </row>
    <row r="104" spans="1:7" ht="21" x14ac:dyDescent="0.25">
      <c r="A104" s="111" t="s">
        <v>10730</v>
      </c>
      <c r="B104" s="45" t="s">
        <v>11090</v>
      </c>
      <c r="C104" s="5" t="s">
        <v>9471</v>
      </c>
      <c r="D104" s="116">
        <v>1</v>
      </c>
      <c r="E104" s="116"/>
      <c r="F104" s="45" t="s">
        <v>2930</v>
      </c>
      <c r="G104" s="45" t="s">
        <v>3004</v>
      </c>
    </row>
    <row r="105" spans="1:7" ht="21" x14ac:dyDescent="0.25">
      <c r="A105" s="111" t="s">
        <v>10730</v>
      </c>
      <c r="B105" s="5" t="s">
        <v>10919</v>
      </c>
      <c r="C105" s="5" t="s">
        <v>6917</v>
      </c>
      <c r="D105" s="116">
        <v>0</v>
      </c>
      <c r="E105" s="116"/>
      <c r="F105" s="45" t="s">
        <v>2930</v>
      </c>
      <c r="G105" s="45" t="s">
        <v>3004</v>
      </c>
    </row>
    <row r="106" spans="1:7" ht="21" x14ac:dyDescent="0.25">
      <c r="A106" s="45" t="s">
        <v>10738</v>
      </c>
      <c r="B106" s="45"/>
      <c r="C106" s="5" t="s">
        <v>7088</v>
      </c>
      <c r="D106" s="115">
        <v>1</v>
      </c>
      <c r="E106" s="115">
        <v>0</v>
      </c>
      <c r="F106" s="45" t="s">
        <v>10748</v>
      </c>
      <c r="G106" s="45" t="s">
        <v>3004</v>
      </c>
    </row>
    <row r="107" spans="1:7" ht="21" x14ac:dyDescent="0.25">
      <c r="A107" s="45" t="s">
        <v>10738</v>
      </c>
      <c r="B107" s="45"/>
      <c r="C107" s="5" t="s">
        <v>6933</v>
      </c>
      <c r="D107" s="116">
        <v>1</v>
      </c>
      <c r="E107" s="116">
        <v>0</v>
      </c>
      <c r="F107" s="45" t="s">
        <v>10748</v>
      </c>
      <c r="G107" s="45" t="s">
        <v>3004</v>
      </c>
    </row>
    <row r="108" spans="1:7" ht="21" x14ac:dyDescent="0.25">
      <c r="A108" s="45" t="s">
        <v>10738</v>
      </c>
      <c r="B108" s="45"/>
      <c r="C108" s="5" t="s">
        <v>3173</v>
      </c>
      <c r="D108" s="116">
        <v>0</v>
      </c>
      <c r="E108" s="116">
        <v>0</v>
      </c>
      <c r="F108" s="45" t="s">
        <v>10748</v>
      </c>
      <c r="G108" s="45" t="s">
        <v>3004</v>
      </c>
    </row>
    <row r="109" spans="1:7" ht="21" x14ac:dyDescent="0.25">
      <c r="A109" s="107" t="s">
        <v>10732</v>
      </c>
      <c r="B109" s="107"/>
      <c r="C109" s="106" t="s">
        <v>3538</v>
      </c>
      <c r="D109" s="106"/>
      <c r="E109" s="106"/>
      <c r="F109" s="107" t="s">
        <v>10748</v>
      </c>
      <c r="G109" s="107" t="s">
        <v>3004</v>
      </c>
    </row>
    <row r="110" spans="1:7" ht="21" x14ac:dyDescent="0.25">
      <c r="A110" s="106" t="s">
        <v>10732</v>
      </c>
      <c r="B110" s="107"/>
      <c r="C110" s="107" t="s">
        <v>3176</v>
      </c>
      <c r="D110" s="107"/>
      <c r="E110" s="107"/>
      <c r="F110" s="107" t="s">
        <v>10748</v>
      </c>
      <c r="G110" s="107" t="s">
        <v>3004</v>
      </c>
    </row>
    <row r="111" spans="1:7" ht="21" x14ac:dyDescent="0.25">
      <c r="A111" s="107" t="s">
        <v>10732</v>
      </c>
      <c r="B111" s="107"/>
      <c r="C111" s="106" t="s">
        <v>3158</v>
      </c>
      <c r="D111" s="106"/>
      <c r="E111" s="106"/>
      <c r="F111" s="107" t="s">
        <v>10748</v>
      </c>
      <c r="G111" s="107" t="s">
        <v>3004</v>
      </c>
    </row>
    <row r="112" spans="1:7" ht="21" x14ac:dyDescent="0.25">
      <c r="A112" s="106" t="s">
        <v>10732</v>
      </c>
      <c r="B112" s="107"/>
      <c r="C112" s="107" t="s">
        <v>3188</v>
      </c>
      <c r="D112" s="107"/>
      <c r="E112" s="107"/>
      <c r="F112" s="107" t="s">
        <v>10748</v>
      </c>
      <c r="G112" s="107" t="s">
        <v>3004</v>
      </c>
    </row>
    <row r="113" spans="1:7" ht="21" x14ac:dyDescent="0.25">
      <c r="A113" s="106" t="s">
        <v>10732</v>
      </c>
      <c r="B113" s="107"/>
      <c r="C113" s="107" t="s">
        <v>6889</v>
      </c>
      <c r="D113" s="107"/>
      <c r="E113" s="107"/>
      <c r="F113" s="107" t="s">
        <v>2930</v>
      </c>
      <c r="G113" s="107" t="s">
        <v>3004</v>
      </c>
    </row>
    <row r="114" spans="1:7" ht="21" x14ac:dyDescent="0.25">
      <c r="A114" s="106" t="s">
        <v>10732</v>
      </c>
      <c r="B114" s="107"/>
      <c r="C114" s="107" t="s">
        <v>6938</v>
      </c>
      <c r="D114" s="107"/>
      <c r="E114" s="107"/>
      <c r="F114" s="107" t="s">
        <v>2930</v>
      </c>
      <c r="G114" s="107" t="s">
        <v>3004</v>
      </c>
    </row>
    <row r="115" spans="1:7" ht="21" x14ac:dyDescent="0.25">
      <c r="A115" s="106" t="s">
        <v>10732</v>
      </c>
      <c r="B115" s="107"/>
      <c r="C115" s="107" t="s">
        <v>9959</v>
      </c>
      <c r="D115" s="107"/>
      <c r="E115" s="107"/>
      <c r="F115" s="107" t="s">
        <v>2930</v>
      </c>
      <c r="G115" s="107" t="s">
        <v>3004</v>
      </c>
    </row>
    <row r="116" spans="1:7" ht="21" x14ac:dyDescent="0.25">
      <c r="A116" s="111" t="s">
        <v>10740</v>
      </c>
      <c r="B116" s="45" t="s">
        <v>10742</v>
      </c>
      <c r="C116" s="5" t="s">
        <v>8600</v>
      </c>
      <c r="D116" s="116">
        <v>1</v>
      </c>
      <c r="E116" s="116"/>
      <c r="F116" s="45" t="s">
        <v>301</v>
      </c>
      <c r="G116" s="45" t="s">
        <v>1632</v>
      </c>
    </row>
    <row r="117" spans="1:7" ht="21" x14ac:dyDescent="0.25">
      <c r="A117" s="120" t="s">
        <v>10740</v>
      </c>
      <c r="B117" s="122" t="s">
        <v>10742</v>
      </c>
      <c r="C117" s="121" t="s">
        <v>8585</v>
      </c>
      <c r="D117" s="27">
        <v>0</v>
      </c>
      <c r="E117" s="27"/>
      <c r="F117" s="122" t="s">
        <v>301</v>
      </c>
      <c r="G117" s="122" t="s">
        <v>1632</v>
      </c>
    </row>
    <row r="118" spans="1:7" ht="21" x14ac:dyDescent="0.25">
      <c r="A118" s="45" t="s">
        <v>10730</v>
      </c>
      <c r="B118" s="111" t="s">
        <v>10744</v>
      </c>
      <c r="C118" s="6" t="s">
        <v>1628</v>
      </c>
      <c r="D118" s="116">
        <v>1</v>
      </c>
      <c r="E118" s="116">
        <v>1</v>
      </c>
      <c r="F118" s="45" t="s">
        <v>301</v>
      </c>
      <c r="G118" s="45" t="s">
        <v>1632</v>
      </c>
    </row>
    <row r="119" spans="1:7" ht="21" x14ac:dyDescent="0.25">
      <c r="A119" s="45" t="s">
        <v>10730</v>
      </c>
      <c r="B119" s="6" t="s">
        <v>11424</v>
      </c>
      <c r="C119" s="119" t="s">
        <v>9410</v>
      </c>
      <c r="D119" s="116">
        <v>0</v>
      </c>
      <c r="E119" s="116"/>
      <c r="F119" s="45" t="s">
        <v>301</v>
      </c>
      <c r="G119" s="45" t="s">
        <v>1632</v>
      </c>
    </row>
    <row r="120" spans="1:7" ht="21" x14ac:dyDescent="0.25">
      <c r="A120" s="45" t="s">
        <v>10730</v>
      </c>
      <c r="B120" s="5" t="s">
        <v>11045</v>
      </c>
      <c r="C120" s="5" t="s">
        <v>1018</v>
      </c>
      <c r="D120" s="116">
        <v>1</v>
      </c>
      <c r="E120" s="116">
        <v>1</v>
      </c>
      <c r="F120" s="45" t="s">
        <v>112</v>
      </c>
      <c r="G120" s="45" t="s">
        <v>1020</v>
      </c>
    </row>
    <row r="121" spans="1:7" ht="21" x14ac:dyDescent="0.25">
      <c r="A121" s="120" t="s">
        <v>10740</v>
      </c>
      <c r="B121" s="125" t="s">
        <v>10741</v>
      </c>
      <c r="C121" s="121" t="s">
        <v>7198</v>
      </c>
      <c r="D121" s="27">
        <v>1</v>
      </c>
      <c r="E121" s="27"/>
      <c r="F121" s="122" t="s">
        <v>119</v>
      </c>
      <c r="G121" s="122" t="s">
        <v>3619</v>
      </c>
    </row>
    <row r="122" spans="1:7" ht="21" x14ac:dyDescent="0.25">
      <c r="A122" s="45" t="s">
        <v>10730</v>
      </c>
      <c r="B122" s="111" t="s">
        <v>11165</v>
      </c>
      <c r="C122" s="5" t="s">
        <v>3776</v>
      </c>
      <c r="D122" s="116">
        <v>1</v>
      </c>
      <c r="E122" s="116">
        <v>1</v>
      </c>
      <c r="F122" s="45" t="s">
        <v>119</v>
      </c>
      <c r="G122" s="45" t="s">
        <v>3780</v>
      </c>
    </row>
    <row r="123" spans="1:7" ht="21" x14ac:dyDescent="0.25">
      <c r="A123" s="122" t="s">
        <v>10730</v>
      </c>
      <c r="B123" s="121" t="s">
        <v>10770</v>
      </c>
      <c r="C123" s="121" t="s">
        <v>3614</v>
      </c>
      <c r="D123" s="27">
        <v>0</v>
      </c>
      <c r="E123" s="27"/>
      <c r="F123" s="122" t="s">
        <v>119</v>
      </c>
      <c r="G123" s="122" t="s">
        <v>3619</v>
      </c>
    </row>
    <row r="124" spans="1:7" ht="21" x14ac:dyDescent="0.25">
      <c r="A124" s="107" t="s">
        <v>10732</v>
      </c>
      <c r="B124" s="107"/>
      <c r="C124" s="107" t="s">
        <v>1754</v>
      </c>
      <c r="D124" s="107"/>
      <c r="E124" s="107"/>
      <c r="F124" s="107" t="s">
        <v>119</v>
      </c>
      <c r="G124" s="107" t="s">
        <v>3619</v>
      </c>
    </row>
    <row r="125" spans="1:7" ht="21" x14ac:dyDescent="0.25">
      <c r="A125" s="120" t="s">
        <v>10730</v>
      </c>
      <c r="B125" s="122" t="s">
        <v>11286</v>
      </c>
      <c r="C125" s="121" t="s">
        <v>9364</v>
      </c>
      <c r="D125" s="27">
        <v>0</v>
      </c>
      <c r="E125" s="27"/>
      <c r="F125" s="122" t="s">
        <v>119</v>
      </c>
      <c r="G125" s="122" t="s">
        <v>9366</v>
      </c>
    </row>
    <row r="126" spans="1:7" ht="21" x14ac:dyDescent="0.25">
      <c r="A126" s="45" t="s">
        <v>10730</v>
      </c>
      <c r="B126" s="111" t="s">
        <v>10928</v>
      </c>
      <c r="C126" s="5" t="s">
        <v>4878</v>
      </c>
      <c r="D126" s="116">
        <v>1</v>
      </c>
      <c r="E126" s="116">
        <v>0</v>
      </c>
      <c r="F126" s="45" t="s">
        <v>119</v>
      </c>
      <c r="G126" s="45" t="s">
        <v>4882</v>
      </c>
    </row>
    <row r="127" spans="1:7" ht="21" x14ac:dyDescent="0.25">
      <c r="A127" s="120" t="s">
        <v>10730</v>
      </c>
      <c r="B127" s="121" t="s">
        <v>10761</v>
      </c>
      <c r="C127" s="121" t="s">
        <v>7290</v>
      </c>
      <c r="D127" s="27">
        <v>0</v>
      </c>
      <c r="E127" s="27"/>
      <c r="F127" s="122" t="s">
        <v>119</v>
      </c>
      <c r="G127" s="122" t="s">
        <v>7294</v>
      </c>
    </row>
    <row r="128" spans="1:7" ht="21" x14ac:dyDescent="0.25">
      <c r="A128" s="120" t="s">
        <v>10740</v>
      </c>
      <c r="B128" s="125" t="s">
        <v>10742</v>
      </c>
      <c r="C128" s="121" t="s">
        <v>6425</v>
      </c>
      <c r="D128" s="27">
        <v>1</v>
      </c>
      <c r="E128" s="27"/>
      <c r="F128" s="122" t="s">
        <v>389</v>
      </c>
      <c r="G128" s="122" t="s">
        <v>396</v>
      </c>
    </row>
    <row r="129" spans="1:7" ht="21" x14ac:dyDescent="0.25">
      <c r="A129" s="45" t="s">
        <v>10730</v>
      </c>
      <c r="B129" s="111" t="s">
        <v>10856</v>
      </c>
      <c r="C129" s="6" t="s">
        <v>391</v>
      </c>
      <c r="D129" s="8">
        <v>1</v>
      </c>
      <c r="E129" s="116">
        <v>1</v>
      </c>
      <c r="F129" s="45" t="s">
        <v>389</v>
      </c>
      <c r="G129" s="45" t="s">
        <v>396</v>
      </c>
    </row>
    <row r="130" spans="1:7" ht="21" x14ac:dyDescent="0.25">
      <c r="A130" s="111" t="s">
        <v>10740</v>
      </c>
      <c r="B130" s="45" t="s">
        <v>10742</v>
      </c>
      <c r="C130" s="5" t="s">
        <v>2439</v>
      </c>
      <c r="D130" s="116">
        <v>1</v>
      </c>
      <c r="E130" s="115">
        <v>0</v>
      </c>
      <c r="F130" s="45" t="s">
        <v>2032</v>
      </c>
      <c r="G130" s="45" t="s">
        <v>2386</v>
      </c>
    </row>
    <row r="131" spans="1:7" ht="21" x14ac:dyDescent="0.25">
      <c r="A131" s="45" t="s">
        <v>10740</v>
      </c>
      <c r="B131" s="111" t="s">
        <v>10807</v>
      </c>
      <c r="C131" s="5" t="s">
        <v>2416</v>
      </c>
      <c r="D131" s="116">
        <v>0</v>
      </c>
      <c r="E131" s="116">
        <v>0</v>
      </c>
      <c r="F131" s="45" t="s">
        <v>2032</v>
      </c>
      <c r="G131" s="45" t="s">
        <v>2386</v>
      </c>
    </row>
    <row r="132" spans="1:7" ht="21" x14ac:dyDescent="0.25">
      <c r="A132" s="45" t="s">
        <v>10740</v>
      </c>
      <c r="B132" s="111" t="s">
        <v>11025</v>
      </c>
      <c r="C132" s="5" t="s">
        <v>2388</v>
      </c>
      <c r="D132" s="116">
        <v>0</v>
      </c>
      <c r="E132" s="116">
        <v>0</v>
      </c>
      <c r="F132" s="45" t="s">
        <v>2032</v>
      </c>
      <c r="G132" s="45" t="s">
        <v>2386</v>
      </c>
    </row>
    <row r="133" spans="1:7" ht="21" x14ac:dyDescent="0.25">
      <c r="A133" s="45" t="s">
        <v>10740</v>
      </c>
      <c r="B133" s="111" t="s">
        <v>10742</v>
      </c>
      <c r="C133" s="5" t="s">
        <v>2382</v>
      </c>
      <c r="D133" s="116">
        <v>0</v>
      </c>
      <c r="E133" s="116">
        <v>0</v>
      </c>
      <c r="F133" s="45" t="s">
        <v>2032</v>
      </c>
      <c r="G133" s="45" t="s">
        <v>2386</v>
      </c>
    </row>
    <row r="134" spans="1:7" ht="21" x14ac:dyDescent="0.25">
      <c r="A134" s="111" t="s">
        <v>10740</v>
      </c>
      <c r="B134" s="45" t="s">
        <v>10742</v>
      </c>
      <c r="C134" s="5" t="s">
        <v>8847</v>
      </c>
      <c r="D134" s="116"/>
      <c r="E134" s="116"/>
      <c r="F134" s="45" t="s">
        <v>525</v>
      </c>
      <c r="G134" s="45" t="s">
        <v>8852</v>
      </c>
    </row>
    <row r="135" spans="1:7" ht="21" x14ac:dyDescent="0.25">
      <c r="A135" s="111" t="s">
        <v>10730</v>
      </c>
      <c r="B135" s="45" t="s">
        <v>10808</v>
      </c>
      <c r="C135" s="5" t="s">
        <v>2428</v>
      </c>
      <c r="D135" s="116">
        <v>0</v>
      </c>
      <c r="E135" s="116">
        <v>0</v>
      </c>
      <c r="F135" s="45" t="s">
        <v>2032</v>
      </c>
      <c r="G135" s="45" t="s">
        <v>2386</v>
      </c>
    </row>
    <row r="136" spans="1:7" ht="21" x14ac:dyDescent="0.25">
      <c r="A136" s="45" t="s">
        <v>10730</v>
      </c>
      <c r="B136" s="111" t="s">
        <v>10761</v>
      </c>
      <c r="C136" s="5" t="s">
        <v>2651</v>
      </c>
      <c r="D136" s="116">
        <v>1</v>
      </c>
      <c r="E136" s="116">
        <v>0</v>
      </c>
      <c r="F136" s="45" t="s">
        <v>2032</v>
      </c>
      <c r="G136" s="45" t="s">
        <v>2386</v>
      </c>
    </row>
    <row r="137" spans="1:7" ht="21" x14ac:dyDescent="0.25">
      <c r="A137" s="45" t="s">
        <v>10730</v>
      </c>
      <c r="B137" s="111" t="s">
        <v>11360</v>
      </c>
      <c r="C137" s="5" t="s">
        <v>2433</v>
      </c>
      <c r="D137" s="116">
        <v>1</v>
      </c>
      <c r="E137" s="116">
        <v>0</v>
      </c>
      <c r="F137" s="45" t="s">
        <v>2032</v>
      </c>
      <c r="G137" s="45" t="s">
        <v>2386</v>
      </c>
    </row>
    <row r="138" spans="1:7" ht="21" x14ac:dyDescent="0.25">
      <c r="A138" s="45" t="s">
        <v>10730</v>
      </c>
      <c r="B138" s="111" t="s">
        <v>10973</v>
      </c>
      <c r="C138" s="5" t="s">
        <v>2394</v>
      </c>
      <c r="D138" s="116">
        <v>1</v>
      </c>
      <c r="E138" s="116">
        <v>0</v>
      </c>
      <c r="F138" s="45" t="s">
        <v>2032</v>
      </c>
      <c r="G138" s="45" t="s">
        <v>2386</v>
      </c>
    </row>
    <row r="139" spans="1:7" ht="21" x14ac:dyDescent="0.25">
      <c r="A139" s="45" t="s">
        <v>10730</v>
      </c>
      <c r="B139" s="111" t="s">
        <v>11390</v>
      </c>
      <c r="C139" s="5" t="s">
        <v>2400</v>
      </c>
      <c r="D139" s="116">
        <v>0</v>
      </c>
      <c r="E139" s="116">
        <v>0</v>
      </c>
      <c r="F139" s="45" t="s">
        <v>2032</v>
      </c>
      <c r="G139" s="45" t="s">
        <v>2386</v>
      </c>
    </row>
    <row r="140" spans="1:7" ht="21" x14ac:dyDescent="0.25">
      <c r="A140" s="120" t="s">
        <v>10730</v>
      </c>
      <c r="B140" s="121" t="s">
        <v>11223</v>
      </c>
      <c r="C140" s="121" t="s">
        <v>8974</v>
      </c>
      <c r="D140" s="27">
        <v>1</v>
      </c>
      <c r="E140" s="27"/>
      <c r="F140" s="122" t="s">
        <v>2032</v>
      </c>
      <c r="G140" s="122" t="s">
        <v>2386</v>
      </c>
    </row>
    <row r="141" spans="1:7" ht="21" x14ac:dyDescent="0.25">
      <c r="A141" s="107" t="s">
        <v>10732</v>
      </c>
      <c r="B141" s="107"/>
      <c r="C141" s="107" t="s">
        <v>2406</v>
      </c>
      <c r="D141" s="107"/>
      <c r="E141" s="107"/>
      <c r="F141" s="107" t="s">
        <v>2032</v>
      </c>
      <c r="G141" s="107" t="s">
        <v>2386</v>
      </c>
    </row>
    <row r="142" spans="1:7" ht="21" x14ac:dyDescent="0.25">
      <c r="A142" s="106" t="s">
        <v>10732</v>
      </c>
      <c r="B142" s="107"/>
      <c r="C142" s="107" t="s">
        <v>8993</v>
      </c>
      <c r="D142" s="105"/>
      <c r="E142" s="105"/>
      <c r="F142" s="107" t="s">
        <v>2032</v>
      </c>
      <c r="G142" s="107" t="s">
        <v>2386</v>
      </c>
    </row>
    <row r="143" spans="1:7" ht="21" x14ac:dyDescent="0.25">
      <c r="A143" s="107" t="s">
        <v>10732</v>
      </c>
      <c r="B143" s="107"/>
      <c r="C143" s="107" t="s">
        <v>2411</v>
      </c>
      <c r="D143" s="107"/>
      <c r="E143" s="107"/>
      <c r="F143" s="107" t="s">
        <v>2032</v>
      </c>
      <c r="G143" s="107" t="s">
        <v>2386</v>
      </c>
    </row>
    <row r="144" spans="1:7" ht="21" x14ac:dyDescent="0.25">
      <c r="A144" s="120" t="s">
        <v>10740</v>
      </c>
      <c r="B144" s="122" t="s">
        <v>10742</v>
      </c>
      <c r="C144" s="121" t="s">
        <v>8979</v>
      </c>
      <c r="D144" s="27">
        <v>1</v>
      </c>
      <c r="E144" s="27"/>
      <c r="F144" s="122" t="s">
        <v>2032</v>
      </c>
      <c r="G144" s="122" t="s">
        <v>8984</v>
      </c>
    </row>
    <row r="145" spans="1:7" ht="21" x14ac:dyDescent="0.25">
      <c r="A145" s="45" t="s">
        <v>10730</v>
      </c>
      <c r="B145" s="111" t="s">
        <v>11312</v>
      </c>
      <c r="C145" s="5" t="s">
        <v>379</v>
      </c>
      <c r="D145" s="116">
        <v>1</v>
      </c>
      <c r="E145" s="116">
        <v>0</v>
      </c>
      <c r="F145" s="45" t="s">
        <v>54</v>
      </c>
      <c r="G145" s="45" t="s">
        <v>82</v>
      </c>
    </row>
    <row r="146" spans="1:7" ht="21" x14ac:dyDescent="0.25">
      <c r="A146" s="45" t="s">
        <v>10730</v>
      </c>
      <c r="B146" s="111" t="s">
        <v>11036</v>
      </c>
      <c r="C146" s="5" t="s">
        <v>78</v>
      </c>
      <c r="D146" s="115">
        <v>1</v>
      </c>
      <c r="E146" s="115">
        <v>1</v>
      </c>
      <c r="F146" s="45" t="s">
        <v>54</v>
      </c>
      <c r="G146" s="45" t="s">
        <v>82</v>
      </c>
    </row>
    <row r="147" spans="1:7" ht="21" x14ac:dyDescent="0.25">
      <c r="A147" s="45" t="s">
        <v>10738</v>
      </c>
      <c r="B147" s="45"/>
      <c r="C147" s="5" t="s">
        <v>9203</v>
      </c>
      <c r="D147" s="116">
        <v>1</v>
      </c>
      <c r="E147" s="116"/>
      <c r="F147" s="45" t="s">
        <v>54</v>
      </c>
      <c r="G147" s="45" t="s">
        <v>82</v>
      </c>
    </row>
    <row r="148" spans="1:7" ht="21" x14ac:dyDescent="0.25">
      <c r="A148" s="45" t="s">
        <v>10740</v>
      </c>
      <c r="B148" s="111" t="s">
        <v>10742</v>
      </c>
      <c r="C148" s="5" t="s">
        <v>5116</v>
      </c>
      <c r="D148" s="115">
        <v>1</v>
      </c>
      <c r="E148" s="115">
        <v>0</v>
      </c>
      <c r="F148" s="45" t="s">
        <v>69</v>
      </c>
      <c r="G148" s="45" t="s">
        <v>324</v>
      </c>
    </row>
    <row r="149" spans="1:7" ht="21" x14ac:dyDescent="0.25">
      <c r="A149" s="45" t="s">
        <v>10730</v>
      </c>
      <c r="B149" s="111" t="s">
        <v>10860</v>
      </c>
      <c r="C149" s="5" t="s">
        <v>5204</v>
      </c>
      <c r="D149" s="116">
        <v>1</v>
      </c>
      <c r="E149" s="116">
        <v>1</v>
      </c>
      <c r="F149" s="45" t="s">
        <v>69</v>
      </c>
      <c r="G149" s="45" t="s">
        <v>324</v>
      </c>
    </row>
    <row r="150" spans="1:7" ht="21" x14ac:dyDescent="0.25">
      <c r="A150" s="107" t="s">
        <v>10732</v>
      </c>
      <c r="B150" s="107"/>
      <c r="C150" s="107" t="s">
        <v>1860</v>
      </c>
      <c r="D150" s="107"/>
      <c r="E150" s="107"/>
      <c r="F150" s="107" t="s">
        <v>69</v>
      </c>
      <c r="G150" s="107" t="s">
        <v>324</v>
      </c>
    </row>
    <row r="151" spans="1:7" ht="21" x14ac:dyDescent="0.25">
      <c r="A151" s="107" t="s">
        <v>10732</v>
      </c>
      <c r="B151" s="107"/>
      <c r="C151" s="107" t="s">
        <v>319</v>
      </c>
      <c r="D151" s="107"/>
      <c r="E151" s="107"/>
      <c r="F151" s="107" t="s">
        <v>69</v>
      </c>
      <c r="G151" s="107" t="s">
        <v>324</v>
      </c>
    </row>
    <row r="152" spans="1:7" ht="21" x14ac:dyDescent="0.25">
      <c r="A152" s="111" t="s">
        <v>10740</v>
      </c>
      <c r="B152" s="12" t="s">
        <v>10988</v>
      </c>
      <c r="C152" s="5" t="s">
        <v>5995</v>
      </c>
      <c r="D152" s="116">
        <v>1</v>
      </c>
      <c r="E152" s="116"/>
      <c r="F152" s="45" t="s">
        <v>423</v>
      </c>
      <c r="G152" s="45" t="s">
        <v>509</v>
      </c>
    </row>
    <row r="153" spans="1:7" ht="21" x14ac:dyDescent="0.25">
      <c r="A153" s="111" t="s">
        <v>10740</v>
      </c>
      <c r="B153" s="45" t="s">
        <v>10742</v>
      </c>
      <c r="C153" s="5" t="s">
        <v>6117</v>
      </c>
      <c r="D153" s="116">
        <v>1</v>
      </c>
      <c r="E153" s="116">
        <v>1</v>
      </c>
      <c r="F153" s="45" t="s">
        <v>423</v>
      </c>
      <c r="G153" s="45" t="s">
        <v>509</v>
      </c>
    </row>
    <row r="154" spans="1:7" ht="21" x14ac:dyDescent="0.25">
      <c r="A154" s="45" t="s">
        <v>10740</v>
      </c>
      <c r="B154" s="111" t="s">
        <v>11105</v>
      </c>
      <c r="C154" s="5" t="s">
        <v>606</v>
      </c>
      <c r="D154" s="116">
        <v>0</v>
      </c>
      <c r="E154" s="116">
        <v>0</v>
      </c>
      <c r="F154" s="45" t="s">
        <v>423</v>
      </c>
      <c r="G154" s="45" t="s">
        <v>509</v>
      </c>
    </row>
    <row r="155" spans="1:7" ht="21" x14ac:dyDescent="0.25">
      <c r="A155" s="45" t="s">
        <v>10740</v>
      </c>
      <c r="B155" s="111" t="s">
        <v>11013</v>
      </c>
      <c r="C155" s="130" t="s">
        <v>617</v>
      </c>
      <c r="D155" s="116">
        <v>0</v>
      </c>
      <c r="E155" s="116">
        <v>0</v>
      </c>
      <c r="F155" s="45" t="s">
        <v>423</v>
      </c>
      <c r="G155" s="45" t="s">
        <v>509</v>
      </c>
    </row>
    <row r="156" spans="1:7" ht="21" x14ac:dyDescent="0.25">
      <c r="A156" s="45" t="s">
        <v>10740</v>
      </c>
      <c r="B156" s="45" t="s">
        <v>10803</v>
      </c>
      <c r="C156" s="5" t="s">
        <v>9132</v>
      </c>
      <c r="D156" s="116"/>
      <c r="E156" s="116"/>
      <c r="F156" s="45" t="s">
        <v>423</v>
      </c>
      <c r="G156" s="45" t="s">
        <v>509</v>
      </c>
    </row>
    <row r="157" spans="1:7" ht="21" x14ac:dyDescent="0.25">
      <c r="A157" s="45" t="s">
        <v>10740</v>
      </c>
      <c r="B157" s="45" t="s">
        <v>10742</v>
      </c>
      <c r="C157" s="5" t="s">
        <v>505</v>
      </c>
      <c r="D157" s="116"/>
      <c r="E157" s="116"/>
      <c r="F157" s="45" t="s">
        <v>423</v>
      </c>
      <c r="G157" s="45" t="s">
        <v>509</v>
      </c>
    </row>
    <row r="158" spans="1:7" ht="21" x14ac:dyDescent="0.25">
      <c r="A158" s="45" t="s">
        <v>10730</v>
      </c>
      <c r="B158" s="6" t="s">
        <v>10968</v>
      </c>
      <c r="C158" s="5" t="s">
        <v>9540</v>
      </c>
      <c r="D158" s="116">
        <v>0</v>
      </c>
      <c r="E158" s="116"/>
      <c r="F158" s="45" t="s">
        <v>423</v>
      </c>
      <c r="G158" s="45" t="s">
        <v>509</v>
      </c>
    </row>
    <row r="159" spans="1:7" ht="21" x14ac:dyDescent="0.25">
      <c r="A159" s="106" t="s">
        <v>10732</v>
      </c>
      <c r="B159" s="107"/>
      <c r="C159" s="107" t="s">
        <v>8575</v>
      </c>
      <c r="D159" s="107"/>
      <c r="E159" s="107"/>
      <c r="F159" s="107" t="s">
        <v>423</v>
      </c>
      <c r="G159" s="107" t="s">
        <v>509</v>
      </c>
    </row>
    <row r="160" spans="1:7" ht="21" x14ac:dyDescent="0.25">
      <c r="A160" s="45" t="s">
        <v>10738</v>
      </c>
      <c r="B160" s="45"/>
      <c r="C160" s="5" t="s">
        <v>8986</v>
      </c>
      <c r="D160" s="116">
        <v>0</v>
      </c>
      <c r="E160" s="116"/>
      <c r="F160" s="45" t="s">
        <v>2032</v>
      </c>
      <c r="G160" s="45" t="s">
        <v>8991</v>
      </c>
    </row>
    <row r="161" spans="1:7" ht="21" x14ac:dyDescent="0.25">
      <c r="A161" s="45" t="s">
        <v>10730</v>
      </c>
      <c r="B161" s="5" t="s">
        <v>10984</v>
      </c>
      <c r="C161" s="5" t="s">
        <v>7857</v>
      </c>
      <c r="D161" s="116">
        <v>1</v>
      </c>
      <c r="E161" s="116"/>
      <c r="F161" s="45" t="s">
        <v>1443</v>
      </c>
      <c r="G161" s="45" t="s">
        <v>7862</v>
      </c>
    </row>
    <row r="162" spans="1:7" ht="21" x14ac:dyDescent="0.25">
      <c r="A162" s="106" t="s">
        <v>10732</v>
      </c>
      <c r="B162" s="107"/>
      <c r="C162" s="107" t="s">
        <v>10370</v>
      </c>
      <c r="D162" s="107"/>
      <c r="E162" s="107"/>
      <c r="F162" s="107" t="s">
        <v>1443</v>
      </c>
      <c r="G162" s="107" t="s">
        <v>7862</v>
      </c>
    </row>
    <row r="163" spans="1:7" ht="21" x14ac:dyDescent="0.25">
      <c r="A163" s="45" t="s">
        <v>10740</v>
      </c>
      <c r="B163" s="111" t="s">
        <v>10742</v>
      </c>
      <c r="C163" s="5" t="s">
        <v>1534</v>
      </c>
      <c r="D163" s="116">
        <v>0</v>
      </c>
      <c r="E163" s="116">
        <v>0</v>
      </c>
      <c r="F163" s="45" t="s">
        <v>1443</v>
      </c>
      <c r="G163" s="45" t="s">
        <v>1538</v>
      </c>
    </row>
    <row r="164" spans="1:7" ht="21" x14ac:dyDescent="0.25">
      <c r="A164" s="45" t="s">
        <v>10740</v>
      </c>
      <c r="B164" s="111" t="s">
        <v>10742</v>
      </c>
      <c r="C164" s="6" t="s">
        <v>1522</v>
      </c>
      <c r="D164" s="116">
        <v>1</v>
      </c>
      <c r="E164" s="116">
        <v>0</v>
      </c>
      <c r="F164" s="45" t="s">
        <v>1443</v>
      </c>
      <c r="G164" s="45" t="s">
        <v>1520</v>
      </c>
    </row>
    <row r="165" spans="1:7" ht="21" x14ac:dyDescent="0.25">
      <c r="A165" s="111" t="s">
        <v>10740</v>
      </c>
      <c r="B165" s="45" t="s">
        <v>10759</v>
      </c>
      <c r="C165" s="5" t="s">
        <v>9188</v>
      </c>
      <c r="D165" s="116"/>
      <c r="E165" s="116"/>
      <c r="F165" s="45" t="s">
        <v>1443</v>
      </c>
      <c r="G165" s="45" t="s">
        <v>1520</v>
      </c>
    </row>
    <row r="166" spans="1:7" ht="21" x14ac:dyDescent="0.25">
      <c r="A166" s="45" t="s">
        <v>10730</v>
      </c>
      <c r="B166" s="111" t="s">
        <v>10922</v>
      </c>
      <c r="C166" s="5" t="s">
        <v>1515</v>
      </c>
      <c r="D166" s="115">
        <v>1</v>
      </c>
      <c r="E166" s="115">
        <v>1</v>
      </c>
      <c r="F166" s="45" t="s">
        <v>1443</v>
      </c>
      <c r="G166" s="45" t="s">
        <v>1520</v>
      </c>
    </row>
    <row r="167" spans="1:7" ht="21" x14ac:dyDescent="0.25">
      <c r="A167" s="106" t="s">
        <v>10732</v>
      </c>
      <c r="B167" s="107"/>
      <c r="C167" s="107" t="s">
        <v>1528</v>
      </c>
      <c r="D167" s="107"/>
      <c r="E167" s="107"/>
      <c r="F167" s="107" t="s">
        <v>1443</v>
      </c>
      <c r="G167" s="107" t="s">
        <v>1520</v>
      </c>
    </row>
    <row r="168" spans="1:7" ht="21" x14ac:dyDescent="0.25">
      <c r="A168" s="45" t="s">
        <v>10738</v>
      </c>
      <c r="B168" s="45"/>
      <c r="C168" s="5" t="s">
        <v>9717</v>
      </c>
      <c r="D168" s="116">
        <v>1</v>
      </c>
      <c r="E168" s="116"/>
      <c r="F168" s="45" t="s">
        <v>119</v>
      </c>
      <c r="G168" s="45" t="s">
        <v>9721</v>
      </c>
    </row>
    <row r="169" spans="1:7" ht="21" x14ac:dyDescent="0.25">
      <c r="A169" s="45" t="s">
        <v>10740</v>
      </c>
      <c r="B169" s="111" t="s">
        <v>10754</v>
      </c>
      <c r="C169" s="5" t="s">
        <v>6807</v>
      </c>
      <c r="D169" s="116">
        <v>0</v>
      </c>
      <c r="E169" s="116"/>
      <c r="F169" s="45" t="s">
        <v>872</v>
      </c>
      <c r="G169" s="45" t="s">
        <v>1899</v>
      </c>
    </row>
    <row r="170" spans="1:7" ht="21" x14ac:dyDescent="0.25">
      <c r="A170" s="111" t="s">
        <v>10730</v>
      </c>
      <c r="B170" s="45" t="s">
        <v>10737</v>
      </c>
      <c r="C170" s="5" t="s">
        <v>1895</v>
      </c>
      <c r="D170" s="116">
        <v>1</v>
      </c>
      <c r="E170" s="116">
        <v>0</v>
      </c>
      <c r="F170" s="45" t="s">
        <v>872</v>
      </c>
      <c r="G170" s="45" t="s">
        <v>1899</v>
      </c>
    </row>
    <row r="171" spans="1:7" ht="21" x14ac:dyDescent="0.25">
      <c r="A171" s="45" t="s">
        <v>10730</v>
      </c>
      <c r="B171" s="6" t="s">
        <v>11627</v>
      </c>
      <c r="C171" s="5" t="s">
        <v>9570</v>
      </c>
      <c r="D171" s="116">
        <v>1</v>
      </c>
      <c r="E171" s="116"/>
      <c r="F171" s="45" t="s">
        <v>872</v>
      </c>
      <c r="G171" s="45" t="s">
        <v>1899</v>
      </c>
    </row>
    <row r="172" spans="1:7" ht="21" x14ac:dyDescent="0.25">
      <c r="A172" s="111" t="s">
        <v>10730</v>
      </c>
      <c r="B172" s="5" t="s">
        <v>11375</v>
      </c>
      <c r="C172" s="5" t="s">
        <v>9535</v>
      </c>
      <c r="D172" s="116">
        <v>0</v>
      </c>
      <c r="E172" s="116"/>
      <c r="F172" s="45" t="s">
        <v>872</v>
      </c>
      <c r="G172" s="45" t="s">
        <v>1899</v>
      </c>
    </row>
    <row r="173" spans="1:7" ht="21" x14ac:dyDescent="0.25">
      <c r="A173" s="45" t="s">
        <v>10730</v>
      </c>
      <c r="B173" s="111" t="s">
        <v>10761</v>
      </c>
      <c r="C173" s="5" t="s">
        <v>1741</v>
      </c>
      <c r="D173" s="116">
        <v>1</v>
      </c>
      <c r="E173" s="116">
        <v>0</v>
      </c>
      <c r="F173" s="45" t="s">
        <v>69</v>
      </c>
      <c r="G173" s="45" t="s">
        <v>1745</v>
      </c>
    </row>
    <row r="174" spans="1:7" ht="21" x14ac:dyDescent="0.25">
      <c r="A174" s="111" t="s">
        <v>10740</v>
      </c>
      <c r="B174" s="45" t="s">
        <v>10803</v>
      </c>
      <c r="C174" s="5" t="s">
        <v>7041</v>
      </c>
      <c r="D174" s="116">
        <v>1</v>
      </c>
      <c r="E174" s="116">
        <v>1</v>
      </c>
      <c r="F174" s="45" t="s">
        <v>1228</v>
      </c>
      <c r="G174" s="45" t="s">
        <v>784</v>
      </c>
    </row>
    <row r="175" spans="1:7" ht="21" x14ac:dyDescent="0.25">
      <c r="A175" s="45" t="s">
        <v>10730</v>
      </c>
      <c r="B175" s="111" t="s">
        <v>11297</v>
      </c>
      <c r="C175" s="5" t="s">
        <v>4087</v>
      </c>
      <c r="D175" s="116">
        <v>1</v>
      </c>
      <c r="E175" s="116">
        <v>0</v>
      </c>
      <c r="F175" s="45" t="s">
        <v>783</v>
      </c>
      <c r="G175" s="45" t="s">
        <v>784</v>
      </c>
    </row>
    <row r="176" spans="1:7" ht="21" x14ac:dyDescent="0.25">
      <c r="A176" s="111" t="s">
        <v>10730</v>
      </c>
      <c r="B176" s="45" t="s">
        <v>10814</v>
      </c>
      <c r="C176" s="5" t="s">
        <v>8570</v>
      </c>
      <c r="D176" s="116">
        <v>1</v>
      </c>
      <c r="E176" s="116"/>
      <c r="F176" s="45" t="s">
        <v>783</v>
      </c>
      <c r="G176" s="45" t="s">
        <v>784</v>
      </c>
    </row>
    <row r="177" spans="1:7" ht="21" x14ac:dyDescent="0.25">
      <c r="A177" s="45" t="s">
        <v>10730</v>
      </c>
      <c r="B177" s="111" t="s">
        <v>10846</v>
      </c>
      <c r="C177" s="5" t="s">
        <v>779</v>
      </c>
      <c r="D177" s="115">
        <v>1</v>
      </c>
      <c r="E177" s="115">
        <v>1</v>
      </c>
      <c r="F177" s="45" t="s">
        <v>783</v>
      </c>
      <c r="G177" s="45" t="s">
        <v>784</v>
      </c>
    </row>
    <row r="178" spans="1:7" ht="21" x14ac:dyDescent="0.25">
      <c r="A178" s="45" t="s">
        <v>10730</v>
      </c>
      <c r="B178" s="111" t="s">
        <v>11184</v>
      </c>
      <c r="C178" s="5" t="s">
        <v>5132</v>
      </c>
      <c r="D178" s="116">
        <v>1</v>
      </c>
      <c r="E178" s="116">
        <v>0</v>
      </c>
      <c r="F178" s="45" t="s">
        <v>783</v>
      </c>
      <c r="G178" s="45" t="s">
        <v>5136</v>
      </c>
    </row>
    <row r="179" spans="1:7" ht="21" x14ac:dyDescent="0.25">
      <c r="A179" s="45" t="s">
        <v>10738</v>
      </c>
      <c r="B179" s="45"/>
      <c r="C179" s="5" t="s">
        <v>3367</v>
      </c>
      <c r="D179" s="116">
        <v>1</v>
      </c>
      <c r="E179" s="116"/>
      <c r="F179" s="45" t="s">
        <v>1228</v>
      </c>
      <c r="G179" s="45" t="s">
        <v>784</v>
      </c>
    </row>
    <row r="180" spans="1:7" ht="21" x14ac:dyDescent="0.25">
      <c r="A180" s="111" t="s">
        <v>10740</v>
      </c>
      <c r="B180" s="45" t="s">
        <v>10750</v>
      </c>
      <c r="C180" s="5" t="s">
        <v>6477</v>
      </c>
      <c r="D180" s="116">
        <v>1</v>
      </c>
      <c r="E180" s="115">
        <v>0</v>
      </c>
      <c r="F180" s="45" t="s">
        <v>2032</v>
      </c>
      <c r="G180" s="45" t="s">
        <v>6482</v>
      </c>
    </row>
    <row r="181" spans="1:7" ht="21" x14ac:dyDescent="0.25">
      <c r="A181" s="120" t="s">
        <v>10740</v>
      </c>
      <c r="B181" s="122" t="s">
        <v>10754</v>
      </c>
      <c r="C181" s="121" t="s">
        <v>9009</v>
      </c>
      <c r="D181" s="27">
        <v>1</v>
      </c>
      <c r="E181" s="27"/>
      <c r="F181" s="122" t="s">
        <v>2032</v>
      </c>
      <c r="G181" s="122" t="s">
        <v>9013</v>
      </c>
    </row>
    <row r="182" spans="1:7" ht="21" x14ac:dyDescent="0.25">
      <c r="A182" s="45" t="s">
        <v>10730</v>
      </c>
      <c r="B182" s="111" t="s">
        <v>11421</v>
      </c>
      <c r="C182" s="5" t="s">
        <v>11170</v>
      </c>
      <c r="D182" s="116">
        <v>1</v>
      </c>
      <c r="E182" s="116"/>
      <c r="F182" s="45" t="s">
        <v>2032</v>
      </c>
      <c r="G182" s="45" t="s">
        <v>11171</v>
      </c>
    </row>
    <row r="183" spans="1:7" ht="21" x14ac:dyDescent="0.25">
      <c r="A183" s="45" t="s">
        <v>10730</v>
      </c>
      <c r="B183" s="111" t="s">
        <v>11401</v>
      </c>
      <c r="C183" s="5" t="s">
        <v>3953</v>
      </c>
      <c r="D183" s="116">
        <v>1</v>
      </c>
      <c r="E183" s="116">
        <v>0</v>
      </c>
      <c r="F183" s="45" t="s">
        <v>119</v>
      </c>
      <c r="G183" s="45" t="s">
        <v>3957</v>
      </c>
    </row>
    <row r="184" spans="1:7" ht="21" x14ac:dyDescent="0.25">
      <c r="A184" s="111" t="s">
        <v>10730</v>
      </c>
      <c r="B184" s="45" t="s">
        <v>10795</v>
      </c>
      <c r="C184" s="5" t="s">
        <v>10413</v>
      </c>
      <c r="D184" s="116">
        <v>1</v>
      </c>
      <c r="E184" s="116"/>
      <c r="F184" s="45" t="s">
        <v>119</v>
      </c>
      <c r="G184" s="45" t="s">
        <v>4014</v>
      </c>
    </row>
    <row r="185" spans="1:7" ht="21" x14ac:dyDescent="0.25">
      <c r="A185" s="122" t="s">
        <v>10730</v>
      </c>
      <c r="B185" s="121" t="s">
        <v>11145</v>
      </c>
      <c r="C185" s="121" t="s">
        <v>7894</v>
      </c>
      <c r="D185" s="27">
        <v>0</v>
      </c>
      <c r="E185" s="27"/>
      <c r="F185" s="122" t="s">
        <v>119</v>
      </c>
      <c r="G185" s="122" t="s">
        <v>4014</v>
      </c>
    </row>
    <row r="186" spans="1:7" ht="21" x14ac:dyDescent="0.25">
      <c r="A186" s="45" t="s">
        <v>10738</v>
      </c>
      <c r="B186" s="45"/>
      <c r="C186" s="5" t="s">
        <v>7947</v>
      </c>
      <c r="D186" s="116">
        <v>0</v>
      </c>
      <c r="E186" s="116"/>
      <c r="F186" s="45" t="s">
        <v>119</v>
      </c>
      <c r="G186" s="45" t="s">
        <v>4014</v>
      </c>
    </row>
    <row r="187" spans="1:7" ht="21" x14ac:dyDescent="0.25">
      <c r="A187" s="45" t="s">
        <v>10738</v>
      </c>
      <c r="B187" s="45"/>
      <c r="C187" s="5" t="s">
        <v>7942</v>
      </c>
      <c r="D187" s="116">
        <v>0</v>
      </c>
      <c r="E187" s="116"/>
      <c r="F187" s="45" t="s">
        <v>119</v>
      </c>
      <c r="G187" s="45" t="s">
        <v>4014</v>
      </c>
    </row>
    <row r="188" spans="1:7" ht="21" x14ac:dyDescent="0.25">
      <c r="A188" s="107" t="s">
        <v>10732</v>
      </c>
      <c r="B188" s="107"/>
      <c r="C188" s="106" t="s">
        <v>4010</v>
      </c>
      <c r="D188" s="106"/>
      <c r="E188" s="106"/>
      <c r="F188" s="107" t="s">
        <v>119</v>
      </c>
      <c r="G188" s="107" t="s">
        <v>4014</v>
      </c>
    </row>
    <row r="189" spans="1:7" ht="21" x14ac:dyDescent="0.25">
      <c r="A189" s="111" t="s">
        <v>10730</v>
      </c>
      <c r="B189" s="12" t="s">
        <v>10761</v>
      </c>
      <c r="C189" s="5" t="s">
        <v>9971</v>
      </c>
      <c r="D189" s="116">
        <v>0</v>
      </c>
      <c r="E189" s="7"/>
      <c r="F189" s="45" t="s">
        <v>1228</v>
      </c>
      <c r="G189" s="45" t="s">
        <v>9975</v>
      </c>
    </row>
    <row r="190" spans="1:7" ht="21" x14ac:dyDescent="0.25">
      <c r="A190" s="122" t="s">
        <v>10740</v>
      </c>
      <c r="B190" s="122" t="s">
        <v>10741</v>
      </c>
      <c r="C190" s="121" t="s">
        <v>5164</v>
      </c>
      <c r="D190" s="27">
        <v>0</v>
      </c>
      <c r="E190" s="27"/>
      <c r="F190" s="122" t="s">
        <v>172</v>
      </c>
      <c r="G190" s="122" t="s">
        <v>5169</v>
      </c>
    </row>
    <row r="191" spans="1:7" ht="21" x14ac:dyDescent="0.25">
      <c r="A191" s="45" t="s">
        <v>10740</v>
      </c>
      <c r="B191" s="111" t="s">
        <v>10758</v>
      </c>
      <c r="C191" s="6" t="s">
        <v>4508</v>
      </c>
      <c r="D191" s="115">
        <v>1</v>
      </c>
      <c r="E191" s="115">
        <v>0</v>
      </c>
      <c r="F191" s="45" t="s">
        <v>4798</v>
      </c>
      <c r="G191" s="45" t="s">
        <v>4475</v>
      </c>
    </row>
    <row r="192" spans="1:7" ht="21" x14ac:dyDescent="0.25">
      <c r="A192" s="111" t="s">
        <v>10740</v>
      </c>
      <c r="B192" s="45" t="s">
        <v>10742</v>
      </c>
      <c r="C192" s="5" t="s">
        <v>10252</v>
      </c>
      <c r="D192" s="116">
        <v>1</v>
      </c>
      <c r="E192" s="116"/>
      <c r="F192" s="45" t="s">
        <v>4798</v>
      </c>
      <c r="G192" s="45" t="s">
        <v>4475</v>
      </c>
    </row>
    <row r="193" spans="1:7" ht="21" x14ac:dyDescent="0.25">
      <c r="A193" s="45" t="s">
        <v>10740</v>
      </c>
      <c r="B193" s="111" t="s">
        <v>10750</v>
      </c>
      <c r="C193" s="5" t="s">
        <v>4470</v>
      </c>
      <c r="D193" s="115">
        <v>1</v>
      </c>
      <c r="E193" s="115">
        <v>1</v>
      </c>
      <c r="F193" s="45" t="s">
        <v>4798</v>
      </c>
      <c r="G193" s="45" t="s">
        <v>4475</v>
      </c>
    </row>
    <row r="194" spans="1:7" ht="21" x14ac:dyDescent="0.25">
      <c r="A194" s="111" t="s">
        <v>10740</v>
      </c>
      <c r="B194" s="45" t="s">
        <v>11274</v>
      </c>
      <c r="C194" s="5" t="s">
        <v>10263</v>
      </c>
      <c r="D194" s="116">
        <v>1</v>
      </c>
      <c r="E194" s="116"/>
      <c r="F194" s="45" t="s">
        <v>4798</v>
      </c>
      <c r="G194" s="45" t="s">
        <v>4475</v>
      </c>
    </row>
    <row r="195" spans="1:7" ht="21" x14ac:dyDescent="0.25">
      <c r="A195" s="45" t="s">
        <v>10740</v>
      </c>
      <c r="B195" s="45" t="s">
        <v>10741</v>
      </c>
      <c r="C195" s="5" t="s">
        <v>5148</v>
      </c>
      <c r="D195" s="116"/>
      <c r="E195" s="116"/>
      <c r="F195" s="45" t="s">
        <v>4420</v>
      </c>
      <c r="G195" s="45" t="s">
        <v>4475</v>
      </c>
    </row>
    <row r="196" spans="1:7" ht="21" x14ac:dyDescent="0.25">
      <c r="A196" s="111" t="s">
        <v>10730</v>
      </c>
      <c r="B196" s="45" t="s">
        <v>10795</v>
      </c>
      <c r="C196" s="5" t="s">
        <v>4684</v>
      </c>
      <c r="D196" s="116">
        <v>1</v>
      </c>
      <c r="E196" s="116">
        <v>0</v>
      </c>
      <c r="F196" s="45" t="s">
        <v>4798</v>
      </c>
      <c r="G196" s="45" t="s">
        <v>4475</v>
      </c>
    </row>
    <row r="197" spans="1:7" ht="21" x14ac:dyDescent="0.25">
      <c r="A197" s="45" t="s">
        <v>10730</v>
      </c>
      <c r="B197" s="111" t="s">
        <v>10761</v>
      </c>
      <c r="C197" s="6" t="s">
        <v>4833</v>
      </c>
      <c r="D197" s="116">
        <v>1</v>
      </c>
      <c r="E197" s="116">
        <v>0</v>
      </c>
      <c r="F197" s="45" t="s">
        <v>4798</v>
      </c>
      <c r="G197" s="45" t="s">
        <v>4475</v>
      </c>
    </row>
    <row r="198" spans="1:7" ht="21" x14ac:dyDescent="0.25">
      <c r="A198" s="111" t="s">
        <v>10730</v>
      </c>
      <c r="B198" s="45" t="s">
        <v>10814</v>
      </c>
      <c r="C198" s="5" t="s">
        <v>7626</v>
      </c>
      <c r="D198" s="116">
        <v>1</v>
      </c>
      <c r="E198" s="116">
        <v>1</v>
      </c>
      <c r="F198" s="45" t="s">
        <v>4798</v>
      </c>
      <c r="G198" s="45" t="s">
        <v>4475</v>
      </c>
    </row>
    <row r="199" spans="1:7" ht="21" x14ac:dyDescent="0.25">
      <c r="A199" s="45" t="s">
        <v>10730</v>
      </c>
      <c r="B199" s="111" t="s">
        <v>10828</v>
      </c>
      <c r="C199" s="6" t="s">
        <v>4646</v>
      </c>
      <c r="D199" s="116">
        <v>1</v>
      </c>
      <c r="E199" s="116">
        <v>1</v>
      </c>
      <c r="F199" s="45" t="s">
        <v>4798</v>
      </c>
      <c r="G199" s="45" t="s">
        <v>4475</v>
      </c>
    </row>
    <row r="200" spans="1:7" ht="21" x14ac:dyDescent="0.25">
      <c r="A200" s="45" t="s">
        <v>10730</v>
      </c>
      <c r="B200" s="111" t="s">
        <v>10875</v>
      </c>
      <c r="C200" s="6" t="s">
        <v>4493</v>
      </c>
      <c r="D200" s="115">
        <v>1</v>
      </c>
      <c r="E200" s="115">
        <v>1</v>
      </c>
      <c r="F200" s="45" t="s">
        <v>4798</v>
      </c>
      <c r="G200" s="45" t="s">
        <v>4475</v>
      </c>
    </row>
    <row r="201" spans="1:7" ht="21" x14ac:dyDescent="0.25">
      <c r="A201" s="111" t="s">
        <v>10730</v>
      </c>
      <c r="B201" s="45" t="s">
        <v>10930</v>
      </c>
      <c r="C201" s="5" t="s">
        <v>7799</v>
      </c>
      <c r="D201" s="116">
        <v>1</v>
      </c>
      <c r="E201" s="116">
        <v>0</v>
      </c>
      <c r="F201" s="45" t="s">
        <v>4798</v>
      </c>
      <c r="G201" s="45" t="s">
        <v>4475</v>
      </c>
    </row>
    <row r="202" spans="1:7" ht="21" x14ac:dyDescent="0.25">
      <c r="A202" s="111" t="s">
        <v>10730</v>
      </c>
      <c r="B202" s="45" t="s">
        <v>10938</v>
      </c>
      <c r="C202" s="5" t="s">
        <v>7609</v>
      </c>
      <c r="D202" s="116">
        <v>1</v>
      </c>
      <c r="E202" s="116">
        <v>1</v>
      </c>
      <c r="F202" s="45" t="s">
        <v>4798</v>
      </c>
      <c r="G202" s="45" t="s">
        <v>4475</v>
      </c>
    </row>
    <row r="203" spans="1:7" ht="21" x14ac:dyDescent="0.25">
      <c r="A203" s="45" t="s">
        <v>10730</v>
      </c>
      <c r="B203" s="111" t="s">
        <v>10761</v>
      </c>
      <c r="C203" s="5" t="s">
        <v>4591</v>
      </c>
      <c r="D203" s="116">
        <v>1</v>
      </c>
      <c r="E203" s="116">
        <v>0</v>
      </c>
      <c r="F203" s="45" t="s">
        <v>4798</v>
      </c>
      <c r="G203" s="45" t="s">
        <v>4475</v>
      </c>
    </row>
    <row r="204" spans="1:7" ht="21" x14ac:dyDescent="0.25">
      <c r="A204" s="45" t="s">
        <v>10730</v>
      </c>
      <c r="B204" s="111" t="s">
        <v>11007</v>
      </c>
      <c r="C204" s="5" t="s">
        <v>4569</v>
      </c>
      <c r="D204" s="116">
        <v>1</v>
      </c>
      <c r="E204" s="116">
        <v>0</v>
      </c>
      <c r="F204" s="45" t="s">
        <v>4798</v>
      </c>
      <c r="G204" s="45" t="s">
        <v>4475</v>
      </c>
    </row>
    <row r="205" spans="1:7" ht="21" x14ac:dyDescent="0.25">
      <c r="A205" s="45" t="s">
        <v>10730</v>
      </c>
      <c r="B205" s="111" t="s">
        <v>11052</v>
      </c>
      <c r="C205" s="5" t="s">
        <v>4827</v>
      </c>
      <c r="D205" s="116">
        <v>1</v>
      </c>
      <c r="E205" s="116">
        <v>1</v>
      </c>
      <c r="F205" s="45" t="s">
        <v>4798</v>
      </c>
      <c r="G205" s="45" t="s">
        <v>4475</v>
      </c>
    </row>
    <row r="206" spans="1:7" ht="21" x14ac:dyDescent="0.25">
      <c r="A206" s="45" t="s">
        <v>10730</v>
      </c>
      <c r="B206" s="111" t="s">
        <v>10814</v>
      </c>
      <c r="C206" s="5" t="s">
        <v>4836</v>
      </c>
      <c r="D206" s="116">
        <v>1</v>
      </c>
      <c r="E206" s="116">
        <v>1</v>
      </c>
      <c r="F206" s="45" t="s">
        <v>4798</v>
      </c>
      <c r="G206" s="45" t="s">
        <v>4475</v>
      </c>
    </row>
    <row r="207" spans="1:7" ht="21" x14ac:dyDescent="0.25">
      <c r="A207" s="45" t="s">
        <v>10730</v>
      </c>
      <c r="B207" s="111" t="s">
        <v>11126</v>
      </c>
      <c r="C207" s="5" t="s">
        <v>4537</v>
      </c>
      <c r="D207" s="115">
        <v>1</v>
      </c>
      <c r="E207" s="115">
        <v>0</v>
      </c>
      <c r="F207" s="45" t="s">
        <v>4798</v>
      </c>
      <c r="G207" s="45" t="s">
        <v>4475</v>
      </c>
    </row>
    <row r="208" spans="1:7" ht="21" x14ac:dyDescent="0.25">
      <c r="A208" s="45" t="s">
        <v>10730</v>
      </c>
      <c r="B208" s="111" t="s">
        <v>10820</v>
      </c>
      <c r="C208" s="5" t="s">
        <v>4606</v>
      </c>
      <c r="D208" s="116">
        <v>1</v>
      </c>
      <c r="E208" s="116">
        <v>0</v>
      </c>
      <c r="F208" s="45" t="s">
        <v>4798</v>
      </c>
      <c r="G208" s="45" t="s">
        <v>4475</v>
      </c>
    </row>
    <row r="209" spans="1:7" ht="21" x14ac:dyDescent="0.25">
      <c r="A209" s="45" t="s">
        <v>10730</v>
      </c>
      <c r="B209" s="111" t="s">
        <v>11186</v>
      </c>
      <c r="C209" s="5" t="s">
        <v>4601</v>
      </c>
      <c r="D209" s="116">
        <v>1</v>
      </c>
      <c r="E209" s="116">
        <v>0</v>
      </c>
      <c r="F209" s="45" t="s">
        <v>4798</v>
      </c>
      <c r="G209" s="45" t="s">
        <v>4475</v>
      </c>
    </row>
    <row r="210" spans="1:7" ht="21" x14ac:dyDescent="0.25">
      <c r="A210" s="45" t="s">
        <v>10730</v>
      </c>
      <c r="B210" s="111" t="s">
        <v>11214</v>
      </c>
      <c r="C210" s="5" t="s">
        <v>4612</v>
      </c>
      <c r="D210" s="116">
        <v>1</v>
      </c>
      <c r="E210" s="116">
        <v>0</v>
      </c>
      <c r="F210" s="45" t="s">
        <v>4798</v>
      </c>
      <c r="G210" s="45" t="s">
        <v>4475</v>
      </c>
    </row>
    <row r="211" spans="1:7" ht="21" x14ac:dyDescent="0.25">
      <c r="A211" s="111" t="s">
        <v>10730</v>
      </c>
      <c r="B211" s="45" t="s">
        <v>10761</v>
      </c>
      <c r="C211" s="5" t="s">
        <v>7631</v>
      </c>
      <c r="D211" s="116">
        <v>1</v>
      </c>
      <c r="E211" s="116">
        <v>0</v>
      </c>
      <c r="F211" s="45" t="s">
        <v>4798</v>
      </c>
      <c r="G211" s="45" t="s">
        <v>4475</v>
      </c>
    </row>
    <row r="212" spans="1:7" ht="21" x14ac:dyDescent="0.25">
      <c r="A212" s="45" t="s">
        <v>10730</v>
      </c>
      <c r="B212" s="111" t="s">
        <v>10890</v>
      </c>
      <c r="C212" s="5" t="s">
        <v>4503</v>
      </c>
      <c r="D212" s="115">
        <v>1</v>
      </c>
      <c r="E212" s="115">
        <v>1</v>
      </c>
      <c r="F212" s="45" t="s">
        <v>4798</v>
      </c>
      <c r="G212" s="45" t="s">
        <v>4475</v>
      </c>
    </row>
    <row r="213" spans="1:7" ht="21" x14ac:dyDescent="0.25">
      <c r="A213" s="111" t="s">
        <v>10730</v>
      </c>
      <c r="B213" s="5" t="s">
        <v>10761</v>
      </c>
      <c r="C213" s="5" t="s">
        <v>7747</v>
      </c>
      <c r="D213" s="116">
        <v>1</v>
      </c>
      <c r="E213" s="116"/>
      <c r="F213" s="45" t="s">
        <v>4798</v>
      </c>
      <c r="G213" s="45" t="s">
        <v>4475</v>
      </c>
    </row>
    <row r="214" spans="1:7" ht="21" x14ac:dyDescent="0.25">
      <c r="A214" s="111" t="s">
        <v>10730</v>
      </c>
      <c r="B214" s="45" t="s">
        <v>10829</v>
      </c>
      <c r="C214" s="5" t="s">
        <v>7651</v>
      </c>
      <c r="D214" s="116">
        <v>1</v>
      </c>
      <c r="E214" s="116">
        <v>0</v>
      </c>
      <c r="F214" s="45" t="s">
        <v>4798</v>
      </c>
      <c r="G214" s="45" t="s">
        <v>4475</v>
      </c>
    </row>
    <row r="215" spans="1:7" ht="21" x14ac:dyDescent="0.25">
      <c r="A215" s="111" t="s">
        <v>10730</v>
      </c>
      <c r="B215" s="45" t="s">
        <v>10923</v>
      </c>
      <c r="C215" s="5" t="s">
        <v>4785</v>
      </c>
      <c r="D215" s="116">
        <v>0</v>
      </c>
      <c r="E215" s="116">
        <v>0</v>
      </c>
      <c r="F215" s="45" t="s">
        <v>4798</v>
      </c>
      <c r="G215" s="45" t="s">
        <v>4475</v>
      </c>
    </row>
    <row r="216" spans="1:7" ht="21" x14ac:dyDescent="0.25">
      <c r="A216" s="111" t="s">
        <v>10730</v>
      </c>
      <c r="B216" s="45" t="s">
        <v>11032</v>
      </c>
      <c r="C216" s="5" t="s">
        <v>4763</v>
      </c>
      <c r="D216" s="116">
        <v>0</v>
      </c>
      <c r="E216" s="116">
        <v>0</v>
      </c>
      <c r="F216" s="45" t="s">
        <v>4798</v>
      </c>
      <c r="G216" s="45" t="s">
        <v>4475</v>
      </c>
    </row>
    <row r="217" spans="1:7" ht="21" x14ac:dyDescent="0.25">
      <c r="A217" s="45" t="s">
        <v>10730</v>
      </c>
      <c r="B217" s="111" t="s">
        <v>11316</v>
      </c>
      <c r="C217" s="5" t="s">
        <v>5431</v>
      </c>
      <c r="D217" s="116">
        <v>1</v>
      </c>
      <c r="E217" s="116">
        <v>0</v>
      </c>
      <c r="F217" s="45" t="s">
        <v>4798</v>
      </c>
      <c r="G217" s="45" t="s">
        <v>4475</v>
      </c>
    </row>
    <row r="218" spans="1:7" ht="21" x14ac:dyDescent="0.25">
      <c r="A218" s="45" t="s">
        <v>10730</v>
      </c>
      <c r="B218" s="6" t="s">
        <v>11647</v>
      </c>
      <c r="C218" s="5" t="s">
        <v>7641</v>
      </c>
      <c r="D218" s="115">
        <v>0</v>
      </c>
      <c r="E218" s="115">
        <v>0</v>
      </c>
      <c r="F218" s="45" t="s">
        <v>4798</v>
      </c>
      <c r="G218" s="45" t="s">
        <v>4475</v>
      </c>
    </row>
    <row r="219" spans="1:7" ht="21" x14ac:dyDescent="0.25">
      <c r="A219" s="120" t="s">
        <v>10730</v>
      </c>
      <c r="B219" s="122" t="s">
        <v>10906</v>
      </c>
      <c r="C219" s="121" t="s">
        <v>10271</v>
      </c>
      <c r="D219" s="27">
        <v>1</v>
      </c>
      <c r="E219" s="27"/>
      <c r="F219" s="122" t="s">
        <v>4798</v>
      </c>
      <c r="G219" s="122" t="s">
        <v>4475</v>
      </c>
    </row>
    <row r="220" spans="1:7" ht="21" x14ac:dyDescent="0.25">
      <c r="A220" s="120" t="s">
        <v>10730</v>
      </c>
      <c r="B220" s="121" t="s">
        <v>10908</v>
      </c>
      <c r="C220" s="121" t="s">
        <v>7753</v>
      </c>
      <c r="D220" s="27">
        <v>1</v>
      </c>
      <c r="E220" s="27"/>
      <c r="F220" s="122" t="s">
        <v>4798</v>
      </c>
      <c r="G220" s="122" t="s">
        <v>4475</v>
      </c>
    </row>
    <row r="221" spans="1:7" ht="21" x14ac:dyDescent="0.25">
      <c r="A221" s="120" t="s">
        <v>10730</v>
      </c>
      <c r="B221" s="121" t="s">
        <v>11099</v>
      </c>
      <c r="C221" s="121" t="s">
        <v>11100</v>
      </c>
      <c r="D221" s="27">
        <v>1</v>
      </c>
      <c r="E221" s="27"/>
      <c r="F221" s="122" t="s">
        <v>4798</v>
      </c>
      <c r="G221" s="122" t="s">
        <v>4475</v>
      </c>
    </row>
    <row r="222" spans="1:7" ht="21" x14ac:dyDescent="0.25">
      <c r="A222" s="120" t="s">
        <v>10730</v>
      </c>
      <c r="B222" s="121" t="s">
        <v>11246</v>
      </c>
      <c r="C222" s="121" t="s">
        <v>10172</v>
      </c>
      <c r="D222" s="27">
        <v>1</v>
      </c>
      <c r="E222" s="27"/>
      <c r="F222" s="122" t="s">
        <v>4798</v>
      </c>
      <c r="G222" s="122" t="s">
        <v>4475</v>
      </c>
    </row>
    <row r="223" spans="1:7" ht="21" x14ac:dyDescent="0.25">
      <c r="A223" s="120" t="s">
        <v>10730</v>
      </c>
      <c r="B223" s="121" t="s">
        <v>10761</v>
      </c>
      <c r="C223" s="121" t="s">
        <v>10202</v>
      </c>
      <c r="D223" s="27">
        <v>1</v>
      </c>
      <c r="E223" s="27"/>
      <c r="F223" s="122" t="s">
        <v>4798</v>
      </c>
      <c r="G223" s="122" t="s">
        <v>4475</v>
      </c>
    </row>
    <row r="224" spans="1:7" ht="21" x14ac:dyDescent="0.25">
      <c r="A224" s="45" t="s">
        <v>10738</v>
      </c>
      <c r="B224" s="45"/>
      <c r="C224" s="5" t="s">
        <v>4696</v>
      </c>
      <c r="D224" s="116">
        <v>0</v>
      </c>
      <c r="E224" s="116">
        <v>0</v>
      </c>
      <c r="F224" s="45" t="s">
        <v>4798</v>
      </c>
      <c r="G224" s="45" t="s">
        <v>4475</v>
      </c>
    </row>
    <row r="225" spans="1:7" ht="21" x14ac:dyDescent="0.25">
      <c r="A225" s="111" t="s">
        <v>10738</v>
      </c>
      <c r="B225" s="116"/>
      <c r="C225" s="5" t="s">
        <v>7756</v>
      </c>
      <c r="D225" s="116">
        <v>0</v>
      </c>
      <c r="E225" s="116"/>
      <c r="F225" s="45" t="s">
        <v>4798</v>
      </c>
      <c r="G225" s="45" t="s">
        <v>4475</v>
      </c>
    </row>
    <row r="226" spans="1:7" ht="21" x14ac:dyDescent="0.25">
      <c r="A226" s="45" t="s">
        <v>10738</v>
      </c>
      <c r="B226" s="45"/>
      <c r="C226" s="5" t="s">
        <v>10289</v>
      </c>
      <c r="D226" s="116">
        <v>1</v>
      </c>
      <c r="E226" s="116"/>
      <c r="F226" s="45" t="s">
        <v>4798</v>
      </c>
      <c r="G226" s="45" t="s">
        <v>4475</v>
      </c>
    </row>
    <row r="227" spans="1:7" ht="21" x14ac:dyDescent="0.25">
      <c r="A227" s="45" t="s">
        <v>10738</v>
      </c>
      <c r="B227" s="45"/>
      <c r="C227" s="5" t="s">
        <v>4753</v>
      </c>
      <c r="D227" s="116">
        <v>0</v>
      </c>
      <c r="E227" s="116"/>
      <c r="F227" s="45" t="s">
        <v>4798</v>
      </c>
      <c r="G227" s="45" t="s">
        <v>4475</v>
      </c>
    </row>
    <row r="228" spans="1:7" ht="21" x14ac:dyDescent="0.25">
      <c r="A228" s="111" t="s">
        <v>10732</v>
      </c>
      <c r="B228" s="45"/>
      <c r="C228" s="45" t="s">
        <v>4758</v>
      </c>
      <c r="D228" s="45"/>
      <c r="E228" s="45"/>
      <c r="F228" s="45" t="s">
        <v>4798</v>
      </c>
      <c r="G228" s="45" t="s">
        <v>4475</v>
      </c>
    </row>
    <row r="229" spans="1:7" ht="21" x14ac:dyDescent="0.25">
      <c r="A229" s="45" t="s">
        <v>10732</v>
      </c>
      <c r="B229" s="45"/>
      <c r="C229" s="111" t="s">
        <v>5436</v>
      </c>
      <c r="D229" s="111"/>
      <c r="E229" s="111"/>
      <c r="F229" s="45" t="s">
        <v>4798</v>
      </c>
      <c r="G229" s="45" t="s">
        <v>4475</v>
      </c>
    </row>
    <row r="230" spans="1:7" ht="21" x14ac:dyDescent="0.25">
      <c r="A230" s="111" t="s">
        <v>10732</v>
      </c>
      <c r="B230" s="45"/>
      <c r="C230" s="45" t="s">
        <v>7764</v>
      </c>
      <c r="D230" s="45"/>
      <c r="E230" s="45"/>
      <c r="F230" s="45" t="s">
        <v>4798</v>
      </c>
      <c r="G230" s="45" t="s">
        <v>4475</v>
      </c>
    </row>
    <row r="231" spans="1:7" ht="21" x14ac:dyDescent="0.25">
      <c r="A231" s="45" t="s">
        <v>10732</v>
      </c>
      <c r="B231" s="45"/>
      <c r="C231" s="45" t="s">
        <v>4656</v>
      </c>
      <c r="D231" s="45"/>
      <c r="E231" s="45"/>
      <c r="F231" s="45" t="s">
        <v>4798</v>
      </c>
      <c r="G231" s="45" t="s">
        <v>4475</v>
      </c>
    </row>
    <row r="232" spans="1:7" ht="21" x14ac:dyDescent="0.25">
      <c r="A232" s="45" t="s">
        <v>10732</v>
      </c>
      <c r="B232" s="45"/>
      <c r="C232" s="45" t="s">
        <v>4807</v>
      </c>
      <c r="D232" s="45"/>
      <c r="E232" s="45"/>
      <c r="F232" s="45" t="s">
        <v>4798</v>
      </c>
      <c r="G232" s="45" t="s">
        <v>4475</v>
      </c>
    </row>
    <row r="233" spans="1:7" ht="21" x14ac:dyDescent="0.25">
      <c r="A233" s="111" t="s">
        <v>10732</v>
      </c>
      <c r="B233" s="45"/>
      <c r="C233" s="45" t="s">
        <v>10205</v>
      </c>
      <c r="D233" s="116"/>
      <c r="E233" s="116"/>
      <c r="F233" s="45" t="s">
        <v>4798</v>
      </c>
      <c r="G233" s="45" t="s">
        <v>4475</v>
      </c>
    </row>
    <row r="234" spans="1:7" ht="21" x14ac:dyDescent="0.25">
      <c r="A234" s="45" t="s">
        <v>10732</v>
      </c>
      <c r="B234" s="45"/>
      <c r="C234" s="45" t="s">
        <v>4629</v>
      </c>
      <c r="D234" s="45"/>
      <c r="E234" s="45"/>
      <c r="F234" s="45" t="s">
        <v>4798</v>
      </c>
      <c r="G234" s="45" t="s">
        <v>4475</v>
      </c>
    </row>
    <row r="235" spans="1:7" ht="21" x14ac:dyDescent="0.25">
      <c r="A235" s="106" t="s">
        <v>10732</v>
      </c>
      <c r="B235" s="107"/>
      <c r="C235" s="107" t="s">
        <v>4788</v>
      </c>
      <c r="D235" s="107"/>
      <c r="E235" s="107"/>
      <c r="F235" s="107" t="s">
        <v>4798</v>
      </c>
      <c r="G235" s="107" t="s">
        <v>4475</v>
      </c>
    </row>
    <row r="236" spans="1:7" ht="21" x14ac:dyDescent="0.25">
      <c r="A236" s="106" t="s">
        <v>10732</v>
      </c>
      <c r="B236" s="107"/>
      <c r="C236" s="107" t="s">
        <v>4701</v>
      </c>
      <c r="D236" s="107"/>
      <c r="E236" s="107"/>
      <c r="F236" s="107" t="s">
        <v>4798</v>
      </c>
      <c r="G236" s="107" t="s">
        <v>4475</v>
      </c>
    </row>
    <row r="237" spans="1:7" ht="21" x14ac:dyDescent="0.25">
      <c r="A237" s="106" t="s">
        <v>10732</v>
      </c>
      <c r="B237" s="107"/>
      <c r="C237" s="107" t="s">
        <v>6922</v>
      </c>
      <c r="D237" s="107"/>
      <c r="E237" s="107"/>
      <c r="F237" s="107" t="s">
        <v>2930</v>
      </c>
      <c r="G237" s="107" t="s">
        <v>6926</v>
      </c>
    </row>
    <row r="238" spans="1:7" ht="21" x14ac:dyDescent="0.25">
      <c r="A238" s="106" t="s">
        <v>10732</v>
      </c>
      <c r="B238" s="107"/>
      <c r="C238" s="107" t="s">
        <v>1039</v>
      </c>
      <c r="D238" s="107"/>
      <c r="E238" s="107"/>
      <c r="F238" s="107" t="s">
        <v>783</v>
      </c>
      <c r="G238" s="107" t="s">
        <v>1043</v>
      </c>
    </row>
    <row r="239" spans="1:7" ht="21" x14ac:dyDescent="0.25">
      <c r="A239" s="111" t="s">
        <v>10730</v>
      </c>
      <c r="B239" s="5" t="s">
        <v>11140</v>
      </c>
      <c r="C239" s="5" t="s">
        <v>7327</v>
      </c>
      <c r="D239" s="116">
        <v>1</v>
      </c>
      <c r="E239" s="116"/>
      <c r="F239" s="45" t="s">
        <v>1228</v>
      </c>
      <c r="G239" s="45" t="s">
        <v>7331</v>
      </c>
    </row>
    <row r="240" spans="1:7" ht="21" x14ac:dyDescent="0.25">
      <c r="A240" s="111" t="s">
        <v>10730</v>
      </c>
      <c r="B240" s="45" t="s">
        <v>11403</v>
      </c>
      <c r="C240" s="5" t="s">
        <v>6408</v>
      </c>
      <c r="D240" s="116">
        <v>0</v>
      </c>
      <c r="E240" s="116">
        <v>0</v>
      </c>
      <c r="F240" s="45" t="s">
        <v>69</v>
      </c>
      <c r="G240" s="45" t="s">
        <v>1869</v>
      </c>
    </row>
    <row r="241" spans="1:7" ht="21" x14ac:dyDescent="0.25">
      <c r="A241" s="45" t="s">
        <v>10738</v>
      </c>
      <c r="B241" s="45"/>
      <c r="C241" s="5" t="s">
        <v>1865</v>
      </c>
      <c r="D241" s="115">
        <v>0</v>
      </c>
      <c r="E241" s="115">
        <v>0</v>
      </c>
      <c r="F241" s="45" t="s">
        <v>69</v>
      </c>
      <c r="G241" s="45" t="s">
        <v>1869</v>
      </c>
    </row>
    <row r="242" spans="1:7" ht="21" x14ac:dyDescent="0.25">
      <c r="A242" s="45" t="s">
        <v>10730</v>
      </c>
      <c r="B242" s="111" t="s">
        <v>10771</v>
      </c>
      <c r="C242" s="6" t="s">
        <v>1306</v>
      </c>
      <c r="D242" s="116">
        <v>1</v>
      </c>
      <c r="E242" s="116">
        <v>0</v>
      </c>
      <c r="F242" s="45" t="s">
        <v>872</v>
      </c>
      <c r="G242" s="45" t="s">
        <v>1202</v>
      </c>
    </row>
    <row r="243" spans="1:7" ht="21" x14ac:dyDescent="0.25">
      <c r="A243" s="45" t="s">
        <v>10730</v>
      </c>
      <c r="B243" s="111" t="s">
        <v>10812</v>
      </c>
      <c r="C243" s="6" t="s">
        <v>1204</v>
      </c>
      <c r="D243" s="116">
        <v>1</v>
      </c>
      <c r="E243" s="116">
        <v>0</v>
      </c>
      <c r="F243" s="45" t="s">
        <v>872</v>
      </c>
      <c r="G243" s="45" t="s">
        <v>1209</v>
      </c>
    </row>
    <row r="244" spans="1:7" ht="21" x14ac:dyDescent="0.25">
      <c r="A244" s="45" t="s">
        <v>10730</v>
      </c>
      <c r="B244" s="111" t="s">
        <v>11228</v>
      </c>
      <c r="C244" s="5" t="s">
        <v>1312</v>
      </c>
      <c r="D244" s="116">
        <v>1</v>
      </c>
      <c r="E244" s="116">
        <v>0</v>
      </c>
      <c r="F244" s="45" t="s">
        <v>872</v>
      </c>
      <c r="G244" s="45" t="s">
        <v>1209</v>
      </c>
    </row>
    <row r="245" spans="1:7" ht="21" x14ac:dyDescent="0.25">
      <c r="A245" s="45" t="s">
        <v>10730</v>
      </c>
      <c r="B245" s="111" t="s">
        <v>11242</v>
      </c>
      <c r="C245" s="5" t="s">
        <v>1198</v>
      </c>
      <c r="D245" s="116">
        <v>1</v>
      </c>
      <c r="E245" s="116">
        <v>0</v>
      </c>
      <c r="F245" s="45" t="s">
        <v>872</v>
      </c>
      <c r="G245" s="45" t="s">
        <v>1202</v>
      </c>
    </row>
    <row r="246" spans="1:7" ht="21" x14ac:dyDescent="0.25">
      <c r="A246" s="45" t="s">
        <v>10730</v>
      </c>
      <c r="B246" s="6" t="s">
        <v>11379</v>
      </c>
      <c r="C246" s="119" t="s">
        <v>6127</v>
      </c>
      <c r="D246" s="116">
        <v>1</v>
      </c>
      <c r="E246" s="116"/>
      <c r="F246" s="45" t="s">
        <v>872</v>
      </c>
      <c r="G246" s="45" t="s">
        <v>1202</v>
      </c>
    </row>
    <row r="247" spans="1:7" ht="21" x14ac:dyDescent="0.25">
      <c r="A247" s="45" t="s">
        <v>10730</v>
      </c>
      <c r="B247" s="111" t="s">
        <v>10814</v>
      </c>
      <c r="C247" s="6" t="s">
        <v>154</v>
      </c>
      <c r="D247" s="116">
        <v>1</v>
      </c>
      <c r="E247" s="116">
        <v>1</v>
      </c>
      <c r="F247" s="45" t="s">
        <v>31</v>
      </c>
      <c r="G247" s="45" t="s">
        <v>159</v>
      </c>
    </row>
    <row r="248" spans="1:7" ht="21" x14ac:dyDescent="0.25">
      <c r="A248" s="120" t="s">
        <v>10740</v>
      </c>
      <c r="B248" s="122" t="s">
        <v>10742</v>
      </c>
      <c r="C248" s="121" t="s">
        <v>7152</v>
      </c>
      <c r="D248" s="27">
        <v>1</v>
      </c>
      <c r="E248" s="27"/>
      <c r="F248" s="122" t="s">
        <v>270</v>
      </c>
      <c r="G248" s="122" t="s">
        <v>6036</v>
      </c>
    </row>
    <row r="249" spans="1:7" ht="21" x14ac:dyDescent="0.25">
      <c r="A249" s="120" t="s">
        <v>10740</v>
      </c>
      <c r="B249" s="122" t="s">
        <v>10742</v>
      </c>
      <c r="C249" s="121" t="s">
        <v>6066</v>
      </c>
      <c r="D249" s="27">
        <v>1</v>
      </c>
      <c r="E249" s="27"/>
      <c r="F249" s="122" t="s">
        <v>270</v>
      </c>
      <c r="G249" s="122" t="s">
        <v>6036</v>
      </c>
    </row>
    <row r="250" spans="1:7" ht="21" x14ac:dyDescent="0.25">
      <c r="A250" s="106" t="s">
        <v>10732</v>
      </c>
      <c r="B250" s="107"/>
      <c r="C250" s="107" t="s">
        <v>6032</v>
      </c>
      <c r="D250" s="107"/>
      <c r="E250" s="107"/>
      <c r="F250" s="107" t="s">
        <v>270</v>
      </c>
      <c r="G250" s="107" t="s">
        <v>6036</v>
      </c>
    </row>
    <row r="251" spans="1:7" ht="21" x14ac:dyDescent="0.25">
      <c r="A251" s="111" t="s">
        <v>10740</v>
      </c>
      <c r="B251" s="45" t="s">
        <v>10742</v>
      </c>
      <c r="C251" s="5" t="s">
        <v>1836</v>
      </c>
      <c r="D251" s="115">
        <v>1</v>
      </c>
      <c r="E251" s="115">
        <v>0</v>
      </c>
      <c r="F251" s="45" t="s">
        <v>270</v>
      </c>
      <c r="G251" s="45" t="s">
        <v>1834</v>
      </c>
    </row>
    <row r="252" spans="1:7" ht="21" x14ac:dyDescent="0.25">
      <c r="A252" s="111" t="s">
        <v>10740</v>
      </c>
      <c r="B252" s="116" t="s">
        <v>10742</v>
      </c>
      <c r="C252" s="5" t="s">
        <v>6038</v>
      </c>
      <c r="D252" s="116">
        <v>1</v>
      </c>
      <c r="E252" s="116"/>
      <c r="F252" s="45" t="s">
        <v>270</v>
      </c>
      <c r="G252" s="45" t="s">
        <v>1834</v>
      </c>
    </row>
    <row r="253" spans="1:7" ht="21" x14ac:dyDescent="0.25">
      <c r="A253" s="120" t="s">
        <v>10740</v>
      </c>
      <c r="B253" s="122" t="s">
        <v>10742</v>
      </c>
      <c r="C253" s="121" t="s">
        <v>7435</v>
      </c>
      <c r="D253" s="27">
        <v>1</v>
      </c>
      <c r="E253" s="27"/>
      <c r="F253" s="122" t="s">
        <v>270</v>
      </c>
      <c r="G253" s="122" t="s">
        <v>1834</v>
      </c>
    </row>
    <row r="254" spans="1:7" ht="21" x14ac:dyDescent="0.25">
      <c r="A254" s="120" t="s">
        <v>10740</v>
      </c>
      <c r="B254" s="122" t="s">
        <v>10742</v>
      </c>
      <c r="C254" s="121" t="s">
        <v>7451</v>
      </c>
      <c r="D254" s="27">
        <v>1</v>
      </c>
      <c r="E254" s="27"/>
      <c r="F254" s="122" t="s">
        <v>270</v>
      </c>
      <c r="G254" s="122" t="s">
        <v>1834</v>
      </c>
    </row>
    <row r="255" spans="1:7" ht="21" x14ac:dyDescent="0.25">
      <c r="A255" s="111" t="s">
        <v>10730</v>
      </c>
      <c r="B255" s="45" t="s">
        <v>11270</v>
      </c>
      <c r="C255" s="5" t="s">
        <v>7496</v>
      </c>
      <c r="D255" s="116">
        <v>1</v>
      </c>
      <c r="E255" s="116">
        <v>0</v>
      </c>
      <c r="F255" s="45" t="s">
        <v>270</v>
      </c>
      <c r="G255" s="45" t="s">
        <v>1834</v>
      </c>
    </row>
    <row r="256" spans="1:7" ht="21" x14ac:dyDescent="0.25">
      <c r="A256" s="111" t="s">
        <v>10730</v>
      </c>
      <c r="B256" s="45" t="s">
        <v>11291</v>
      </c>
      <c r="C256" s="5" t="s">
        <v>6054</v>
      </c>
      <c r="D256" s="116">
        <v>1</v>
      </c>
      <c r="E256" s="116">
        <v>0</v>
      </c>
      <c r="F256" s="45" t="s">
        <v>270</v>
      </c>
      <c r="G256" s="45" t="s">
        <v>1834</v>
      </c>
    </row>
    <row r="257" spans="1:7" ht="21" x14ac:dyDescent="0.25">
      <c r="A257" s="45" t="s">
        <v>10730</v>
      </c>
      <c r="B257" s="111" t="s">
        <v>10905</v>
      </c>
      <c r="C257" s="5" t="s">
        <v>1830</v>
      </c>
      <c r="D257" s="115">
        <v>1</v>
      </c>
      <c r="E257" s="115">
        <v>1</v>
      </c>
      <c r="F257" s="45" t="s">
        <v>270</v>
      </c>
      <c r="G257" s="45" t="s">
        <v>1834</v>
      </c>
    </row>
    <row r="258" spans="1:7" ht="21" x14ac:dyDescent="0.25">
      <c r="A258" s="120" t="s">
        <v>10730</v>
      </c>
      <c r="B258" s="121" t="s">
        <v>10819</v>
      </c>
      <c r="C258" s="121" t="s">
        <v>6049</v>
      </c>
      <c r="D258" s="27">
        <v>1</v>
      </c>
      <c r="E258" s="27"/>
      <c r="F258" s="122" t="s">
        <v>270</v>
      </c>
      <c r="G258" s="122" t="s">
        <v>1834</v>
      </c>
    </row>
    <row r="259" spans="1:7" ht="21" x14ac:dyDescent="0.25">
      <c r="A259" s="120" t="s">
        <v>10730</v>
      </c>
      <c r="B259" s="121" t="s">
        <v>11180</v>
      </c>
      <c r="C259" s="121" t="s">
        <v>6436</v>
      </c>
      <c r="D259" s="27">
        <v>1</v>
      </c>
      <c r="E259" s="27"/>
      <c r="F259" s="122" t="s">
        <v>270</v>
      </c>
      <c r="G259" s="122" t="s">
        <v>1834</v>
      </c>
    </row>
    <row r="260" spans="1:7" ht="21" x14ac:dyDescent="0.25">
      <c r="A260" s="120" t="s">
        <v>10730</v>
      </c>
      <c r="B260" s="121" t="s">
        <v>10964</v>
      </c>
      <c r="C260" s="121" t="s">
        <v>6043</v>
      </c>
      <c r="D260" s="27">
        <v>0</v>
      </c>
      <c r="E260" s="27"/>
      <c r="F260" s="122" t="s">
        <v>270</v>
      </c>
      <c r="G260" s="122" t="s">
        <v>1834</v>
      </c>
    </row>
    <row r="261" spans="1:7" ht="21" x14ac:dyDescent="0.25">
      <c r="A261" s="106" t="s">
        <v>10732</v>
      </c>
      <c r="B261" s="107"/>
      <c r="C261" s="107" t="s">
        <v>6027</v>
      </c>
      <c r="D261" s="107"/>
      <c r="E261" s="107"/>
      <c r="F261" s="107" t="s">
        <v>270</v>
      </c>
      <c r="G261" s="107" t="s">
        <v>1834</v>
      </c>
    </row>
    <row r="262" spans="1:7" ht="21" x14ac:dyDescent="0.25">
      <c r="A262" s="106" t="s">
        <v>10732</v>
      </c>
      <c r="B262" s="107"/>
      <c r="C262" s="107" t="s">
        <v>6022</v>
      </c>
      <c r="D262" s="107"/>
      <c r="E262" s="107"/>
      <c r="F262" s="107" t="s">
        <v>270</v>
      </c>
      <c r="G262" s="107" t="s">
        <v>1834</v>
      </c>
    </row>
    <row r="263" spans="1:7" ht="21" x14ac:dyDescent="0.25">
      <c r="A263" s="45" t="s">
        <v>10730</v>
      </c>
      <c r="B263" s="111" t="s">
        <v>10780</v>
      </c>
      <c r="C263" s="6" t="s">
        <v>5330</v>
      </c>
      <c r="D263" s="116">
        <v>1</v>
      </c>
      <c r="E263" s="116">
        <v>0</v>
      </c>
      <c r="F263" s="45" t="s">
        <v>5196</v>
      </c>
      <c r="G263" s="45" t="s">
        <v>5214</v>
      </c>
    </row>
    <row r="264" spans="1:7" ht="21" x14ac:dyDescent="0.25">
      <c r="A264" s="45" t="s">
        <v>10730</v>
      </c>
      <c r="B264" s="111" t="s">
        <v>10813</v>
      </c>
      <c r="C264" s="5" t="s">
        <v>5209</v>
      </c>
      <c r="D264" s="116">
        <v>1</v>
      </c>
      <c r="E264" s="115">
        <v>0</v>
      </c>
      <c r="F264" s="45" t="s">
        <v>5196</v>
      </c>
      <c r="G264" s="45" t="s">
        <v>5214</v>
      </c>
    </row>
    <row r="265" spans="1:7" ht="21" x14ac:dyDescent="0.25">
      <c r="A265" s="45" t="s">
        <v>10738</v>
      </c>
      <c r="B265" s="45"/>
      <c r="C265" s="5" t="s">
        <v>10695</v>
      </c>
      <c r="D265" s="116">
        <v>1</v>
      </c>
      <c r="E265" s="116">
        <v>1</v>
      </c>
      <c r="F265" s="45" t="s">
        <v>5196</v>
      </c>
      <c r="G265" s="45" t="s">
        <v>5214</v>
      </c>
    </row>
  </sheetData>
  <sortState xmlns:xlrd2="http://schemas.microsoft.com/office/spreadsheetml/2017/richdata2" ref="A2:G265">
    <sortCondition ref="G1:G265"/>
  </sortState>
  <conditionalFormatting sqref="C1:C265">
    <cfRule type="duplicateValues" dxfId="15" priority="212"/>
  </conditionalFormatting>
  <hyperlinks>
    <hyperlink ref="C18" r:id="rId1" xr:uid="{F57C353D-11D6-D544-A595-131A22145CDC}"/>
    <hyperlink ref="C170" r:id="rId2" xr:uid="{6D370764-2EB7-1A45-96FF-123DF23AA032}"/>
    <hyperlink ref="C94" r:id="rId3" xr:uid="{0487F5D1-22D2-8C4E-9252-682FD3E94758}"/>
    <hyperlink ref="C196" r:id="rId4" xr:uid="{48E22088-E8A2-0745-A0F3-AC41C6828745}"/>
    <hyperlink ref="C198" r:id="rId5" xr:uid="{B261DE38-6BD0-574C-9A0F-6EA0A7E8A18C}"/>
    <hyperlink ref="C135" r:id="rId6" xr:uid="{2E0E0473-4526-3C49-B8DA-292B4C2D07C5}"/>
    <hyperlink ref="C215" r:id="rId7" xr:uid="{86918F74-8DBF-A340-9EC0-D627CEF87BD4}"/>
    <hyperlink ref="C202" r:id="rId8" xr:uid="{5FD5F5DC-9D0B-5049-8AAE-26929D8C8485}"/>
    <hyperlink ref="C72" r:id="rId9" xr:uid="{37EC0807-516A-E44B-B018-F4FDDF778DA0}"/>
    <hyperlink ref="C71" r:id="rId10" xr:uid="{86E106F9-2430-3440-8B9C-6D6E84BE6449}"/>
    <hyperlink ref="C25" r:id="rId11" xr:uid="{2FB08D43-C722-4E46-8691-3B83196F7914}"/>
    <hyperlink ref="C39" r:id="rId12" xr:uid="{177DDC6F-988F-DB46-AC25-B3D68E420605}"/>
    <hyperlink ref="C201" r:id="rId13" xr:uid="{C7EFEF48-26B9-BF47-AECD-545564ABB320}"/>
    <hyperlink ref="C21" r:id="rId14" xr:uid="{ED96260D-43E1-7545-97BB-12EB8655BC6E}"/>
    <hyperlink ref="C20" r:id="rId15" xr:uid="{155BA000-8379-A640-A7D2-0ED6D0BFFE03}"/>
    <hyperlink ref="C74" r:id="rId16" xr:uid="{CCB9488C-5675-D94E-A0B3-C5462F068C1D}"/>
    <hyperlink ref="C216" r:id="rId17" xr:uid="{63C01203-7D9D-8A4D-86B6-7ED8012EC936}"/>
    <hyperlink ref="C240" r:id="rId18" xr:uid="{270D60D6-7267-6F45-923A-49C711EBB9EB}"/>
    <hyperlink ref="C26" r:id="rId19" xr:uid="{B00DA74A-AF35-334C-940E-833FEFBD34EE}"/>
    <hyperlink ref="C214" r:id="rId20" xr:uid="{4F637CB9-4AD9-CA44-A35A-A8D724CF082D}"/>
    <hyperlink ref="C31" r:id="rId21" xr:uid="{C25C1430-2F5E-BE4A-8F4A-82FD2ED4A283}"/>
    <hyperlink ref="C23" r:id="rId22" xr:uid="{8F6B9EAC-8D83-E347-BBF1-C91B94779294}"/>
    <hyperlink ref="C211" r:id="rId23" xr:uid="{464BB199-89A1-4345-A310-6147747BACA9}"/>
    <hyperlink ref="C255" r:id="rId24" xr:uid="{850E6F07-E4F2-9D4E-A678-C0CD17722D18}"/>
    <hyperlink ref="C256" r:id="rId25" xr:uid="{143A80A2-494B-C54C-846B-21AA507F674E}"/>
    <hyperlink ref="C180" r:id="rId26" xr:uid="{FCC1FCEF-4773-8645-A0ED-D209B56BA8F3}"/>
    <hyperlink ref="C174" r:id="rId27" xr:uid="{1C0F2A2E-DE56-544B-B528-436C09E0E52A}"/>
    <hyperlink ref="C251" r:id="rId28" xr:uid="{9893BA30-0AA1-ED41-A074-284143038E16}"/>
    <hyperlink ref="C2" r:id="rId29" xr:uid="{D61F3EAA-1073-664F-89F7-0E4B95C7B7BA}"/>
    <hyperlink ref="C7" r:id="rId30" xr:uid="{733D6C53-0C3E-7640-9ABB-3A1F29CB0E1C}"/>
    <hyperlink ref="C130" r:id="rId31" xr:uid="{C0EB6075-ADE1-D241-89EA-F43B7A65E01A}"/>
    <hyperlink ref="C153" r:id="rId32" xr:uid="{3D28FC36-EA28-6941-8FB4-4EDF8B015818}"/>
    <hyperlink ref="C88" r:id="rId33" xr:uid="{E3DB3339-C9B9-AA40-9A4E-B3CDCA9DEB6C}"/>
    <hyperlink ref="C108" r:id="rId34" xr:uid="{8EF409FA-22D9-3148-BDDF-C7FBD495E978}"/>
    <hyperlink ref="C37" r:id="rId35" xr:uid="{69B79E91-9C83-0941-A3E8-DFDEFDBD96DD}"/>
    <hyperlink ref="C107" r:id="rId36" xr:uid="{C9C0E57B-2F34-284C-8EAD-9F23D22DD695}"/>
    <hyperlink ref="C90" r:id="rId37" xr:uid="{133EADB0-63C7-E045-9190-7027838EFC95}"/>
    <hyperlink ref="C106" r:id="rId38" xr:uid="{3F98BAF2-99C3-714C-9385-5405CB71DA4D}"/>
    <hyperlink ref="C218" r:id="rId39" xr:uid="{F9A3ED14-3A29-F341-B1CD-EFCA9DB85F9F}"/>
    <hyperlink ref="C241" r:id="rId40" xr:uid="{0138B5B8-68D3-C548-B006-46F4AB1E4E2C}"/>
    <hyperlink ref="C224" r:id="rId41" xr:uid="{FAAA4406-26AC-934D-9616-7A38B2D32489}"/>
    <hyperlink ref="C81" r:id="rId42" xr:uid="{41259574-A351-1844-8243-BEAB9B0AB81E}"/>
    <hyperlink ref="C49" r:id="rId43" xr:uid="{4AE9BD6F-D573-2746-B591-3843F06749FE}"/>
    <hyperlink ref="C227" r:id="rId44" xr:uid="{D8845F3F-E6B9-B84B-BF3A-BF3A7F73BAFC}"/>
    <hyperlink ref="B45" r:id="rId45" xr:uid="{E9FC9A39-9B8A-3A4C-B959-88C572EF1AB5}"/>
    <hyperlink ref="B213" r:id="rId46" xr:uid="{364819BD-42F8-214A-8EDE-BFE1E9F21DCF}"/>
    <hyperlink ref="B220" r:id="rId47" xr:uid="{B3825AAC-3309-544C-B980-E500CE725263}"/>
    <hyperlink ref="B239" r:id="rId48" xr:uid="{46D752F1-92CC-8A45-AB55-E8FC08AA38EE}"/>
    <hyperlink ref="B260" r:id="rId49" xr:uid="{4F774C26-07DB-F046-A579-4B4EC7196EF9}"/>
    <hyperlink ref="B258" r:id="rId50" xr:uid="{29B11E93-31D2-D14D-BA38-995DC80B97DA}"/>
    <hyperlink ref="B259" r:id="rId51" xr:uid="{AF674D2E-B3AB-0149-91FA-61F9BC26D425}"/>
    <hyperlink ref="B32" r:id="rId52" xr:uid="{EBDFE6A1-E9D9-4348-8A99-5B0FFAC11179}"/>
    <hyperlink ref="B27" r:id="rId53" xr:uid="{AB071132-71E8-4A48-B779-53ED4C559819}"/>
    <hyperlink ref="B29" r:id="rId54" xr:uid="{20739225-8A4C-3344-AEF8-451DF3A9966E}"/>
    <hyperlink ref="B30" r:id="rId55" xr:uid="{CE48EBAE-6DA9-C14C-8276-B71FEC2002EE}"/>
    <hyperlink ref="B28" r:id="rId56" xr:uid="{6571B5EA-CFF1-6A42-B371-B73B54F21F4D}"/>
    <hyperlink ref="B33" r:id="rId57" xr:uid="{1E95BCBA-D747-7F4B-B5C8-6AFFCB345DA0}"/>
    <hyperlink ref="B101" r:id="rId58" xr:uid="{EA36858F-8B46-6248-B05D-B6B775F85488}"/>
    <hyperlink ref="B127" r:id="rId59" xr:uid="{D831E74F-4C88-3042-BBDE-1FF430C3B10D}"/>
    <hyperlink ref="B105" r:id="rId60" xr:uid="{C57FD2C3-2132-0D4C-8D49-4B89995682E0}"/>
    <hyperlink ref="B44" r:id="rId61" xr:uid="{46897BD9-FE94-4840-B8E6-125867F3CC15}"/>
    <hyperlink ref="C1" r:id="rId62" xr:uid="{D859DFB4-B192-AC43-8399-3193AD1726E6}"/>
    <hyperlink ref="C5" r:id="rId63" xr:uid="{260E3E28-B1DA-C940-B3E8-D7AB391CC819}"/>
    <hyperlink ref="C8" r:id="rId64" xr:uid="{4382A33E-D54C-194B-BD8B-2DE7672649D2}"/>
    <hyperlink ref="C9" r:id="rId65" xr:uid="{DB76B9E6-4B84-1444-9696-D6DF2527843C}"/>
    <hyperlink ref="C6" r:id="rId66" xr:uid="{C92C7D4F-EA73-1345-B581-6BF346701E9F}"/>
    <hyperlink ref="C91" r:id="rId67" xr:uid="{3A576D34-54B8-3644-8833-263981710CE7}"/>
    <hyperlink ref="C121" r:id="rId68" xr:uid="{BAF58FB9-ED18-7E4A-A72B-D9E978C87870}"/>
    <hyperlink ref="C128" r:id="rId69" xr:uid="{662BE420-A91C-EE47-9D53-1C709D27E181}"/>
    <hyperlink ref="C152" r:id="rId70" xr:uid="{F50C0461-9747-9F47-B286-1EDD034ED49B}"/>
    <hyperlink ref="C249" r:id="rId71" xr:uid="{5A160C78-92A4-F74A-BF2C-1C662FE6908D}"/>
    <hyperlink ref="C248" r:id="rId72" xr:uid="{F3553176-35E5-C146-A6D7-E680D2191E0E}"/>
    <hyperlink ref="C253" r:id="rId73" xr:uid="{6A7A0986-CCE5-3549-92CD-8CEA378691E3}"/>
    <hyperlink ref="C254" r:id="rId74" xr:uid="{10B80281-3E72-EF4E-AC9C-4A5786B743DF}"/>
    <hyperlink ref="C45" r:id="rId75" xr:uid="{5E4E4BDD-9E35-C14D-BC79-A041E562EE20}"/>
    <hyperlink ref="C32" r:id="rId76" xr:uid="{23DF16BF-F8A4-6540-A993-8F732563389A}"/>
    <hyperlink ref="C27" r:id="rId77" xr:uid="{DED4A663-1C7E-E64C-8E6D-473B41A6F874}"/>
    <hyperlink ref="C29" r:id="rId78" xr:uid="{0B44F9E3-686D-2A42-97BA-59A80FB2A7F3}"/>
    <hyperlink ref="C30" r:id="rId79" xr:uid="{81C86D97-E9A5-ED4E-9382-7F00EA9E0919}"/>
    <hyperlink ref="C28" r:id="rId80" xr:uid="{96115CD5-1298-6543-8D29-92DC618536D3}"/>
    <hyperlink ref="C33" r:id="rId81" xr:uid="{868F0428-16DA-A04D-898F-A98481B66746}"/>
    <hyperlink ref="C44" r:id="rId82" xr:uid="{43BBBEF0-ED36-AD40-88FB-97818E7FB751}"/>
    <hyperlink ref="C105" r:id="rId83" xr:uid="{E6F60D09-2958-E546-A250-A1235A77C06D}"/>
    <hyperlink ref="C101" r:id="rId84" xr:uid="{A6495A07-43CC-9045-8BAE-03EFE32A22E0}"/>
    <hyperlink ref="C127" r:id="rId85" xr:uid="{75757C43-5102-444B-ACF2-BAD79141C7CB}"/>
    <hyperlink ref="C213" r:id="rId86" xr:uid="{C4A9D73E-4947-A248-9C68-9CC6862D1117}"/>
    <hyperlink ref="C220" r:id="rId87" xr:uid="{C037CEB9-C98D-4B4B-83F7-1018CCCA21F6}"/>
    <hyperlink ref="C239" r:id="rId88" xr:uid="{C9DC3CB3-E21A-C642-B56D-3B86EFBAFDAD}"/>
    <hyperlink ref="C260" r:id="rId89" xr:uid="{0A28FCCC-D0E8-8446-912F-F6529CC36E17}"/>
    <hyperlink ref="C258" r:id="rId90" xr:uid="{FC3F661B-0692-E94B-9B33-5445E4A7FC32}"/>
    <hyperlink ref="C259" r:id="rId91" xr:uid="{CAC834C2-28B5-A942-8780-286E3FC91F5A}"/>
    <hyperlink ref="C82" r:id="rId92" xr:uid="{5368A5D5-99C0-834F-89B4-DB0ED28D89E4}"/>
    <hyperlink ref="C225" r:id="rId93" xr:uid="{9ADE20A4-8B17-6645-B915-CCB8F5C9EBCC}"/>
    <hyperlink ref="C252" r:id="rId94" xr:uid="{FBE94E0D-0AB5-3647-BFB2-A4129E704B39}"/>
    <hyperlink ref="C68" r:id="rId95" xr:uid="{FBF9EF96-6269-0A41-A98E-BF21F2CC88AA}"/>
    <hyperlink ref="C70" r:id="rId96" xr:uid="{CF894CC6-6DE9-E746-AB89-B13582BBB892}"/>
    <hyperlink ref="C64" r:id="rId97" xr:uid="{BAD7BA56-CDE9-5C4E-A435-0796D7BD5E6B}"/>
    <hyperlink ref="C75" r:id="rId98" xr:uid="{672C2A22-759A-B444-82D2-1399119EB79B}"/>
    <hyperlink ref="C73" r:id="rId99" xr:uid="{08CC159B-8ECC-9245-9C8F-294C7DCFA2A8}"/>
    <hyperlink ref="C61" r:id="rId100" xr:uid="{A3143BEA-B3BE-C54C-BA1A-7B19E574938C}"/>
    <hyperlink ref="C66" r:id="rId101" xr:uid="{6D33434F-A0D0-BC4A-8182-320FC2391402}"/>
    <hyperlink ref="C172" r:id="rId102" xr:uid="{9413767C-AF4D-8E45-9154-4A91DE9D07C9}"/>
    <hyperlink ref="C171" r:id="rId103" xr:uid="{734BC6DF-F75F-FF49-9171-50DE1B59BDA5}"/>
    <hyperlink ref="C17" r:id="rId104" xr:uid="{AE36448D-50C0-F146-ABD6-726004449EDB}"/>
    <hyperlink ref="C3" r:id="rId105" xr:uid="{667AA6FD-18F2-F64B-BFD2-3D31BDF75BDB}"/>
    <hyperlink ref="C43" r:id="rId106" xr:uid="{2F571ADF-12FB-2444-9166-179B0E868B8F}"/>
    <hyperlink ref="C11" r:id="rId107" xr:uid="{3D93752A-CF27-5C40-A882-2A6919627E5F}"/>
    <hyperlink ref="C36" r:id="rId108" xr:uid="{C2B33A04-CDD5-1041-ACEA-586A2CFBB0BF}"/>
    <hyperlink ref="C22" r:id="rId109" xr:uid="{302A2B78-94A7-BF4A-A99B-E16B37D14E04}"/>
    <hyperlink ref="C52" r:id="rId110" xr:uid="{D5EFFEB3-FBB2-F14F-9D56-0DF7EEB21E79}"/>
    <hyperlink ref="C84" r:id="rId111" xr:uid="{72AA7EBB-D880-5147-A8B4-BB975EB6D172}"/>
    <hyperlink ref="C117" r:id="rId112" xr:uid="{67972323-3E53-8849-A4CE-1942F946D715}"/>
    <hyperlink ref="C116" r:id="rId113" xr:uid="{F1683D55-69B0-134D-B127-01996CB407ED}"/>
    <hyperlink ref="C15" r:id="rId114" xr:uid="{E32D3E32-FDB3-544C-8F29-1F09B69EFE43}"/>
    <hyperlink ref="C14" r:id="rId115" xr:uid="{5D3B1847-AF22-4C4D-B9EF-B5C11CCC4B31}"/>
    <hyperlink ref="C13" r:id="rId116" xr:uid="{4F8A2A4F-24D9-904C-8D40-771A3E111EA9}"/>
    <hyperlink ref="C192" r:id="rId117" xr:uid="{D50D0F3E-B124-554F-B127-D4AF3BB05806}"/>
    <hyperlink ref="C223" r:id="rId118" xr:uid="{48A91CCE-C36C-5B40-B9C3-FEEE654C6863}"/>
    <hyperlink ref="C221" r:id="rId119" display="Khaled Driche" xr:uid="{37EE7ADF-C5E8-6548-9930-F296E238CD43}"/>
    <hyperlink ref="C194" r:id="rId120" xr:uid="{726077AD-DA9C-7643-8478-FCC315206EAB}"/>
    <hyperlink ref="C219" r:id="rId121" xr:uid="{2BF3EE64-0198-0F46-836B-516CCE30B945}"/>
    <hyperlink ref="C226" r:id="rId122" xr:uid="{24EB0C6A-4D22-FD43-B24E-7779ED1A82C2}"/>
    <hyperlink ref="C222" r:id="rId123" xr:uid="{74AEE183-5FF0-F244-B301-7D24BEE1FE5C}"/>
    <hyperlink ref="C140" r:id="rId124" xr:uid="{236C88D7-3AD4-FB43-9C48-082FF693AC4E}"/>
    <hyperlink ref="C144" r:id="rId125" xr:uid="{692F409B-8E67-0C4B-B843-5B3627CAAAFD}"/>
    <hyperlink ref="C181" r:id="rId126" xr:uid="{2DE00DF4-A42D-3C46-A073-383571BE4B3C}"/>
    <hyperlink ref="C76" r:id="rId127" xr:uid="{E07DB8CF-8278-5C4B-AFCD-003B2E223A23}"/>
    <hyperlink ref="C79" r:id="rId128" xr:uid="{587862C3-B8CA-F440-A4D3-01AABCDB810C}"/>
    <hyperlink ref="C77" r:id="rId129" xr:uid="{C0A96A10-7483-334A-97D7-0F496907AA30}"/>
    <hyperlink ref="C147" r:id="rId130" xr:uid="{9D8E677B-8B29-204B-900C-DBFA6840E658}"/>
    <hyperlink ref="B70" r:id="rId131" xr:uid="{73AED481-6ABD-DA4F-A395-AC3FDB508868}"/>
    <hyperlink ref="B68" r:id="rId132" xr:uid="{91212C01-44F1-E14F-88CD-60A34E417412}"/>
    <hyperlink ref="B73" r:id="rId133" xr:uid="{3CF18614-9D1F-9840-B485-EE7120313FA0}"/>
    <hyperlink ref="B61" r:id="rId134" xr:uid="{48E3E32A-3E48-014A-9773-494171E6D8E5}"/>
    <hyperlink ref="B172" r:id="rId135" xr:uid="{F08DD599-2700-D44F-B52F-19A8D7873E56}"/>
    <hyperlink ref="B17" r:id="rId136" xr:uid="{18C379FE-DE76-1C43-8BBA-2EF25E109860}"/>
    <hyperlink ref="B43" r:id="rId137" xr:uid="{EC770122-CE80-2041-8050-0418F67AF99B}"/>
    <hyperlink ref="B22" r:id="rId138" xr:uid="{B14716B6-A5AE-FA4C-9A7A-112DA3E8FC15}"/>
    <hyperlink ref="B84" r:id="rId139" xr:uid="{34DF6873-C40C-7F43-B471-EE86FB13A057}"/>
    <hyperlink ref="B223" r:id="rId140" xr:uid="{9C002761-5D98-894A-9EDB-F7DDF042EDF6}"/>
    <hyperlink ref="B221" r:id="rId141" xr:uid="{7A4275CC-C3C9-9846-84C7-FDA5FC3F0BD4}"/>
    <hyperlink ref="B222" r:id="rId142" xr:uid="{6EB23F99-3F0D-A94D-95EA-F77D83464C88}"/>
    <hyperlink ref="B140" r:id="rId143" xr:uid="{9FB34859-633A-CB44-B22D-26BB52B5C752}"/>
    <hyperlink ref="B76" r:id="rId144" xr:uid="{43509C67-1419-DC4D-BD8C-B9D3FE89277D}"/>
    <hyperlink ref="B79" r:id="rId145" xr:uid="{3830CEB8-A312-2A43-B00C-4A187635F3B3}"/>
    <hyperlink ref="B77" r:id="rId146" xr:uid="{FB4FCC1B-A4F2-2F4D-90A8-33F5F4960B7A}"/>
    <hyperlink ref="C99" r:id="rId147" xr:uid="{41BF9761-59EE-2941-A0CF-1885E5D32CB9}"/>
    <hyperlink ref="C102" r:id="rId148" xr:uid="{E3329162-F0E6-4841-B04B-45E2531F5FD2}"/>
    <hyperlink ref="C189" r:id="rId149" xr:uid="{6FF725E2-B32B-FF4A-B8F1-BE0C4E0278F0}"/>
    <hyperlink ref="C103" r:id="rId150" xr:uid="{B295683F-48B4-914A-96CB-737B0ACECCB7}"/>
    <hyperlink ref="C265" r:id="rId151" xr:uid="{A8B6258E-9650-6247-B827-53AFED2344BC}"/>
    <hyperlink ref="C184" r:id="rId152" xr:uid="{C5F6FBB4-D8CA-394E-A4A7-DB7BDE38377B}"/>
    <hyperlink ref="C100" r:id="rId153" xr:uid="{ACBB1EAF-00C4-D84E-84BB-6430F12D58CB}"/>
    <hyperlink ref="C104" r:id="rId154" xr:uid="{12369958-2A50-C84A-A175-E0273EDAABB7}"/>
    <hyperlink ref="C134" r:id="rId155" xr:uid="{ED44855E-8807-7242-ACFB-E2B195111F3A}"/>
    <hyperlink ref="C60" r:id="rId156" xr:uid="{B015C499-4A41-E646-996C-A881CBD0EBB3}"/>
    <hyperlink ref="C46" r:id="rId157" xr:uid="{476CD333-B5A0-B542-94CE-60032D721EC7}"/>
    <hyperlink ref="C89" r:id="rId158" xr:uid="{E8A1849A-CDC0-2D4E-B447-7889B9FB20CE}"/>
    <hyperlink ref="C125" r:id="rId159" xr:uid="{26B73682-A8F5-894E-880A-56B0F1F782E2}"/>
    <hyperlink ref="C168" r:id="rId160" xr:uid="{23511EEF-7BBD-224B-BF91-40858410C9C0}"/>
    <hyperlink ref="C176" r:id="rId161" xr:uid="{85762A66-0B2F-E74E-B4F3-08F83F8FC91C}"/>
    <hyperlink ref="C165" r:id="rId162" xr:uid="{BD42F4A1-2836-664E-ADCA-01AAC92260CF}"/>
    <hyperlink ref="C92" r:id="rId163" xr:uid="{B38195AF-0840-1F4C-830D-F23073AE5E2C}"/>
    <hyperlink ref="C96" r:id="rId164" xr:uid="{35BB46E9-6084-8342-858E-07B19A7F77E3}"/>
    <hyperlink ref="C93" r:id="rId165" xr:uid="{DE7CCFE5-B23E-E041-BFFD-5AD685762B45}"/>
    <hyperlink ref="C97" r:id="rId166" xr:uid="{B9985C77-C94A-C44B-B1D4-A23133DEB7A1}"/>
    <hyperlink ref="C98" r:id="rId167" xr:uid="{27AB21A2-F2D0-A646-AC0C-6B14E8D6B4FB}"/>
    <hyperlink ref="C95" r:id="rId168" xr:uid="{B771ADE2-7B1C-314A-90E1-52A7101B4A61}"/>
    <hyperlink ref="C193" r:id="rId169" xr:uid="{1F47040B-8AE0-E348-814A-A3F9042699FE}"/>
    <hyperlink ref="C207" r:id="rId170" xr:uid="{AD7AB722-EF2B-2F45-9F34-81EBCE4A0FC3}"/>
    <hyperlink ref="C191" r:id="rId171" xr:uid="{9C790CFE-B877-2E46-9D94-646CE8FAE156}"/>
    <hyperlink ref="C200" r:id="rId172" xr:uid="{79757AFD-81A3-824E-BE29-B20D980A0908}"/>
    <hyperlink ref="C212" r:id="rId173" xr:uid="{1F8581D6-E629-5144-BAE2-93BF2BD30BBF}"/>
    <hyperlink ref="C197" r:id="rId174" xr:uid="{A328A0C0-DC37-5547-9517-99E23766CEE9}"/>
    <hyperlink ref="C199" r:id="rId175" xr:uid="{D741AC51-F9E2-1D43-95CA-10B4C21A03F5}"/>
    <hyperlink ref="C203" r:id="rId176" xr:uid="{5C0E5628-DCCF-7E4B-8DF5-B0A7AF2ECA98}"/>
    <hyperlink ref="C204" r:id="rId177" xr:uid="{04295B4C-3203-0F4D-BB9A-01D1A5B1C0DA}"/>
    <hyperlink ref="C205" r:id="rId178" xr:uid="{B8500A0E-E99B-E54C-9121-2A64D281142C}"/>
    <hyperlink ref="C206" r:id="rId179" xr:uid="{0572F8D9-4031-594F-A46B-4370EF713609}"/>
    <hyperlink ref="C208" r:id="rId180" xr:uid="{2DEFBFB8-F93F-DD49-AF3C-AE7E8BD906A7}"/>
    <hyperlink ref="C209" r:id="rId181" xr:uid="{B9589E7D-A3D4-7943-985E-8DFE33DE195E}"/>
    <hyperlink ref="C210" r:id="rId182" xr:uid="{F4A7397F-C6F5-BB4A-8768-D06313713816}"/>
    <hyperlink ref="C12" r:id="rId183" xr:uid="{921040DF-A489-3A4B-9F64-6A643D631D82}"/>
    <hyperlink ref="C40" r:id="rId184" xr:uid="{0D2161AE-358D-2B49-A667-C31EF5F51F4D}"/>
    <hyperlink ref="C67" r:id="rId185" xr:uid="{23A62E59-37EA-E24C-B4AB-50B573500D0C}"/>
    <hyperlink ref="C63" r:id="rId186" xr:uid="{F302187E-A72C-E64B-8D68-B14287C9F4DA}"/>
    <hyperlink ref="C69" r:id="rId187" xr:uid="{49F0160B-D6A8-7A44-9BB8-2C5088671655}"/>
    <hyperlink ref="C146" r:id="rId188" xr:uid="{87538CE3-7D57-2B4A-8B6B-8D1DCCC1C697}"/>
    <hyperlink ref="C65" r:id="rId189" xr:uid="{28460911-60CC-6241-BA7C-E63EBFB7B2D2}"/>
    <hyperlink ref="C145" r:id="rId190" xr:uid="{EBC0ECAC-A5EB-3F4A-92E5-C3B760A89E30}"/>
    <hyperlink ref="C38" r:id="rId191" xr:uid="{88354963-7EFF-DE4E-8C16-6F7E8677D42B}"/>
    <hyperlink ref="C148" r:id="rId192" xr:uid="{5F93230C-4EFB-0E45-BE8E-63AB51D546AE}"/>
    <hyperlink ref="C264" r:id="rId193" xr:uid="{DD18DFAB-4ECD-F643-BB28-BC565177E8A6}"/>
    <hyperlink ref="C263" r:id="rId194" xr:uid="{A5F7F114-B6B0-EB44-BD89-F65EBBDB0B56}"/>
    <hyperlink ref="C149" r:id="rId195" xr:uid="{1FEC72A1-B345-6746-B414-358A33052441}"/>
    <hyperlink ref="C10" r:id="rId196" xr:uid="{C6A87DCE-8693-0241-9EB1-FA35480639D9}"/>
    <hyperlink ref="C177" r:id="rId197" xr:uid="{E3497B85-C2AA-E84D-9DAC-3DDC54A330CC}"/>
    <hyperlink ref="C175" r:id="rId198" xr:uid="{0A2ECCA0-9976-DA49-AD9A-D5A8D32B815A}"/>
    <hyperlink ref="C247" r:id="rId199" xr:uid="{11D7EA5A-5842-824E-B3D6-85362D11D101}"/>
    <hyperlink ref="C257" r:id="rId200" xr:uid="{41BD9FBE-49E7-734F-9EE9-0B1F9887E13C}"/>
    <hyperlink ref="C129" r:id="rId201" xr:uid="{C934C9B2-4B49-2C48-8729-7EEFC1A381B0}"/>
    <hyperlink ref="C51" r:id="rId202" xr:uid="{22E98FD0-BCAA-E94D-91B6-B0CF8A24BB23}"/>
    <hyperlink ref="C166" r:id="rId203" xr:uid="{29380FEB-2EC4-2440-ACF9-2D0E27CA07C2}"/>
    <hyperlink ref="C48" r:id="rId204" xr:uid="{7DF4475E-830E-9B4C-8A72-56E9400CED30}"/>
    <hyperlink ref="C50" r:id="rId205" xr:uid="{336D3DEC-C473-DE4C-A5F8-1BDE25B12EE8}"/>
    <hyperlink ref="C85" r:id="rId206" xr:uid="{011A804B-2B7A-E243-9C65-175EE1B5FD9F}"/>
    <hyperlink ref="C118" r:id="rId207" xr:uid="{08E455A6-2AA4-444D-B9D4-0331F0E6FDA2}"/>
    <hyperlink ref="C242" r:id="rId208" xr:uid="{A4FDA836-7C16-E944-8B23-4CD1B8E43726}"/>
    <hyperlink ref="C243" r:id="rId209" xr:uid="{CEC1305E-1BFC-7E4A-983D-AAC8DBB75719}"/>
    <hyperlink ref="C164" r:id="rId210" xr:uid="{3C3DFF18-24CE-374E-8527-DF1B3C07F0B6}"/>
    <hyperlink ref="C126" r:id="rId211" xr:uid="{C6B30A5B-C0A4-F144-96F7-4F4C43B46E0C}"/>
    <hyperlink ref="C19" r:id="rId212" xr:uid="{AA28E8E0-16D7-3444-A2DD-6FB317FFA586}"/>
    <hyperlink ref="C122" r:id="rId213" xr:uid="{1C931620-2EC8-C84F-A812-6D88F1673794}"/>
    <hyperlink ref="C178" r:id="rId214" xr:uid="{41542F9C-C8DA-B241-B365-C35549ED30D1}"/>
    <hyperlink ref="C131" r:id="rId215" xr:uid="{CFFF9C40-EF6F-A049-8A48-8545910F5A2D}"/>
    <hyperlink ref="C245" r:id="rId216" xr:uid="{4531A60A-700E-4840-A83E-79FC4EF606A1}"/>
    <hyperlink ref="C132" r:id="rId217" xr:uid="{9BFA4024-DB43-344B-8752-129C09808E5B}"/>
    <hyperlink ref="C163" r:id="rId218" xr:uid="{41A41D17-0D3A-3548-A0BE-CE0436425262}"/>
    <hyperlink ref="C173" r:id="rId219" xr:uid="{18149D67-1970-7F44-9FC5-996261883FF0}"/>
    <hyperlink ref="C217" r:id="rId220" xr:uid="{98079D12-89E6-D640-872F-E137FCD6B65D}"/>
    <hyperlink ref="C136" r:id="rId221" xr:uid="{52EEC2E8-6A2C-0548-A43B-089BF2C165F1}"/>
    <hyperlink ref="C244" r:id="rId222" xr:uid="{6E5643EE-7828-0948-B8AF-80ECD30AEFD2}"/>
    <hyperlink ref="C133" r:id="rId223" xr:uid="{D4BE3373-01EE-6242-B2F6-CCC54F2B96A7}"/>
    <hyperlink ref="C137" r:id="rId224" xr:uid="{B4BD7FEE-E49B-9147-85E0-EC5C06C02D5B}"/>
    <hyperlink ref="C138" r:id="rId225" xr:uid="{893416B5-C94E-3C4F-9921-B23BE69C2197}"/>
    <hyperlink ref="C139" r:id="rId226" xr:uid="{385398FC-57E1-A24D-91B0-7C04564498BE}"/>
    <hyperlink ref="C183" r:id="rId227" xr:uid="{BF5F7CFD-DF1C-C14B-B6F7-F2D3297F77B0}"/>
    <hyperlink ref="B93" r:id="rId228" xr:uid="{D8D8BE3E-6494-2D42-8CEE-EA2730CA9B3B}"/>
    <hyperlink ref="C24" r:id="rId229" xr:uid="{29907DB8-A5B2-5E48-8262-7704C89D8EF0}"/>
    <hyperlink ref="C154" r:id="rId230" xr:uid="{42B3B4BE-5257-444E-AA58-1707647E250D}"/>
    <hyperlink ref="C80" r:id="rId231" xr:uid="{CCFA6568-A5AF-D245-8EDA-34B2FAD7B007}"/>
    <hyperlink ref="C155" r:id="rId232" xr:uid="{9B824C65-60C6-A84E-BD11-28F9DB9B90F2}"/>
    <hyperlink ref="C42" r:id="rId233" xr:uid="{EAFF81E7-29BE-0447-B619-D8BFB8FC2FE9}"/>
    <hyperlink ref="C41" r:id="rId234" xr:uid="{282042DC-FAC3-0C42-A428-4CDDFB7F3EEA}"/>
    <hyperlink ref="C34" r:id="rId235" xr:uid="{67A50743-E34E-C942-B8A5-C5699AB3A792}"/>
    <hyperlink ref="C123" r:id="rId236" xr:uid="{0222F3C0-C3C6-6242-B262-EB4567F89DB5}"/>
    <hyperlink ref="B123" r:id="rId237" xr:uid="{DFB3E342-E467-9243-99FD-1E2BC2AE1BE0}"/>
    <hyperlink ref="C35" r:id="rId238" xr:uid="{34DB88FD-06D1-1043-B4C2-9DA95B2381D6}"/>
    <hyperlink ref="B35" r:id="rId239" xr:uid="{B17125A5-673D-9B47-A922-884BAAAFC51F}"/>
    <hyperlink ref="C78" r:id="rId240" xr:uid="{23761A94-D769-0043-A749-3E0F8DAC9CF3}"/>
    <hyperlink ref="B78" r:id="rId241" xr:uid="{B3BA344E-2507-F140-A8A0-76C9AE1DBDAB}"/>
    <hyperlink ref="C120" r:id="rId242" xr:uid="{EC1E5180-7A35-FF48-8844-D15DEBF2B225}"/>
    <hyperlink ref="B120" r:id="rId243" xr:uid="{2D00B0D9-8F2D-2B4D-8FC3-980A02313E88}"/>
    <hyperlink ref="C195" r:id="rId244" xr:uid="{BCCA818A-ADAF-F641-9217-BC1725E5DE7D}"/>
    <hyperlink ref="C182" r:id="rId245" xr:uid="{817D62BD-0B0A-5545-802B-03B3557B23B2}"/>
    <hyperlink ref="C190" r:id="rId246" xr:uid="{B3D21353-DBD3-4D44-A6D6-C377BB124990}"/>
    <hyperlink ref="C4" r:id="rId247" xr:uid="{E5038EEE-AE17-284E-8F73-C477897A5856}"/>
    <hyperlink ref="C157" r:id="rId248" xr:uid="{9FD6CF90-2298-6F42-8D03-6AEAB029BCFE}"/>
    <hyperlink ref="C16" r:id="rId249" xr:uid="{A65F2217-1FF0-584D-823D-9165E6309312}"/>
    <hyperlink ref="C187" r:id="rId250" xr:uid="{D9A72FA8-4D84-D04D-970B-C68E0734B7BB}"/>
    <hyperlink ref="C179" r:id="rId251" xr:uid="{285C6241-265A-4542-938B-5C1158DA22E3}"/>
    <hyperlink ref="C169" r:id="rId252" xr:uid="{63CC939F-A200-E44B-BF21-B2305B7EAA47}"/>
    <hyperlink ref="C185" r:id="rId253" xr:uid="{7C590E57-1DF5-1C44-8612-FAD03EC8A51C}"/>
    <hyperlink ref="B185" r:id="rId254" xr:uid="{D48D01D2-32CE-F942-A933-B97B150E1CC4}"/>
    <hyperlink ref="C47" r:id="rId255" xr:uid="{7A9B27CC-6F94-874B-B27A-EE02D41BBCA8}"/>
    <hyperlink ref="B47" r:id="rId256" xr:uid="{8B0E183C-1C0A-B241-8171-3BC5EC9064CC}"/>
    <hyperlink ref="C161" r:id="rId257" xr:uid="{C99742F4-63B0-1F47-8A64-6D01D50DB27E}"/>
    <hyperlink ref="B161" r:id="rId258" xr:uid="{3C76A980-7B4F-764E-8C8D-E4B3E59E4B58}"/>
    <hyperlink ref="C160" r:id="rId259" xr:uid="{635CF9CA-382F-A74B-AC5B-7B2131BC2FD3}"/>
    <hyperlink ref="C158" r:id="rId260" xr:uid="{A26C8F57-36B6-EE47-81AA-9DA8842E7DDE}"/>
    <hyperlink ref="C156" r:id="rId261" xr:uid="{468587F6-7680-7E4E-8099-F410F72E3AA3}"/>
    <hyperlink ref="C87" r:id="rId262" xr:uid="{AF321231-78D9-5943-A5CF-B8BC65B2B837}"/>
    <hyperlink ref="C186" r:id="rId263" xr:uid="{03C3620F-7D5B-7349-A3B0-2C4C6B2A1A67}"/>
    <hyperlink ref="B36" r:id="rId264" xr:uid="{493F1AB1-FE19-074B-A380-479C7259B585}"/>
    <hyperlink ref="B158" r:id="rId265" xr:uid="{575AE8F9-7A8A-C64B-BA64-54D2681117A6}"/>
    <hyperlink ref="B171" r:id="rId266" xr:uid="{D20CACAA-EB28-B94A-A3BB-8B145832DCDD}"/>
    <hyperlink ref="C119" r:id="rId267" xr:uid="{3A8C799D-028F-4045-AAB4-8BEC9E8AF800}"/>
    <hyperlink ref="B119" r:id="rId268" xr:uid="{E900B4D5-60A9-FE43-AE7D-65C8A0CC7FBC}"/>
    <hyperlink ref="C246" r:id="rId269" xr:uid="{D932CE0B-5185-8741-B123-0B6CDD9C0C10}"/>
    <hyperlink ref="B246" r:id="rId270" xr:uid="{90C652E4-C937-5A46-8344-4C19EC04B022}"/>
    <hyperlink ref="B37" r:id="rId271" xr:uid="{EDD10C3F-BA60-A744-8850-FCBC73138061}"/>
    <hyperlink ref="B218" r:id="rId272" xr:uid="{70D80114-E359-0240-A45C-54A973A899B5}"/>
  </hyperlinks>
  <pageMargins left="0.78740157499999996" right="0.78740157499999996" top="0.984251969" bottom="0.984251969" header="0.4921259845" footer="0.492125984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3C491-5D0D-E74C-97C1-822F08E1C609}">
  <dimension ref="A1:G1965"/>
  <sheetViews>
    <sheetView topLeftCell="A1372" zoomScale="102" workbookViewId="0">
      <selection activeCell="B1402" sqref="B1402"/>
    </sheetView>
  </sheetViews>
  <sheetFormatPr baseColWidth="10" defaultRowHeight="19" x14ac:dyDescent="0.25"/>
  <cols>
    <col min="1" max="1" width="30.5" style="3" customWidth="1"/>
    <col min="2" max="2" width="31.33203125" style="3" customWidth="1"/>
    <col min="3" max="3" width="47.1640625" style="3" customWidth="1"/>
    <col min="4" max="4" width="7.83203125" style="3" customWidth="1"/>
    <col min="5" max="5" width="7.5" style="3" customWidth="1"/>
    <col min="6" max="6" width="52.33203125" style="3" customWidth="1"/>
    <col min="7" max="7" width="91.5" style="3" customWidth="1"/>
    <col min="8" max="16384" width="10.83203125" style="3"/>
  </cols>
  <sheetData>
    <row r="1" spans="1:7" ht="21" x14ac:dyDescent="0.25">
      <c r="A1" s="45" t="s">
        <v>10740</v>
      </c>
      <c r="B1" s="111" t="s">
        <v>10741</v>
      </c>
      <c r="C1" s="5" t="s">
        <v>4458</v>
      </c>
      <c r="D1" s="115">
        <v>1</v>
      </c>
      <c r="E1" s="115">
        <v>1</v>
      </c>
      <c r="F1" s="45" t="s">
        <v>4798</v>
      </c>
      <c r="G1" s="45" t="s">
        <v>4462</v>
      </c>
    </row>
    <row r="2" spans="1:7" ht="21" x14ac:dyDescent="0.25">
      <c r="A2" s="111" t="s">
        <v>10740</v>
      </c>
      <c r="B2" s="45" t="s">
        <v>10742</v>
      </c>
      <c r="C2" s="5" t="s">
        <v>6670</v>
      </c>
      <c r="D2" s="116">
        <v>1</v>
      </c>
      <c r="E2" s="116">
        <v>1</v>
      </c>
      <c r="F2" s="45" t="s">
        <v>872</v>
      </c>
      <c r="G2" s="45" t="s">
        <v>198</v>
      </c>
    </row>
    <row r="3" spans="1:7" ht="21" x14ac:dyDescent="0.25">
      <c r="A3" s="111" t="s">
        <v>10740</v>
      </c>
      <c r="B3" s="45" t="s">
        <v>10787</v>
      </c>
      <c r="C3" s="5" t="s">
        <v>2508</v>
      </c>
      <c r="D3" s="116">
        <v>1</v>
      </c>
      <c r="E3" s="116">
        <v>0</v>
      </c>
      <c r="F3" s="45" t="s">
        <v>872</v>
      </c>
      <c r="G3" s="45" t="s">
        <v>2512</v>
      </c>
    </row>
    <row r="4" spans="1:7" ht="21" x14ac:dyDescent="0.25">
      <c r="A4" s="111" t="s">
        <v>10740</v>
      </c>
      <c r="B4" s="45" t="s">
        <v>10742</v>
      </c>
      <c r="C4" s="5" t="s">
        <v>9359</v>
      </c>
      <c r="D4" s="116">
        <v>1</v>
      </c>
      <c r="E4" s="116"/>
      <c r="F4" s="45" t="s">
        <v>872</v>
      </c>
      <c r="G4" s="45" t="s">
        <v>1752</v>
      </c>
    </row>
    <row r="5" spans="1:7" ht="21" x14ac:dyDescent="0.25">
      <c r="A5" s="111" t="s">
        <v>10740</v>
      </c>
      <c r="B5" s="45" t="s">
        <v>10742</v>
      </c>
      <c r="C5" s="5" t="s">
        <v>6675</v>
      </c>
      <c r="D5" s="116">
        <v>1</v>
      </c>
      <c r="E5" s="116"/>
      <c r="F5" s="45" t="s">
        <v>872</v>
      </c>
      <c r="G5" s="45" t="s">
        <v>1924</v>
      </c>
    </row>
    <row r="6" spans="1:7" ht="21" x14ac:dyDescent="0.25">
      <c r="A6" s="45" t="s">
        <v>10740</v>
      </c>
      <c r="B6" s="111" t="s">
        <v>10742</v>
      </c>
      <c r="C6" s="5" t="s">
        <v>2894</v>
      </c>
      <c r="D6" s="116">
        <v>1</v>
      </c>
      <c r="E6" s="116">
        <v>1</v>
      </c>
      <c r="F6" s="45" t="s">
        <v>872</v>
      </c>
      <c r="G6" s="45" t="s">
        <v>2899</v>
      </c>
    </row>
    <row r="7" spans="1:7" ht="21" x14ac:dyDescent="0.25">
      <c r="A7" s="111" t="s">
        <v>10740</v>
      </c>
      <c r="B7" s="45" t="s">
        <v>10742</v>
      </c>
      <c r="C7" s="5" t="s">
        <v>6160</v>
      </c>
      <c r="D7" s="116">
        <v>1</v>
      </c>
      <c r="E7" s="116"/>
      <c r="F7" s="45" t="s">
        <v>1221</v>
      </c>
      <c r="G7" s="45" t="s">
        <v>6165</v>
      </c>
    </row>
    <row r="8" spans="1:7" ht="21" x14ac:dyDescent="0.25">
      <c r="A8" s="45" t="s">
        <v>10740</v>
      </c>
      <c r="B8" s="111" t="s">
        <v>10742</v>
      </c>
      <c r="C8" s="5" t="s">
        <v>1718</v>
      </c>
      <c r="D8" s="116">
        <v>1</v>
      </c>
      <c r="E8" s="116">
        <v>1</v>
      </c>
      <c r="F8" s="45" t="s">
        <v>1221</v>
      </c>
      <c r="G8" s="45" t="s">
        <v>1722</v>
      </c>
    </row>
    <row r="9" spans="1:7" ht="21" x14ac:dyDescent="0.25">
      <c r="A9" s="45" t="s">
        <v>10740</v>
      </c>
      <c r="B9" s="45" t="s">
        <v>11210</v>
      </c>
      <c r="C9" s="5" t="s">
        <v>5041</v>
      </c>
      <c r="D9" s="116">
        <v>1</v>
      </c>
      <c r="E9" s="116"/>
      <c r="F9" s="45" t="s">
        <v>1221</v>
      </c>
      <c r="G9" s="45" t="s">
        <v>1722</v>
      </c>
    </row>
    <row r="10" spans="1:7" ht="21" x14ac:dyDescent="0.25">
      <c r="A10" s="45" t="s">
        <v>10740</v>
      </c>
      <c r="B10" s="45" t="s">
        <v>10742</v>
      </c>
      <c r="C10" s="5" t="s">
        <v>8726</v>
      </c>
      <c r="D10" s="116">
        <v>1</v>
      </c>
      <c r="E10" s="116"/>
      <c r="F10" s="45" t="s">
        <v>248</v>
      </c>
      <c r="G10" s="45" t="s">
        <v>1620</v>
      </c>
    </row>
    <row r="11" spans="1:7" ht="21" x14ac:dyDescent="0.25">
      <c r="A11" s="111" t="s">
        <v>10740</v>
      </c>
      <c r="B11" s="45" t="s">
        <v>10742</v>
      </c>
      <c r="C11" s="5" t="s">
        <v>1244</v>
      </c>
      <c r="D11" s="116">
        <v>1</v>
      </c>
      <c r="E11" s="115">
        <v>0</v>
      </c>
      <c r="F11" s="45" t="s">
        <v>1248</v>
      </c>
      <c r="G11" s="45" t="s">
        <v>1249</v>
      </c>
    </row>
    <row r="12" spans="1:7" ht="21" x14ac:dyDescent="0.25">
      <c r="A12" s="111" t="s">
        <v>10740</v>
      </c>
      <c r="B12" s="45" t="s">
        <v>10742</v>
      </c>
      <c r="C12" s="5" t="s">
        <v>646</v>
      </c>
      <c r="D12" s="116">
        <v>1</v>
      </c>
      <c r="E12" s="116">
        <v>0</v>
      </c>
      <c r="F12" s="45" t="s">
        <v>61</v>
      </c>
      <c r="G12" s="45" t="s">
        <v>464</v>
      </c>
    </row>
    <row r="13" spans="1:7" ht="21" x14ac:dyDescent="0.25">
      <c r="A13" s="45" t="s">
        <v>10740</v>
      </c>
      <c r="B13" s="111" t="s">
        <v>10754</v>
      </c>
      <c r="C13" s="5" t="s">
        <v>460</v>
      </c>
      <c r="D13" s="116">
        <v>1</v>
      </c>
      <c r="E13" s="116">
        <v>1</v>
      </c>
      <c r="F13" s="45" t="s">
        <v>61</v>
      </c>
      <c r="G13" s="45" t="s">
        <v>11048</v>
      </c>
    </row>
    <row r="14" spans="1:7" ht="21" x14ac:dyDescent="0.25">
      <c r="A14" s="45" t="s">
        <v>10740</v>
      </c>
      <c r="B14" s="111" t="s">
        <v>10742</v>
      </c>
      <c r="C14" s="5" t="s">
        <v>221</v>
      </c>
      <c r="D14" s="115">
        <v>1</v>
      </c>
      <c r="E14" s="115">
        <v>0</v>
      </c>
      <c r="F14" s="45" t="s">
        <v>61</v>
      </c>
      <c r="G14" s="45" t="s">
        <v>225</v>
      </c>
    </row>
    <row r="15" spans="1:7" ht="21" x14ac:dyDescent="0.25">
      <c r="A15" s="111" t="s">
        <v>10740</v>
      </c>
      <c r="B15" s="45" t="s">
        <v>10742</v>
      </c>
      <c r="C15" s="5" t="s">
        <v>5984</v>
      </c>
      <c r="D15" s="116">
        <v>1</v>
      </c>
      <c r="E15" s="116"/>
      <c r="F15" s="45" t="s">
        <v>61</v>
      </c>
      <c r="G15" s="45" t="s">
        <v>62</v>
      </c>
    </row>
    <row r="16" spans="1:7" ht="21" x14ac:dyDescent="0.25">
      <c r="A16" s="111" t="s">
        <v>10740</v>
      </c>
      <c r="B16" s="45" t="s">
        <v>10742</v>
      </c>
      <c r="C16" s="5" t="s">
        <v>6656</v>
      </c>
      <c r="D16" s="116">
        <v>1</v>
      </c>
      <c r="E16" s="115">
        <v>0</v>
      </c>
      <c r="F16" s="45" t="s">
        <v>61</v>
      </c>
      <c r="G16" s="45" t="s">
        <v>62</v>
      </c>
    </row>
    <row r="17" spans="1:7" ht="21" x14ac:dyDescent="0.25">
      <c r="A17" s="111" t="s">
        <v>10740</v>
      </c>
      <c r="B17" s="45" t="s">
        <v>10742</v>
      </c>
      <c r="C17" s="5" t="s">
        <v>8550</v>
      </c>
      <c r="D17" s="116">
        <v>1</v>
      </c>
      <c r="E17" s="116"/>
      <c r="F17" s="45" t="s">
        <v>61</v>
      </c>
      <c r="G17" s="45" t="s">
        <v>62</v>
      </c>
    </row>
    <row r="18" spans="1:7" ht="21" x14ac:dyDescent="0.25">
      <c r="A18" s="111" t="s">
        <v>10740</v>
      </c>
      <c r="B18" s="45" t="s">
        <v>10816</v>
      </c>
      <c r="C18" s="5" t="s">
        <v>6367</v>
      </c>
      <c r="D18" s="116">
        <v>1</v>
      </c>
      <c r="E18" s="116">
        <v>1</v>
      </c>
      <c r="F18" s="45" t="s">
        <v>61</v>
      </c>
      <c r="G18" s="45" t="s">
        <v>5856</v>
      </c>
    </row>
    <row r="19" spans="1:7" ht="21" x14ac:dyDescent="0.25">
      <c r="A19" s="111" t="s">
        <v>10740</v>
      </c>
      <c r="B19" s="45" t="s">
        <v>10742</v>
      </c>
      <c r="C19" s="5" t="s">
        <v>8186</v>
      </c>
      <c r="D19" s="116">
        <v>1</v>
      </c>
      <c r="E19" s="116"/>
      <c r="F19" s="45" t="s">
        <v>61</v>
      </c>
      <c r="G19" s="45" t="s">
        <v>225</v>
      </c>
    </row>
    <row r="20" spans="1:7" ht="21" x14ac:dyDescent="0.25">
      <c r="A20" s="45" t="s">
        <v>10740</v>
      </c>
      <c r="B20" s="111" t="s">
        <v>10807</v>
      </c>
      <c r="C20" s="5" t="s">
        <v>5080</v>
      </c>
      <c r="D20" s="116">
        <v>1</v>
      </c>
      <c r="E20" s="116">
        <v>1</v>
      </c>
      <c r="F20" s="45" t="s">
        <v>61</v>
      </c>
      <c r="G20" s="45" t="s">
        <v>638</v>
      </c>
    </row>
    <row r="21" spans="1:7" ht="21" x14ac:dyDescent="0.25">
      <c r="A21" s="45" t="s">
        <v>10740</v>
      </c>
      <c r="B21" s="111" t="s">
        <v>10742</v>
      </c>
      <c r="C21" s="5" t="s">
        <v>2477</v>
      </c>
      <c r="D21" s="116">
        <v>1</v>
      </c>
      <c r="E21" s="116">
        <v>0</v>
      </c>
      <c r="F21" s="45" t="s">
        <v>2475</v>
      </c>
      <c r="G21" s="45" t="s">
        <v>2481</v>
      </c>
    </row>
    <row r="22" spans="1:7" ht="21" x14ac:dyDescent="0.25">
      <c r="A22" s="111" t="s">
        <v>10740</v>
      </c>
      <c r="B22" s="45" t="s">
        <v>10802</v>
      </c>
      <c r="C22" s="5" t="s">
        <v>5780</v>
      </c>
      <c r="D22" s="116">
        <v>1</v>
      </c>
      <c r="E22" s="116">
        <v>1</v>
      </c>
      <c r="F22" s="45" t="s">
        <v>172</v>
      </c>
      <c r="G22" s="45" t="s">
        <v>5786</v>
      </c>
    </row>
    <row r="23" spans="1:7" ht="21" x14ac:dyDescent="0.25">
      <c r="A23" s="45" t="s">
        <v>10740</v>
      </c>
      <c r="B23" s="111" t="s">
        <v>10742</v>
      </c>
      <c r="C23" s="6" t="s">
        <v>3654</v>
      </c>
      <c r="D23" s="116">
        <v>1</v>
      </c>
      <c r="E23" s="116">
        <v>1</v>
      </c>
      <c r="F23" s="45" t="s">
        <v>172</v>
      </c>
      <c r="G23" s="45" t="s">
        <v>2345</v>
      </c>
    </row>
    <row r="24" spans="1:7" ht="21" x14ac:dyDescent="0.25">
      <c r="A24" s="111" t="s">
        <v>10740</v>
      </c>
      <c r="B24" s="45" t="s">
        <v>10742</v>
      </c>
      <c r="C24" s="5" t="s">
        <v>2335</v>
      </c>
      <c r="D24" s="115">
        <v>1</v>
      </c>
      <c r="E24" s="115">
        <v>0</v>
      </c>
      <c r="F24" s="45" t="s">
        <v>172</v>
      </c>
      <c r="G24" s="45" t="s">
        <v>173</v>
      </c>
    </row>
    <row r="25" spans="1:7" ht="21" x14ac:dyDescent="0.25">
      <c r="A25" s="111" t="s">
        <v>10740</v>
      </c>
      <c r="B25" s="45" t="s">
        <v>10742</v>
      </c>
      <c r="C25" s="5" t="s">
        <v>8950</v>
      </c>
      <c r="D25" s="116">
        <v>1</v>
      </c>
      <c r="E25" s="116"/>
      <c r="F25" s="45" t="s">
        <v>172</v>
      </c>
      <c r="G25" s="45" t="s">
        <v>173</v>
      </c>
    </row>
    <row r="26" spans="1:7" ht="21" x14ac:dyDescent="0.25">
      <c r="A26" s="111" t="s">
        <v>10740</v>
      </c>
      <c r="B26" s="45" t="s">
        <v>10742</v>
      </c>
      <c r="C26" s="5" t="s">
        <v>6448</v>
      </c>
      <c r="D26" s="116">
        <v>1</v>
      </c>
      <c r="E26" s="116"/>
      <c r="F26" s="45" t="s">
        <v>172</v>
      </c>
      <c r="G26" s="45" t="s">
        <v>2211</v>
      </c>
    </row>
    <row r="27" spans="1:7" ht="21" x14ac:dyDescent="0.25">
      <c r="A27" s="111" t="s">
        <v>10740</v>
      </c>
      <c r="B27" s="45" t="s">
        <v>10742</v>
      </c>
      <c r="C27" s="5" t="s">
        <v>9711</v>
      </c>
      <c r="D27" s="116">
        <v>1</v>
      </c>
      <c r="E27" s="116"/>
      <c r="F27" s="45" t="s">
        <v>172</v>
      </c>
      <c r="G27" s="45" t="s">
        <v>2345</v>
      </c>
    </row>
    <row r="28" spans="1:7" ht="21" x14ac:dyDescent="0.25">
      <c r="A28" s="45" t="s">
        <v>10740</v>
      </c>
      <c r="B28" s="45" t="s">
        <v>10742</v>
      </c>
      <c r="C28" s="5" t="s">
        <v>5420</v>
      </c>
      <c r="D28" s="116">
        <v>1</v>
      </c>
      <c r="E28" s="116"/>
      <c r="F28" s="45" t="s">
        <v>172</v>
      </c>
      <c r="G28" s="45" t="s">
        <v>219</v>
      </c>
    </row>
    <row r="29" spans="1:7" ht="21" x14ac:dyDescent="0.25">
      <c r="A29" s="111" t="s">
        <v>10740</v>
      </c>
      <c r="B29" s="45" t="s">
        <v>10742</v>
      </c>
      <c r="C29" s="5" t="s">
        <v>8923</v>
      </c>
      <c r="D29" s="116">
        <v>1</v>
      </c>
      <c r="E29" s="116"/>
      <c r="F29" s="45" t="s">
        <v>172</v>
      </c>
      <c r="G29" s="45" t="s">
        <v>6495</v>
      </c>
    </row>
    <row r="30" spans="1:7" ht="21" x14ac:dyDescent="0.25">
      <c r="A30" s="111" t="s">
        <v>10740</v>
      </c>
      <c r="B30" s="45" t="s">
        <v>10742</v>
      </c>
      <c r="C30" s="5" t="s">
        <v>11232</v>
      </c>
      <c r="D30" s="116">
        <v>1</v>
      </c>
      <c r="E30" s="116"/>
      <c r="F30" s="45" t="s">
        <v>172</v>
      </c>
      <c r="G30" s="45" t="s">
        <v>6495</v>
      </c>
    </row>
    <row r="31" spans="1:7" ht="21" x14ac:dyDescent="0.25">
      <c r="A31" s="111" t="s">
        <v>10740</v>
      </c>
      <c r="B31" s="45" t="s">
        <v>10742</v>
      </c>
      <c r="C31" s="5" t="s">
        <v>9376</v>
      </c>
      <c r="D31" s="116">
        <v>1</v>
      </c>
      <c r="E31" s="116"/>
      <c r="F31" s="45" t="s">
        <v>172</v>
      </c>
      <c r="G31" s="45" t="s">
        <v>1415</v>
      </c>
    </row>
    <row r="32" spans="1:7" ht="21" x14ac:dyDescent="0.25">
      <c r="A32" s="111" t="s">
        <v>10740</v>
      </c>
      <c r="B32" s="45" t="s">
        <v>10742</v>
      </c>
      <c r="C32" s="5" t="s">
        <v>8710</v>
      </c>
      <c r="D32" s="116">
        <v>1</v>
      </c>
      <c r="E32" s="116"/>
      <c r="F32" s="45" t="s">
        <v>172</v>
      </c>
      <c r="G32" s="45" t="s">
        <v>2211</v>
      </c>
    </row>
    <row r="33" spans="1:7" ht="21" x14ac:dyDescent="0.25">
      <c r="A33" s="111" t="s">
        <v>10740</v>
      </c>
      <c r="B33" s="45" t="s">
        <v>10782</v>
      </c>
      <c r="C33" s="5" t="s">
        <v>6011</v>
      </c>
      <c r="D33" s="116">
        <v>1</v>
      </c>
      <c r="E33" s="116"/>
      <c r="F33" s="45" t="s">
        <v>172</v>
      </c>
      <c r="G33" s="45" t="s">
        <v>2211</v>
      </c>
    </row>
    <row r="34" spans="1:7" ht="21" x14ac:dyDescent="0.25">
      <c r="A34" s="45" t="s">
        <v>10740</v>
      </c>
      <c r="B34" s="111" t="s">
        <v>10742</v>
      </c>
      <c r="C34" s="5" t="s">
        <v>4932</v>
      </c>
      <c r="D34" s="116">
        <v>1</v>
      </c>
      <c r="E34" s="116">
        <v>0</v>
      </c>
      <c r="F34" s="45" t="s">
        <v>446</v>
      </c>
      <c r="G34" s="45" t="s">
        <v>4936</v>
      </c>
    </row>
    <row r="35" spans="1:7" ht="21" x14ac:dyDescent="0.25">
      <c r="A35" s="111" t="s">
        <v>10740</v>
      </c>
      <c r="B35" s="45" t="s">
        <v>10742</v>
      </c>
      <c r="C35" s="5" t="s">
        <v>8669</v>
      </c>
      <c r="D35" s="116">
        <v>1</v>
      </c>
      <c r="E35" s="116"/>
      <c r="F35" s="45" t="s">
        <v>446</v>
      </c>
      <c r="G35" s="45" t="s">
        <v>8673</v>
      </c>
    </row>
    <row r="36" spans="1:7" ht="21" x14ac:dyDescent="0.25">
      <c r="A36" s="111" t="s">
        <v>10740</v>
      </c>
      <c r="B36" s="45" t="s">
        <v>10742</v>
      </c>
      <c r="C36" s="5" t="s">
        <v>10067</v>
      </c>
      <c r="D36" s="116">
        <v>1</v>
      </c>
      <c r="E36" s="116"/>
      <c r="F36" s="45" t="s">
        <v>2596</v>
      </c>
      <c r="G36" s="45" t="s">
        <v>331</v>
      </c>
    </row>
    <row r="37" spans="1:7" ht="21" x14ac:dyDescent="0.25">
      <c r="A37" s="45" t="s">
        <v>10740</v>
      </c>
      <c r="B37" s="45" t="s">
        <v>10742</v>
      </c>
      <c r="C37" s="5" t="s">
        <v>4409</v>
      </c>
      <c r="D37" s="116">
        <v>1</v>
      </c>
      <c r="E37" s="116"/>
      <c r="F37" s="45" t="s">
        <v>4413</v>
      </c>
      <c r="G37" s="45" t="s">
        <v>4414</v>
      </c>
    </row>
    <row r="38" spans="1:7" ht="21" x14ac:dyDescent="0.25">
      <c r="A38" s="111" t="s">
        <v>10740</v>
      </c>
      <c r="B38" s="45" t="s">
        <v>10742</v>
      </c>
      <c r="C38" s="5" t="s">
        <v>9923</v>
      </c>
      <c r="D38" s="116">
        <v>1</v>
      </c>
      <c r="E38" s="116"/>
      <c r="F38" s="45" t="s">
        <v>46</v>
      </c>
      <c r="G38" s="45" t="s">
        <v>231</v>
      </c>
    </row>
    <row r="39" spans="1:7" ht="21" x14ac:dyDescent="0.25">
      <c r="A39" s="111" t="s">
        <v>10740</v>
      </c>
      <c r="B39" s="45" t="s">
        <v>10741</v>
      </c>
      <c r="C39" s="6" t="s">
        <v>5467</v>
      </c>
      <c r="D39" s="116">
        <v>1</v>
      </c>
      <c r="E39" s="116">
        <v>0</v>
      </c>
      <c r="F39" s="45" t="s">
        <v>46</v>
      </c>
      <c r="G39" s="45" t="s">
        <v>47</v>
      </c>
    </row>
    <row r="40" spans="1:7" ht="21" x14ac:dyDescent="0.25">
      <c r="A40" s="111" t="s">
        <v>10740</v>
      </c>
      <c r="B40" s="45" t="s">
        <v>10742</v>
      </c>
      <c r="C40" s="5" t="s">
        <v>8164</v>
      </c>
      <c r="D40" s="116">
        <v>1</v>
      </c>
      <c r="E40" s="116">
        <v>0</v>
      </c>
      <c r="F40" s="45" t="s">
        <v>46</v>
      </c>
      <c r="G40" s="45" t="s">
        <v>47</v>
      </c>
    </row>
    <row r="41" spans="1:7" ht="21" x14ac:dyDescent="0.25">
      <c r="A41" s="111" t="s">
        <v>10740</v>
      </c>
      <c r="B41" s="45" t="s">
        <v>10742</v>
      </c>
      <c r="C41" s="5" t="s">
        <v>8313</v>
      </c>
      <c r="D41" s="116">
        <v>1</v>
      </c>
      <c r="E41" s="116"/>
      <c r="F41" s="45" t="s">
        <v>46</v>
      </c>
      <c r="G41" s="45" t="s">
        <v>231</v>
      </c>
    </row>
    <row r="42" spans="1:7" ht="21" x14ac:dyDescent="0.25">
      <c r="A42" s="111" t="s">
        <v>10740</v>
      </c>
      <c r="B42" s="45" t="s">
        <v>11014</v>
      </c>
      <c r="C42" s="5" t="s">
        <v>8580</v>
      </c>
      <c r="D42" s="116">
        <v>1</v>
      </c>
      <c r="E42" s="116"/>
      <c r="F42" s="45" t="s">
        <v>301</v>
      </c>
      <c r="G42" s="45" t="s">
        <v>331</v>
      </c>
    </row>
    <row r="43" spans="1:7" ht="21" x14ac:dyDescent="0.25">
      <c r="A43" s="111" t="s">
        <v>10740</v>
      </c>
      <c r="B43" s="45" t="s">
        <v>10822</v>
      </c>
      <c r="C43" s="5" t="s">
        <v>594</v>
      </c>
      <c r="D43" s="116">
        <v>1</v>
      </c>
      <c r="E43" s="116">
        <v>1</v>
      </c>
      <c r="F43" s="45" t="s">
        <v>301</v>
      </c>
      <c r="G43" s="45" t="s">
        <v>598</v>
      </c>
    </row>
    <row r="44" spans="1:7" ht="21" x14ac:dyDescent="0.25">
      <c r="A44" s="111" t="s">
        <v>10740</v>
      </c>
      <c r="B44" s="12" t="s">
        <v>10742</v>
      </c>
      <c r="C44" s="5" t="s">
        <v>6395</v>
      </c>
      <c r="D44" s="116">
        <v>1</v>
      </c>
      <c r="E44" s="116">
        <v>1</v>
      </c>
      <c r="F44" s="45" t="s">
        <v>301</v>
      </c>
      <c r="G44" s="45" t="s">
        <v>113</v>
      </c>
    </row>
    <row r="45" spans="1:7" ht="21" x14ac:dyDescent="0.25">
      <c r="A45" s="111" t="s">
        <v>10740</v>
      </c>
      <c r="B45" s="45" t="s">
        <v>10742</v>
      </c>
      <c r="C45" s="5" t="s">
        <v>8600</v>
      </c>
      <c r="D45" s="116">
        <v>1</v>
      </c>
      <c r="E45" s="116"/>
      <c r="F45" s="45" t="s">
        <v>301</v>
      </c>
      <c r="G45" s="45" t="s">
        <v>1632</v>
      </c>
    </row>
    <row r="46" spans="1:7" ht="21" x14ac:dyDescent="0.25">
      <c r="A46" s="111" t="s">
        <v>10740</v>
      </c>
      <c r="B46" s="45" t="s">
        <v>10742</v>
      </c>
      <c r="C46" s="5" t="s">
        <v>9175</v>
      </c>
      <c r="D46" s="116">
        <v>1</v>
      </c>
      <c r="E46" s="116"/>
      <c r="F46" s="45" t="s">
        <v>21</v>
      </c>
      <c r="G46" s="45" t="s">
        <v>11276</v>
      </c>
    </row>
    <row r="47" spans="1:7" ht="21" x14ac:dyDescent="0.25">
      <c r="A47" s="111" t="s">
        <v>10740</v>
      </c>
      <c r="B47" s="45" t="s">
        <v>10759</v>
      </c>
      <c r="C47" s="5" t="s">
        <v>5989</v>
      </c>
      <c r="D47" s="115">
        <v>1</v>
      </c>
      <c r="E47" s="115">
        <v>0</v>
      </c>
      <c r="F47" s="45" t="s">
        <v>21</v>
      </c>
      <c r="G47" s="45" t="s">
        <v>4865</v>
      </c>
    </row>
    <row r="48" spans="1:7" ht="21" x14ac:dyDescent="0.25">
      <c r="A48" s="111" t="s">
        <v>10740</v>
      </c>
      <c r="B48" s="45" t="s">
        <v>10742</v>
      </c>
      <c r="C48" s="5" t="s">
        <v>8006</v>
      </c>
      <c r="D48" s="115">
        <v>1</v>
      </c>
      <c r="E48" s="115">
        <v>0</v>
      </c>
      <c r="F48" s="45" t="s">
        <v>1998</v>
      </c>
      <c r="G48" s="45" t="s">
        <v>6201</v>
      </c>
    </row>
    <row r="49" spans="1:7" ht="21" x14ac:dyDescent="0.25">
      <c r="A49" s="111" t="s">
        <v>10740</v>
      </c>
      <c r="B49" s="45" t="s">
        <v>10742</v>
      </c>
      <c r="C49" s="5" t="s">
        <v>6186</v>
      </c>
      <c r="D49" s="116">
        <v>1</v>
      </c>
      <c r="E49" s="116"/>
      <c r="F49" s="45" t="s">
        <v>1998</v>
      </c>
      <c r="G49" s="45" t="s">
        <v>2010</v>
      </c>
    </row>
    <row r="50" spans="1:7" ht="21" x14ac:dyDescent="0.25">
      <c r="A50" s="111" t="s">
        <v>10740</v>
      </c>
      <c r="B50" s="45" t="s">
        <v>10742</v>
      </c>
      <c r="C50" s="5" t="s">
        <v>9682</v>
      </c>
      <c r="D50" s="116">
        <v>1</v>
      </c>
      <c r="E50" s="116"/>
      <c r="F50" s="45" t="s">
        <v>1998</v>
      </c>
      <c r="G50" s="45" t="s">
        <v>173</v>
      </c>
    </row>
    <row r="51" spans="1:7" ht="21" x14ac:dyDescent="0.25">
      <c r="A51" s="111" t="s">
        <v>10740</v>
      </c>
      <c r="B51" s="45" t="s">
        <v>10742</v>
      </c>
      <c r="C51" s="5" t="s">
        <v>7180</v>
      </c>
      <c r="D51" s="116">
        <v>1</v>
      </c>
      <c r="E51" s="116"/>
      <c r="F51" s="45" t="s">
        <v>343</v>
      </c>
      <c r="G51" s="45" t="s">
        <v>198</v>
      </c>
    </row>
    <row r="52" spans="1:7" ht="21" x14ac:dyDescent="0.25">
      <c r="A52" s="111" t="s">
        <v>10740</v>
      </c>
      <c r="B52" s="45" t="s">
        <v>10741</v>
      </c>
      <c r="C52" s="5" t="s">
        <v>10402</v>
      </c>
      <c r="D52" s="116">
        <v>1</v>
      </c>
      <c r="E52" s="116"/>
      <c r="F52" s="45" t="s">
        <v>343</v>
      </c>
      <c r="G52" s="45" t="s">
        <v>692</v>
      </c>
    </row>
    <row r="53" spans="1:7" ht="21" x14ac:dyDescent="0.25">
      <c r="A53" s="111" t="s">
        <v>10740</v>
      </c>
      <c r="B53" s="45" t="s">
        <v>10742</v>
      </c>
      <c r="C53" s="5" t="s">
        <v>9015</v>
      </c>
      <c r="D53" s="116">
        <v>1</v>
      </c>
      <c r="E53" s="116"/>
      <c r="F53" s="45" t="s">
        <v>669</v>
      </c>
      <c r="G53" s="45" t="s">
        <v>572</v>
      </c>
    </row>
    <row r="54" spans="1:7" ht="21" x14ac:dyDescent="0.25">
      <c r="A54" s="111" t="s">
        <v>10740</v>
      </c>
      <c r="B54" s="45" t="s">
        <v>10742</v>
      </c>
      <c r="C54" s="5" t="s">
        <v>5521</v>
      </c>
      <c r="D54" s="116">
        <v>1</v>
      </c>
      <c r="E54" s="116">
        <v>1</v>
      </c>
      <c r="F54" s="45" t="s">
        <v>669</v>
      </c>
      <c r="G54" s="45" t="s">
        <v>198</v>
      </c>
    </row>
    <row r="55" spans="1:7" ht="21" x14ac:dyDescent="0.25">
      <c r="A55" s="111" t="s">
        <v>10740</v>
      </c>
      <c r="B55" s="45" t="s">
        <v>10742</v>
      </c>
      <c r="C55" s="5" t="s">
        <v>8260</v>
      </c>
      <c r="D55" s="116">
        <v>1</v>
      </c>
      <c r="E55" s="116">
        <v>1</v>
      </c>
      <c r="F55" s="45" t="s">
        <v>669</v>
      </c>
      <c r="G55" s="45" t="s">
        <v>113</v>
      </c>
    </row>
    <row r="56" spans="1:7" ht="21" x14ac:dyDescent="0.25">
      <c r="A56" s="111" t="s">
        <v>10740</v>
      </c>
      <c r="B56" s="45" t="s">
        <v>10742</v>
      </c>
      <c r="C56" s="5" t="s">
        <v>8352</v>
      </c>
      <c r="D56" s="116">
        <v>1</v>
      </c>
      <c r="E56" s="116">
        <v>1</v>
      </c>
      <c r="F56" s="45" t="s">
        <v>669</v>
      </c>
      <c r="G56" s="45" t="s">
        <v>113</v>
      </c>
    </row>
    <row r="57" spans="1:7" ht="21" x14ac:dyDescent="0.25">
      <c r="A57" s="111" t="s">
        <v>10740</v>
      </c>
      <c r="B57" s="45" t="s">
        <v>10742</v>
      </c>
      <c r="C57" s="5" t="s">
        <v>5788</v>
      </c>
      <c r="D57" s="116">
        <v>1</v>
      </c>
      <c r="E57" s="116">
        <v>1</v>
      </c>
      <c r="F57" s="45" t="s">
        <v>669</v>
      </c>
      <c r="G57" s="45" t="s">
        <v>127</v>
      </c>
    </row>
    <row r="58" spans="1:7" ht="21" x14ac:dyDescent="0.25">
      <c r="A58" s="111" t="s">
        <v>10740</v>
      </c>
      <c r="B58" s="45" t="s">
        <v>10742</v>
      </c>
      <c r="C58" s="5" t="s">
        <v>7370</v>
      </c>
      <c r="D58" s="116">
        <v>1</v>
      </c>
      <c r="E58" s="116"/>
      <c r="F58" s="45" t="s">
        <v>2176</v>
      </c>
      <c r="G58" s="45" t="s">
        <v>3293</v>
      </c>
    </row>
    <row r="59" spans="1:7" ht="21" x14ac:dyDescent="0.25">
      <c r="A59" s="45" t="s">
        <v>10740</v>
      </c>
      <c r="B59" s="111" t="s">
        <v>10742</v>
      </c>
      <c r="C59" s="5" t="s">
        <v>3270</v>
      </c>
      <c r="D59" s="115">
        <v>1</v>
      </c>
      <c r="E59" s="115">
        <v>0</v>
      </c>
      <c r="F59" s="45" t="s">
        <v>2176</v>
      </c>
      <c r="G59" s="45" t="s">
        <v>1125</v>
      </c>
    </row>
    <row r="60" spans="1:7" ht="21" x14ac:dyDescent="0.25">
      <c r="A60" s="111" t="s">
        <v>10740</v>
      </c>
      <c r="B60" s="45" t="s">
        <v>10742</v>
      </c>
      <c r="C60" s="5" t="s">
        <v>3664</v>
      </c>
      <c r="D60" s="116">
        <v>1</v>
      </c>
      <c r="E60" s="115">
        <v>0</v>
      </c>
      <c r="F60" s="45" t="s">
        <v>2176</v>
      </c>
      <c r="G60" s="45" t="s">
        <v>1125</v>
      </c>
    </row>
    <row r="61" spans="1:7" ht="21" x14ac:dyDescent="0.25">
      <c r="A61" s="111" t="s">
        <v>10740</v>
      </c>
      <c r="B61" s="45" t="s">
        <v>10742</v>
      </c>
      <c r="C61" s="5" t="s">
        <v>8652</v>
      </c>
      <c r="D61" s="116">
        <v>1</v>
      </c>
      <c r="E61" s="116"/>
      <c r="F61" s="45" t="s">
        <v>179</v>
      </c>
      <c r="G61" s="45" t="s">
        <v>352</v>
      </c>
    </row>
    <row r="62" spans="1:7" ht="21" x14ac:dyDescent="0.25">
      <c r="A62" s="111" t="s">
        <v>10740</v>
      </c>
      <c r="B62" s="45" t="s">
        <v>10742</v>
      </c>
      <c r="C62" s="5" t="s">
        <v>9280</v>
      </c>
      <c r="D62" s="116">
        <v>1</v>
      </c>
      <c r="E62" s="116"/>
      <c r="F62" s="45" t="s">
        <v>179</v>
      </c>
      <c r="G62" s="45" t="s">
        <v>7404</v>
      </c>
    </row>
    <row r="63" spans="1:7" ht="21" x14ac:dyDescent="0.25">
      <c r="A63" s="111" t="s">
        <v>10740</v>
      </c>
      <c r="B63" s="45" t="s">
        <v>10742</v>
      </c>
      <c r="C63" s="5" t="s">
        <v>9050</v>
      </c>
      <c r="D63" s="116">
        <v>1</v>
      </c>
      <c r="E63" s="116"/>
      <c r="F63" s="45" t="s">
        <v>179</v>
      </c>
      <c r="G63" s="45" t="s">
        <v>147</v>
      </c>
    </row>
    <row r="64" spans="1:7" ht="21" x14ac:dyDescent="0.25">
      <c r="A64" s="111" t="s">
        <v>10740</v>
      </c>
      <c r="B64" s="45" t="s">
        <v>10742</v>
      </c>
      <c r="C64" s="5" t="s">
        <v>10468</v>
      </c>
      <c r="D64" s="116">
        <v>1</v>
      </c>
      <c r="E64" s="116"/>
      <c r="F64" s="45" t="s">
        <v>7969</v>
      </c>
      <c r="G64" s="45" t="s">
        <v>120</v>
      </c>
    </row>
    <row r="65" spans="1:7" ht="21" x14ac:dyDescent="0.25">
      <c r="A65" s="111" t="s">
        <v>10740</v>
      </c>
      <c r="B65" s="45" t="s">
        <v>10742</v>
      </c>
      <c r="C65" s="5" t="s">
        <v>10483</v>
      </c>
      <c r="D65" s="116">
        <v>1</v>
      </c>
      <c r="E65" s="116"/>
      <c r="F65" s="45" t="s">
        <v>7969</v>
      </c>
      <c r="G65" s="45" t="s">
        <v>120</v>
      </c>
    </row>
    <row r="66" spans="1:7" ht="21" x14ac:dyDescent="0.25">
      <c r="A66" s="45" t="s">
        <v>10740</v>
      </c>
      <c r="B66" s="111" t="s">
        <v>10742</v>
      </c>
      <c r="C66" s="6" t="s">
        <v>42</v>
      </c>
      <c r="D66" s="7">
        <v>1</v>
      </c>
      <c r="E66" s="7">
        <v>0</v>
      </c>
      <c r="F66" s="45" t="s">
        <v>10830</v>
      </c>
      <c r="G66" s="45" t="s">
        <v>47</v>
      </c>
    </row>
    <row r="67" spans="1:7" ht="21" x14ac:dyDescent="0.25">
      <c r="A67" s="111" t="s">
        <v>10740</v>
      </c>
      <c r="B67" s="45" t="s">
        <v>11289</v>
      </c>
      <c r="C67" s="5" t="s">
        <v>405</v>
      </c>
      <c r="D67" s="116">
        <v>1</v>
      </c>
      <c r="E67" s="116">
        <v>0</v>
      </c>
      <c r="F67" s="45" t="s">
        <v>10830</v>
      </c>
      <c r="G67" s="45" t="s">
        <v>231</v>
      </c>
    </row>
    <row r="68" spans="1:7" ht="21" x14ac:dyDescent="0.25">
      <c r="A68" s="45" t="s">
        <v>10740</v>
      </c>
      <c r="B68" s="111" t="s">
        <v>10758</v>
      </c>
      <c r="C68" s="6" t="s">
        <v>4508</v>
      </c>
      <c r="D68" s="115">
        <v>1</v>
      </c>
      <c r="E68" s="115">
        <v>0</v>
      </c>
      <c r="F68" s="45" t="s">
        <v>4798</v>
      </c>
      <c r="G68" s="45" t="s">
        <v>4475</v>
      </c>
    </row>
    <row r="69" spans="1:7" ht="21" x14ac:dyDescent="0.25">
      <c r="A69" s="111" t="s">
        <v>10740</v>
      </c>
      <c r="B69" s="45" t="s">
        <v>10742</v>
      </c>
      <c r="C69" s="5" t="s">
        <v>4743</v>
      </c>
      <c r="D69" s="115">
        <v>1</v>
      </c>
      <c r="E69" s="115">
        <v>0</v>
      </c>
      <c r="F69" s="45" t="s">
        <v>4798</v>
      </c>
      <c r="G69" s="45" t="s">
        <v>4462</v>
      </c>
    </row>
    <row r="70" spans="1:7" ht="21" x14ac:dyDescent="0.25">
      <c r="A70" s="45" t="s">
        <v>10740</v>
      </c>
      <c r="B70" s="111" t="s">
        <v>10807</v>
      </c>
      <c r="C70" s="6" t="s">
        <v>4464</v>
      </c>
      <c r="D70" s="116">
        <v>1</v>
      </c>
      <c r="E70" s="116">
        <v>1</v>
      </c>
      <c r="F70" s="45" t="s">
        <v>4798</v>
      </c>
      <c r="G70" s="45" t="s">
        <v>4421</v>
      </c>
    </row>
    <row r="71" spans="1:7" ht="21" x14ac:dyDescent="0.25">
      <c r="A71" s="111" t="s">
        <v>10740</v>
      </c>
      <c r="B71" s="45" t="s">
        <v>10844</v>
      </c>
      <c r="C71" s="5" t="s">
        <v>4441</v>
      </c>
      <c r="D71" s="115">
        <v>1</v>
      </c>
      <c r="E71" s="115">
        <v>0</v>
      </c>
      <c r="F71" s="45" t="s">
        <v>4798</v>
      </c>
      <c r="G71" s="45" t="s">
        <v>4446</v>
      </c>
    </row>
    <row r="72" spans="1:7" ht="21" x14ac:dyDescent="0.25">
      <c r="A72" s="111" t="s">
        <v>10740</v>
      </c>
      <c r="B72" s="45" t="s">
        <v>10750</v>
      </c>
      <c r="C72" s="5" t="s">
        <v>7696</v>
      </c>
      <c r="D72" s="116">
        <v>1</v>
      </c>
      <c r="E72" s="115">
        <v>0</v>
      </c>
      <c r="F72" s="45" t="s">
        <v>4798</v>
      </c>
      <c r="G72" s="45" t="s">
        <v>173</v>
      </c>
    </row>
    <row r="73" spans="1:7" ht="21" x14ac:dyDescent="0.25">
      <c r="A73" s="111" t="s">
        <v>10740</v>
      </c>
      <c r="B73" s="45" t="s">
        <v>10742</v>
      </c>
      <c r="C73" s="5" t="s">
        <v>10252</v>
      </c>
      <c r="D73" s="116">
        <v>1</v>
      </c>
      <c r="E73" s="116"/>
      <c r="F73" s="45" t="s">
        <v>4798</v>
      </c>
      <c r="G73" s="45" t="s">
        <v>4475</v>
      </c>
    </row>
    <row r="74" spans="1:7" ht="21" x14ac:dyDescent="0.25">
      <c r="A74" s="45" t="s">
        <v>10740</v>
      </c>
      <c r="B74" s="111" t="s">
        <v>10750</v>
      </c>
      <c r="C74" s="5" t="s">
        <v>4470</v>
      </c>
      <c r="D74" s="115">
        <v>1</v>
      </c>
      <c r="E74" s="115">
        <v>1</v>
      </c>
      <c r="F74" s="45" t="s">
        <v>4798</v>
      </c>
      <c r="G74" s="45" t="s">
        <v>4475</v>
      </c>
    </row>
    <row r="75" spans="1:7" ht="21" x14ac:dyDescent="0.25">
      <c r="A75" s="111" t="s">
        <v>10740</v>
      </c>
      <c r="B75" s="45" t="s">
        <v>11013</v>
      </c>
      <c r="C75" s="5" t="s">
        <v>4748</v>
      </c>
      <c r="D75" s="116">
        <v>1</v>
      </c>
      <c r="E75" s="115">
        <v>0</v>
      </c>
      <c r="F75" s="45" t="s">
        <v>4798</v>
      </c>
      <c r="G75" s="45" t="s">
        <v>4621</v>
      </c>
    </row>
    <row r="76" spans="1:7" ht="21" x14ac:dyDescent="0.25">
      <c r="A76" s="45" t="s">
        <v>10740</v>
      </c>
      <c r="B76" s="111" t="s">
        <v>11157</v>
      </c>
      <c r="C76" s="5" t="s">
        <v>4530</v>
      </c>
      <c r="D76" s="116">
        <v>1</v>
      </c>
      <c r="E76" s="115">
        <v>0</v>
      </c>
      <c r="F76" s="45" t="s">
        <v>4798</v>
      </c>
      <c r="G76" s="45" t="s">
        <v>4535</v>
      </c>
    </row>
    <row r="77" spans="1:7" ht="21" x14ac:dyDescent="0.25">
      <c r="A77" s="111" t="s">
        <v>10740</v>
      </c>
      <c r="B77" s="45" t="s">
        <v>10742</v>
      </c>
      <c r="C77" s="5" t="s">
        <v>7616</v>
      </c>
      <c r="D77" s="116">
        <v>1</v>
      </c>
      <c r="E77" s="116">
        <v>1</v>
      </c>
      <c r="F77" s="45" t="s">
        <v>4798</v>
      </c>
      <c r="G77" s="45" t="s">
        <v>4621</v>
      </c>
    </row>
    <row r="78" spans="1:7" ht="21" x14ac:dyDescent="0.25">
      <c r="A78" s="111" t="s">
        <v>10740</v>
      </c>
      <c r="B78" s="45" t="s">
        <v>10742</v>
      </c>
      <c r="C78" s="5" t="s">
        <v>4672</v>
      </c>
      <c r="D78" s="116">
        <v>1</v>
      </c>
      <c r="E78" s="116">
        <v>0</v>
      </c>
      <c r="F78" s="45" t="s">
        <v>4798</v>
      </c>
      <c r="G78" s="45" t="s">
        <v>173</v>
      </c>
    </row>
    <row r="79" spans="1:7" ht="21" x14ac:dyDescent="0.25">
      <c r="A79" s="111" t="s">
        <v>10740</v>
      </c>
      <c r="B79" s="45" t="s">
        <v>11274</v>
      </c>
      <c r="C79" s="5" t="s">
        <v>10263</v>
      </c>
      <c r="D79" s="116">
        <v>1</v>
      </c>
      <c r="E79" s="116"/>
      <c r="F79" s="45" t="s">
        <v>4798</v>
      </c>
      <c r="G79" s="45" t="s">
        <v>4475</v>
      </c>
    </row>
    <row r="80" spans="1:7" ht="21" x14ac:dyDescent="0.25">
      <c r="A80" s="111" t="s">
        <v>10740</v>
      </c>
      <c r="B80" s="45" t="s">
        <v>10742</v>
      </c>
      <c r="C80" s="5" t="s">
        <v>4732</v>
      </c>
      <c r="D80" s="116">
        <v>1</v>
      </c>
      <c r="E80" s="116">
        <v>0</v>
      </c>
      <c r="F80" s="45" t="s">
        <v>4798</v>
      </c>
      <c r="G80" s="45" t="s">
        <v>4421</v>
      </c>
    </row>
    <row r="81" spans="1:7" ht="21" x14ac:dyDescent="0.25">
      <c r="A81" s="111" t="s">
        <v>10740</v>
      </c>
      <c r="B81" s="45" t="s">
        <v>10742</v>
      </c>
      <c r="C81" s="5" t="s">
        <v>10310</v>
      </c>
      <c r="D81" s="116">
        <v>1</v>
      </c>
      <c r="E81" s="116"/>
      <c r="F81" s="45" t="s">
        <v>10314</v>
      </c>
      <c r="G81" s="45" t="s">
        <v>10315</v>
      </c>
    </row>
    <row r="82" spans="1:7" ht="21" x14ac:dyDescent="0.25">
      <c r="A82" s="111" t="s">
        <v>10740</v>
      </c>
      <c r="B82" s="45" t="s">
        <v>10742</v>
      </c>
      <c r="C82" s="5" t="s">
        <v>8455</v>
      </c>
      <c r="D82" s="116">
        <v>1</v>
      </c>
      <c r="E82" s="116">
        <v>1</v>
      </c>
      <c r="F82" s="45" t="s">
        <v>940</v>
      </c>
      <c r="G82" s="45" t="s">
        <v>8459</v>
      </c>
    </row>
    <row r="83" spans="1:7" ht="21" x14ac:dyDescent="0.25">
      <c r="A83" s="45" t="s">
        <v>10740</v>
      </c>
      <c r="B83" s="111" t="s">
        <v>10742</v>
      </c>
      <c r="C83" s="5" t="s">
        <v>1132</v>
      </c>
      <c r="D83" s="115">
        <v>1</v>
      </c>
      <c r="E83" s="115">
        <v>0</v>
      </c>
      <c r="F83" s="45" t="s">
        <v>940</v>
      </c>
      <c r="G83" s="45" t="s">
        <v>120</v>
      </c>
    </row>
    <row r="84" spans="1:7" ht="21" x14ac:dyDescent="0.25">
      <c r="A84" s="111" t="s">
        <v>10740</v>
      </c>
      <c r="B84" s="45" t="s">
        <v>10742</v>
      </c>
      <c r="C84" s="5" t="s">
        <v>5680</v>
      </c>
      <c r="D84" s="116">
        <v>1</v>
      </c>
      <c r="E84" s="116">
        <v>1</v>
      </c>
      <c r="F84" s="45" t="s">
        <v>133</v>
      </c>
      <c r="G84" s="45" t="s">
        <v>198</v>
      </c>
    </row>
    <row r="85" spans="1:7" ht="21" x14ac:dyDescent="0.25">
      <c r="A85" s="111" t="s">
        <v>10740</v>
      </c>
      <c r="B85" s="45" t="s">
        <v>10742</v>
      </c>
      <c r="C85" s="5" t="s">
        <v>374</v>
      </c>
      <c r="D85" s="116">
        <v>1</v>
      </c>
      <c r="E85" s="116">
        <v>1</v>
      </c>
      <c r="F85" s="45" t="s">
        <v>133</v>
      </c>
      <c r="G85" s="45" t="s">
        <v>198</v>
      </c>
    </row>
    <row r="86" spans="1:7" ht="21" x14ac:dyDescent="0.25">
      <c r="A86" s="111" t="s">
        <v>10740</v>
      </c>
      <c r="B86" s="45" t="s">
        <v>10741</v>
      </c>
      <c r="C86" s="5" t="s">
        <v>472</v>
      </c>
      <c r="D86" s="116">
        <v>1</v>
      </c>
      <c r="E86" s="116">
        <v>0</v>
      </c>
      <c r="F86" s="45" t="s">
        <v>133</v>
      </c>
      <c r="G86" s="45" t="s">
        <v>47</v>
      </c>
    </row>
    <row r="87" spans="1:7" ht="21" x14ac:dyDescent="0.25">
      <c r="A87" s="45" t="s">
        <v>10740</v>
      </c>
      <c r="B87" s="111" t="s">
        <v>10742</v>
      </c>
      <c r="C87" s="6" t="s">
        <v>2064</v>
      </c>
      <c r="D87" s="116">
        <v>1</v>
      </c>
      <c r="E87" s="116">
        <v>0</v>
      </c>
      <c r="F87" s="45" t="s">
        <v>2032</v>
      </c>
      <c r="G87" s="45" t="s">
        <v>2068</v>
      </c>
    </row>
    <row r="88" spans="1:7" ht="21" x14ac:dyDescent="0.25">
      <c r="A88" s="111" t="s">
        <v>10740</v>
      </c>
      <c r="B88" s="45" t="s">
        <v>10869</v>
      </c>
      <c r="C88" s="5" t="s">
        <v>6255</v>
      </c>
      <c r="D88" s="115">
        <v>1</v>
      </c>
      <c r="E88" s="115">
        <v>0</v>
      </c>
      <c r="F88" s="45" t="s">
        <v>2032</v>
      </c>
      <c r="G88" s="45" t="s">
        <v>6257</v>
      </c>
    </row>
    <row r="89" spans="1:7" ht="21" x14ac:dyDescent="0.25">
      <c r="A89" s="111" t="s">
        <v>10740</v>
      </c>
      <c r="B89" s="45" t="s">
        <v>10750</v>
      </c>
      <c r="C89" s="5" t="s">
        <v>6477</v>
      </c>
      <c r="D89" s="116">
        <v>1</v>
      </c>
      <c r="E89" s="115">
        <v>0</v>
      </c>
      <c r="F89" s="45" t="s">
        <v>2032</v>
      </c>
      <c r="G89" s="45" t="s">
        <v>6482</v>
      </c>
    </row>
    <row r="90" spans="1:7" ht="21" x14ac:dyDescent="0.25">
      <c r="A90" s="111" t="s">
        <v>10740</v>
      </c>
      <c r="B90" s="45" t="s">
        <v>10741</v>
      </c>
      <c r="C90" s="5" t="s">
        <v>2108</v>
      </c>
      <c r="D90" s="116">
        <v>1</v>
      </c>
      <c r="E90" s="115">
        <v>0</v>
      </c>
      <c r="F90" s="45" t="s">
        <v>2032</v>
      </c>
      <c r="G90" s="45" t="s">
        <v>358</v>
      </c>
    </row>
    <row r="91" spans="1:7" ht="21" x14ac:dyDescent="0.25">
      <c r="A91" s="45" t="s">
        <v>10740</v>
      </c>
      <c r="B91" s="111" t="s">
        <v>10742</v>
      </c>
      <c r="C91" s="5" t="s">
        <v>2052</v>
      </c>
      <c r="D91" s="115">
        <v>1</v>
      </c>
      <c r="E91" s="115">
        <v>1</v>
      </c>
      <c r="F91" s="45" t="s">
        <v>2032</v>
      </c>
      <c r="G91" s="45" t="s">
        <v>2057</v>
      </c>
    </row>
    <row r="92" spans="1:7" ht="21" x14ac:dyDescent="0.25">
      <c r="A92" s="111" t="s">
        <v>10740</v>
      </c>
      <c r="B92" s="45" t="s">
        <v>10742</v>
      </c>
      <c r="C92" s="5" t="s">
        <v>2439</v>
      </c>
      <c r="D92" s="116">
        <v>1</v>
      </c>
      <c r="E92" s="115">
        <v>0</v>
      </c>
      <c r="F92" s="45" t="s">
        <v>2032</v>
      </c>
      <c r="G92" s="45" t="s">
        <v>2386</v>
      </c>
    </row>
    <row r="93" spans="1:7" ht="21" x14ac:dyDescent="0.25">
      <c r="A93" s="111" t="s">
        <v>10740</v>
      </c>
      <c r="B93" s="45" t="s">
        <v>10742</v>
      </c>
      <c r="C93" s="5" t="s">
        <v>2076</v>
      </c>
      <c r="D93" s="116">
        <v>1</v>
      </c>
      <c r="E93" s="115">
        <v>0</v>
      </c>
      <c r="F93" s="45" t="s">
        <v>2032</v>
      </c>
      <c r="G93" s="45" t="s">
        <v>120</v>
      </c>
    </row>
    <row r="94" spans="1:7" ht="21" x14ac:dyDescent="0.25">
      <c r="A94" s="111" t="s">
        <v>10740</v>
      </c>
      <c r="B94" s="45" t="s">
        <v>10742</v>
      </c>
      <c r="C94" s="5" t="s">
        <v>6271</v>
      </c>
      <c r="D94" s="116">
        <v>1</v>
      </c>
      <c r="E94" s="116"/>
      <c r="F94" s="45" t="s">
        <v>2032</v>
      </c>
      <c r="G94" s="45" t="s">
        <v>47</v>
      </c>
    </row>
    <row r="95" spans="1:7" ht="21" x14ac:dyDescent="0.25">
      <c r="A95" s="45" t="s">
        <v>10740</v>
      </c>
      <c r="B95" s="111" t="s">
        <v>10742</v>
      </c>
      <c r="C95" s="6" t="s">
        <v>72</v>
      </c>
      <c r="D95" s="115">
        <v>1</v>
      </c>
      <c r="E95" s="115">
        <v>0</v>
      </c>
      <c r="F95" s="45" t="s">
        <v>54</v>
      </c>
      <c r="G95" s="45" t="s">
        <v>55</v>
      </c>
    </row>
    <row r="96" spans="1:7" ht="21" x14ac:dyDescent="0.25">
      <c r="A96" s="45" t="s">
        <v>10740</v>
      </c>
      <c r="B96" s="111" t="s">
        <v>10742</v>
      </c>
      <c r="C96" s="5" t="s">
        <v>100</v>
      </c>
      <c r="D96" s="116">
        <v>1</v>
      </c>
      <c r="E96" s="116">
        <v>0</v>
      </c>
      <c r="F96" s="45" t="s">
        <v>54</v>
      </c>
      <c r="G96" s="45" t="s">
        <v>105</v>
      </c>
    </row>
    <row r="97" spans="1:7" ht="21" x14ac:dyDescent="0.25">
      <c r="A97" s="45" t="s">
        <v>10740</v>
      </c>
      <c r="B97" s="45" t="s">
        <v>10742</v>
      </c>
      <c r="C97" s="5" t="s">
        <v>708</v>
      </c>
      <c r="D97" s="116">
        <v>1</v>
      </c>
      <c r="E97" s="116"/>
      <c r="F97" s="45" t="s">
        <v>713</v>
      </c>
      <c r="G97" s="45" t="s">
        <v>231</v>
      </c>
    </row>
    <row r="98" spans="1:7" ht="21" x14ac:dyDescent="0.25">
      <c r="A98" s="45" t="s">
        <v>10740</v>
      </c>
      <c r="B98" s="111" t="s">
        <v>10742</v>
      </c>
      <c r="C98" s="5" t="s">
        <v>1660</v>
      </c>
      <c r="D98" s="116">
        <v>1</v>
      </c>
      <c r="E98" s="116">
        <v>0</v>
      </c>
      <c r="F98" s="45" t="s">
        <v>713</v>
      </c>
      <c r="G98" s="45" t="s">
        <v>127</v>
      </c>
    </row>
    <row r="99" spans="1:7" ht="21" x14ac:dyDescent="0.25">
      <c r="A99" s="45" t="s">
        <v>10740</v>
      </c>
      <c r="B99" s="45" t="s">
        <v>11274</v>
      </c>
      <c r="C99" s="5" t="s">
        <v>857</v>
      </c>
      <c r="D99" s="116">
        <v>1</v>
      </c>
      <c r="E99" s="116"/>
      <c r="F99" s="45" t="s">
        <v>713</v>
      </c>
      <c r="G99" s="45" t="s">
        <v>62</v>
      </c>
    </row>
    <row r="100" spans="1:7" ht="21" x14ac:dyDescent="0.25">
      <c r="A100" s="111" t="s">
        <v>10740</v>
      </c>
      <c r="B100" s="45" t="s">
        <v>10750</v>
      </c>
      <c r="C100" s="5" t="s">
        <v>6534</v>
      </c>
      <c r="D100" s="116">
        <v>1</v>
      </c>
      <c r="E100" s="116">
        <v>0</v>
      </c>
      <c r="F100" s="45" t="s">
        <v>119</v>
      </c>
      <c r="G100" s="45" t="s">
        <v>3748</v>
      </c>
    </row>
    <row r="101" spans="1:7" ht="21" x14ac:dyDescent="0.25">
      <c r="A101" s="45" t="s">
        <v>10740</v>
      </c>
      <c r="B101" s="111" t="s">
        <v>10742</v>
      </c>
      <c r="C101" s="6" t="s">
        <v>1404</v>
      </c>
      <c r="D101" s="116">
        <v>1</v>
      </c>
      <c r="E101" s="116">
        <v>1</v>
      </c>
      <c r="F101" s="45" t="s">
        <v>119</v>
      </c>
      <c r="G101" s="45" t="s">
        <v>1408</v>
      </c>
    </row>
    <row r="102" spans="1:7" ht="21" x14ac:dyDescent="0.25">
      <c r="A102" s="45" t="s">
        <v>10740</v>
      </c>
      <c r="B102" s="111" t="s">
        <v>10742</v>
      </c>
      <c r="C102" s="6" t="s">
        <v>2184</v>
      </c>
      <c r="D102" s="116">
        <v>1</v>
      </c>
      <c r="E102" s="116">
        <v>0</v>
      </c>
      <c r="F102" s="45" t="s">
        <v>119</v>
      </c>
      <c r="G102" s="45" t="s">
        <v>2188</v>
      </c>
    </row>
    <row r="103" spans="1:7" ht="21" x14ac:dyDescent="0.25">
      <c r="A103" s="45" t="s">
        <v>10740</v>
      </c>
      <c r="B103" s="111" t="s">
        <v>10816</v>
      </c>
      <c r="C103" s="6" t="s">
        <v>2499</v>
      </c>
      <c r="D103" s="116">
        <v>1</v>
      </c>
      <c r="E103" s="116">
        <v>0</v>
      </c>
      <c r="F103" s="45" t="s">
        <v>119</v>
      </c>
      <c r="G103" s="45" t="s">
        <v>1415</v>
      </c>
    </row>
    <row r="104" spans="1:7" ht="21" x14ac:dyDescent="0.25">
      <c r="A104" s="111" t="s">
        <v>10740</v>
      </c>
      <c r="B104" s="45" t="s">
        <v>10782</v>
      </c>
      <c r="C104" s="5" t="s">
        <v>8501</v>
      </c>
      <c r="D104" s="116">
        <v>1</v>
      </c>
      <c r="E104" s="116"/>
      <c r="F104" s="45" t="s">
        <v>119</v>
      </c>
      <c r="G104" s="45" t="s">
        <v>127</v>
      </c>
    </row>
    <row r="105" spans="1:7" ht="21" x14ac:dyDescent="0.25">
      <c r="A105" s="111" t="s">
        <v>10740</v>
      </c>
      <c r="B105" s="45" t="s">
        <v>10742</v>
      </c>
      <c r="C105" s="5" t="s">
        <v>7446</v>
      </c>
      <c r="D105" s="116">
        <v>1</v>
      </c>
      <c r="E105" s="116"/>
      <c r="F105" s="45" t="s">
        <v>119</v>
      </c>
      <c r="G105" s="45" t="s">
        <v>289</v>
      </c>
    </row>
    <row r="106" spans="1:7" ht="21" x14ac:dyDescent="0.25">
      <c r="A106" s="111" t="s">
        <v>10740</v>
      </c>
      <c r="B106" s="45" t="s">
        <v>10742</v>
      </c>
      <c r="C106" s="5" t="s">
        <v>3715</v>
      </c>
      <c r="D106" s="116">
        <v>1</v>
      </c>
      <c r="E106" s="115">
        <v>0</v>
      </c>
      <c r="F106" s="45" t="s">
        <v>119</v>
      </c>
      <c r="G106" s="45" t="s">
        <v>120</v>
      </c>
    </row>
    <row r="107" spans="1:7" ht="21" x14ac:dyDescent="0.25">
      <c r="A107" s="111" t="s">
        <v>10740</v>
      </c>
      <c r="B107" s="45" t="s">
        <v>10742</v>
      </c>
      <c r="C107" s="5" t="s">
        <v>3893</v>
      </c>
      <c r="D107" s="116">
        <v>1</v>
      </c>
      <c r="E107" s="116">
        <v>1</v>
      </c>
      <c r="F107" s="45" t="s">
        <v>119</v>
      </c>
      <c r="G107" s="45" t="s">
        <v>120</v>
      </c>
    </row>
    <row r="108" spans="1:7" ht="21" x14ac:dyDescent="0.25">
      <c r="A108" s="45" t="s">
        <v>10740</v>
      </c>
      <c r="B108" s="111" t="s">
        <v>10754</v>
      </c>
      <c r="C108" s="5" t="s">
        <v>3704</v>
      </c>
      <c r="D108" s="116">
        <v>1</v>
      </c>
      <c r="E108" s="116">
        <v>1</v>
      </c>
      <c r="F108" s="45" t="s">
        <v>119</v>
      </c>
      <c r="G108" s="45" t="s">
        <v>3708</v>
      </c>
    </row>
    <row r="109" spans="1:7" ht="21" x14ac:dyDescent="0.25">
      <c r="A109" s="45" t="s">
        <v>10740</v>
      </c>
      <c r="B109" s="111" t="s">
        <v>10742</v>
      </c>
      <c r="C109" s="5" t="s">
        <v>278</v>
      </c>
      <c r="D109" s="115">
        <v>1</v>
      </c>
      <c r="E109" s="115">
        <v>0</v>
      </c>
      <c r="F109" s="45" t="s">
        <v>119</v>
      </c>
      <c r="G109" s="45" t="s">
        <v>282</v>
      </c>
    </row>
    <row r="110" spans="1:7" ht="21" x14ac:dyDescent="0.25">
      <c r="A110" s="111" t="s">
        <v>10740</v>
      </c>
      <c r="B110" s="45" t="s">
        <v>10742</v>
      </c>
      <c r="C110" s="5" t="s">
        <v>8733</v>
      </c>
      <c r="D110" s="116">
        <v>1</v>
      </c>
      <c r="E110" s="116"/>
      <c r="F110" s="45" t="s">
        <v>119</v>
      </c>
      <c r="G110" s="45" t="s">
        <v>173</v>
      </c>
    </row>
    <row r="111" spans="1:7" ht="21" x14ac:dyDescent="0.25">
      <c r="A111" s="111" t="s">
        <v>10740</v>
      </c>
      <c r="B111" s="45" t="s">
        <v>10742</v>
      </c>
      <c r="C111" s="5" t="s">
        <v>7271</v>
      </c>
      <c r="D111" s="116">
        <v>1</v>
      </c>
      <c r="E111" s="116"/>
      <c r="F111" s="45" t="s">
        <v>119</v>
      </c>
      <c r="G111" s="45" t="s">
        <v>1415</v>
      </c>
    </row>
    <row r="112" spans="1:7" ht="21" x14ac:dyDescent="0.25">
      <c r="A112" s="111" t="s">
        <v>10740</v>
      </c>
      <c r="B112" s="45" t="s">
        <v>10742</v>
      </c>
      <c r="C112" s="5" t="s">
        <v>2267</v>
      </c>
      <c r="D112" s="116">
        <v>1</v>
      </c>
      <c r="E112" s="115">
        <v>0</v>
      </c>
      <c r="F112" s="45" t="s">
        <v>119</v>
      </c>
      <c r="G112" s="45" t="s">
        <v>2271</v>
      </c>
    </row>
    <row r="113" spans="1:7" ht="21" x14ac:dyDescent="0.25">
      <c r="A113" s="111" t="s">
        <v>10740</v>
      </c>
      <c r="B113" s="45" t="s">
        <v>10742</v>
      </c>
      <c r="C113" s="5" t="s">
        <v>8753</v>
      </c>
      <c r="D113" s="116">
        <v>1</v>
      </c>
      <c r="E113" s="116"/>
      <c r="F113" s="45" t="s">
        <v>119</v>
      </c>
      <c r="G113" s="45" t="s">
        <v>198</v>
      </c>
    </row>
    <row r="114" spans="1:7" ht="21" x14ac:dyDescent="0.25">
      <c r="A114" s="111" t="s">
        <v>10740</v>
      </c>
      <c r="B114" s="45" t="s">
        <v>10782</v>
      </c>
      <c r="C114" s="5" t="s">
        <v>6250</v>
      </c>
      <c r="D114" s="116">
        <v>1</v>
      </c>
      <c r="E114" s="116"/>
      <c r="F114" s="45" t="s">
        <v>119</v>
      </c>
      <c r="G114" s="45" t="s">
        <v>803</v>
      </c>
    </row>
    <row r="115" spans="1:7" ht="21" x14ac:dyDescent="0.25">
      <c r="A115" s="45" t="s">
        <v>10740</v>
      </c>
      <c r="B115" s="111" t="s">
        <v>11013</v>
      </c>
      <c r="C115" s="5" t="s">
        <v>2152</v>
      </c>
      <c r="D115" s="116">
        <v>1</v>
      </c>
      <c r="E115" s="116">
        <v>0</v>
      </c>
      <c r="F115" s="45" t="s">
        <v>119</v>
      </c>
      <c r="G115" s="45" t="s">
        <v>692</v>
      </c>
    </row>
    <row r="116" spans="1:7" ht="21" x14ac:dyDescent="0.25">
      <c r="A116" s="45" t="s">
        <v>10740</v>
      </c>
      <c r="B116" s="111" t="s">
        <v>10877</v>
      </c>
      <c r="C116" s="6" t="s">
        <v>3898</v>
      </c>
      <c r="D116" s="115">
        <v>1</v>
      </c>
      <c r="E116" s="115">
        <v>0</v>
      </c>
      <c r="F116" s="45" t="s">
        <v>10878</v>
      </c>
      <c r="G116" s="45" t="s">
        <v>1125</v>
      </c>
    </row>
    <row r="117" spans="1:7" ht="21" x14ac:dyDescent="0.25">
      <c r="A117" s="111" t="s">
        <v>10740</v>
      </c>
      <c r="B117" s="45" t="s">
        <v>10742</v>
      </c>
      <c r="C117" s="5" t="s">
        <v>1836</v>
      </c>
      <c r="D117" s="115">
        <v>1</v>
      </c>
      <c r="E117" s="115">
        <v>0</v>
      </c>
      <c r="F117" s="45" t="s">
        <v>270</v>
      </c>
      <c r="G117" s="45" t="s">
        <v>1834</v>
      </c>
    </row>
    <row r="118" spans="1:7" ht="21" x14ac:dyDescent="0.25">
      <c r="A118" s="111" t="s">
        <v>10740</v>
      </c>
      <c r="B118" s="45" t="s">
        <v>10742</v>
      </c>
      <c r="C118" s="5" t="s">
        <v>6687</v>
      </c>
      <c r="D118" s="116">
        <v>1</v>
      </c>
      <c r="E118" s="116">
        <v>1</v>
      </c>
      <c r="F118" s="45" t="s">
        <v>270</v>
      </c>
      <c r="G118" s="45" t="s">
        <v>62</v>
      </c>
    </row>
    <row r="119" spans="1:7" ht="21" x14ac:dyDescent="0.25">
      <c r="A119" s="111" t="s">
        <v>10740</v>
      </c>
      <c r="B119" s="12" t="s">
        <v>10764</v>
      </c>
      <c r="C119" s="5" t="s">
        <v>6100</v>
      </c>
      <c r="D119" s="116">
        <v>1</v>
      </c>
      <c r="E119" s="116">
        <v>1</v>
      </c>
      <c r="F119" s="45" t="s">
        <v>270</v>
      </c>
      <c r="G119" s="45" t="s">
        <v>62</v>
      </c>
    </row>
    <row r="120" spans="1:7" ht="21" x14ac:dyDescent="0.25">
      <c r="A120" s="111" t="s">
        <v>10740</v>
      </c>
      <c r="B120" s="45" t="s">
        <v>11025</v>
      </c>
      <c r="C120" s="5" t="s">
        <v>640</v>
      </c>
      <c r="D120" s="116">
        <v>1</v>
      </c>
      <c r="E120" s="115">
        <v>0</v>
      </c>
      <c r="F120" s="45" t="s">
        <v>270</v>
      </c>
      <c r="G120" s="45" t="s">
        <v>62</v>
      </c>
    </row>
    <row r="121" spans="1:7" ht="21" x14ac:dyDescent="0.25">
      <c r="A121" s="111" t="s">
        <v>10740</v>
      </c>
      <c r="B121" s="12" t="s">
        <v>10742</v>
      </c>
      <c r="C121" s="5" t="s">
        <v>5810</v>
      </c>
      <c r="D121" s="116">
        <v>1</v>
      </c>
      <c r="E121" s="116"/>
      <c r="F121" s="45" t="s">
        <v>270</v>
      </c>
      <c r="G121" s="45" t="s">
        <v>62</v>
      </c>
    </row>
    <row r="122" spans="1:7" ht="21" x14ac:dyDescent="0.25">
      <c r="A122" s="111" t="s">
        <v>10740</v>
      </c>
      <c r="B122" s="12" t="s">
        <v>10742</v>
      </c>
      <c r="C122" s="5" t="s">
        <v>5919</v>
      </c>
      <c r="D122" s="116">
        <v>1</v>
      </c>
      <c r="E122" s="116">
        <v>1</v>
      </c>
      <c r="F122" s="45" t="s">
        <v>270</v>
      </c>
      <c r="G122" s="45" t="s">
        <v>62</v>
      </c>
    </row>
    <row r="123" spans="1:7" ht="21" x14ac:dyDescent="0.25">
      <c r="A123" s="111" t="s">
        <v>10740</v>
      </c>
      <c r="B123" s="45" t="s">
        <v>10742</v>
      </c>
      <c r="C123" s="5" t="s">
        <v>5724</v>
      </c>
      <c r="D123" s="116">
        <v>1</v>
      </c>
      <c r="E123" s="115">
        <v>0</v>
      </c>
      <c r="F123" s="45" t="s">
        <v>270</v>
      </c>
      <c r="G123" s="45" t="s">
        <v>295</v>
      </c>
    </row>
    <row r="124" spans="1:7" ht="21" x14ac:dyDescent="0.25">
      <c r="A124" s="45" t="s">
        <v>10740</v>
      </c>
      <c r="B124" s="111" t="s">
        <v>11026</v>
      </c>
      <c r="C124" s="5" t="s">
        <v>266</v>
      </c>
      <c r="D124" s="115">
        <v>1</v>
      </c>
      <c r="E124" s="115">
        <v>1</v>
      </c>
      <c r="F124" s="45" t="s">
        <v>270</v>
      </c>
      <c r="G124" s="45" t="s">
        <v>62</v>
      </c>
    </row>
    <row r="125" spans="1:7" ht="21" x14ac:dyDescent="0.25">
      <c r="A125" s="45" t="s">
        <v>10740</v>
      </c>
      <c r="B125" s="111" t="s">
        <v>10742</v>
      </c>
      <c r="C125" s="5" t="s">
        <v>887</v>
      </c>
      <c r="D125" s="116">
        <v>1</v>
      </c>
      <c r="E125" s="116">
        <v>0</v>
      </c>
      <c r="F125" s="45" t="s">
        <v>389</v>
      </c>
      <c r="G125" s="45" t="s">
        <v>885</v>
      </c>
    </row>
    <row r="126" spans="1:7" ht="21" x14ac:dyDescent="0.25">
      <c r="A126" s="45" t="s">
        <v>10740</v>
      </c>
      <c r="B126" s="45" t="s">
        <v>10816</v>
      </c>
      <c r="C126" s="5" t="s">
        <v>431</v>
      </c>
      <c r="D126" s="116">
        <v>1</v>
      </c>
      <c r="E126" s="116"/>
      <c r="F126" s="45" t="s">
        <v>389</v>
      </c>
      <c r="G126" s="45" t="s">
        <v>435</v>
      </c>
    </row>
    <row r="127" spans="1:7" ht="21" x14ac:dyDescent="0.25">
      <c r="A127" s="45" t="s">
        <v>10740</v>
      </c>
      <c r="B127" s="45" t="s">
        <v>10742</v>
      </c>
      <c r="C127" s="5" t="s">
        <v>6317</v>
      </c>
      <c r="D127" s="116">
        <v>1</v>
      </c>
      <c r="E127" s="116"/>
      <c r="F127" s="45" t="s">
        <v>389</v>
      </c>
      <c r="G127" s="45" t="s">
        <v>435</v>
      </c>
    </row>
    <row r="128" spans="1:7" ht="21" x14ac:dyDescent="0.25">
      <c r="A128" s="45" t="s">
        <v>10740</v>
      </c>
      <c r="B128" s="45" t="s">
        <v>10742</v>
      </c>
      <c r="C128" s="5" t="s">
        <v>1056</v>
      </c>
      <c r="D128" s="116">
        <v>1</v>
      </c>
      <c r="E128" s="116"/>
      <c r="F128" s="45" t="s">
        <v>389</v>
      </c>
      <c r="G128" s="45" t="s">
        <v>986</v>
      </c>
    </row>
    <row r="129" spans="1:7" ht="21" x14ac:dyDescent="0.25">
      <c r="A129" s="45" t="s">
        <v>10740</v>
      </c>
      <c r="B129" s="45" t="s">
        <v>10742</v>
      </c>
      <c r="C129" s="5" t="s">
        <v>1071</v>
      </c>
      <c r="D129" s="116">
        <v>1</v>
      </c>
      <c r="E129" s="116"/>
      <c r="F129" s="45" t="s">
        <v>389</v>
      </c>
      <c r="G129" s="45" t="s">
        <v>435</v>
      </c>
    </row>
    <row r="130" spans="1:7" ht="21" x14ac:dyDescent="0.25">
      <c r="A130" s="111" t="s">
        <v>10740</v>
      </c>
      <c r="B130" s="45" t="s">
        <v>10822</v>
      </c>
      <c r="C130" s="5" t="s">
        <v>942</v>
      </c>
      <c r="D130" s="116">
        <v>1</v>
      </c>
      <c r="E130" s="115">
        <v>0</v>
      </c>
      <c r="F130" s="45" t="s">
        <v>946</v>
      </c>
      <c r="G130" s="45" t="s">
        <v>344</v>
      </c>
    </row>
    <row r="131" spans="1:7" ht="21" x14ac:dyDescent="0.25">
      <c r="A131" s="45" t="s">
        <v>10740</v>
      </c>
      <c r="B131" s="111" t="s">
        <v>10742</v>
      </c>
      <c r="C131" s="6" t="s">
        <v>1423</v>
      </c>
      <c r="D131" s="116">
        <v>1</v>
      </c>
      <c r="E131" s="116">
        <v>0</v>
      </c>
      <c r="F131" s="45" t="s">
        <v>89</v>
      </c>
      <c r="G131" s="45" t="s">
        <v>692</v>
      </c>
    </row>
    <row r="132" spans="1:7" ht="21" x14ac:dyDescent="0.25">
      <c r="A132" s="45" t="s">
        <v>10740</v>
      </c>
      <c r="B132" s="45" t="s">
        <v>10742</v>
      </c>
      <c r="C132" s="5" t="s">
        <v>1373</v>
      </c>
      <c r="D132" s="116">
        <v>1</v>
      </c>
      <c r="E132" s="116"/>
      <c r="F132" s="45" t="s">
        <v>89</v>
      </c>
      <c r="G132" s="45" t="s">
        <v>120</v>
      </c>
    </row>
    <row r="133" spans="1:7" ht="21" x14ac:dyDescent="0.25">
      <c r="A133" s="111" t="s">
        <v>10740</v>
      </c>
      <c r="B133" s="45" t="s">
        <v>10742</v>
      </c>
      <c r="C133" s="5" t="s">
        <v>1428</v>
      </c>
      <c r="D133" s="115">
        <v>1</v>
      </c>
      <c r="E133" s="115">
        <v>1</v>
      </c>
      <c r="F133" s="45" t="s">
        <v>89</v>
      </c>
      <c r="G133" s="45" t="s">
        <v>1432</v>
      </c>
    </row>
    <row r="134" spans="1:7" ht="21" x14ac:dyDescent="0.25">
      <c r="A134" s="111" t="s">
        <v>10740</v>
      </c>
      <c r="B134" s="45" t="s">
        <v>10742</v>
      </c>
      <c r="C134" s="5" t="s">
        <v>6608</v>
      </c>
      <c r="D134" s="116">
        <v>1</v>
      </c>
      <c r="E134" s="116"/>
      <c r="F134" s="45" t="s">
        <v>89</v>
      </c>
      <c r="G134" s="45" t="s">
        <v>803</v>
      </c>
    </row>
    <row r="135" spans="1:7" ht="21" x14ac:dyDescent="0.25">
      <c r="A135" s="111" t="s">
        <v>10740</v>
      </c>
      <c r="B135" s="45" t="s">
        <v>10742</v>
      </c>
      <c r="C135" s="5" t="s">
        <v>5826</v>
      </c>
      <c r="D135" s="116">
        <v>1</v>
      </c>
      <c r="E135" s="116"/>
      <c r="F135" s="45" t="s">
        <v>89</v>
      </c>
      <c r="G135" s="45" t="s">
        <v>692</v>
      </c>
    </row>
    <row r="136" spans="1:7" ht="21" x14ac:dyDescent="0.25">
      <c r="A136" s="45" t="s">
        <v>10740</v>
      </c>
      <c r="B136" s="45" t="s">
        <v>10742</v>
      </c>
      <c r="C136" s="5" t="s">
        <v>5075</v>
      </c>
      <c r="D136" s="116">
        <v>1</v>
      </c>
      <c r="E136" s="116"/>
      <c r="F136" s="45" t="s">
        <v>89</v>
      </c>
      <c r="G136" s="45" t="s">
        <v>173</v>
      </c>
    </row>
    <row r="137" spans="1:7" ht="21" x14ac:dyDescent="0.25">
      <c r="A137" s="111" t="s">
        <v>10740</v>
      </c>
      <c r="B137" s="45" t="s">
        <v>10742</v>
      </c>
      <c r="C137" s="5" t="s">
        <v>7209</v>
      </c>
      <c r="D137" s="116">
        <v>1</v>
      </c>
      <c r="E137" s="115">
        <v>0</v>
      </c>
      <c r="F137" s="45" t="s">
        <v>89</v>
      </c>
      <c r="G137" s="45" t="s">
        <v>1432</v>
      </c>
    </row>
    <row r="138" spans="1:7" ht="21" x14ac:dyDescent="0.25">
      <c r="A138" s="111" t="s">
        <v>10740</v>
      </c>
      <c r="B138" s="45" t="s">
        <v>10764</v>
      </c>
      <c r="C138" s="5" t="s">
        <v>8641</v>
      </c>
      <c r="D138" s="116">
        <v>1</v>
      </c>
      <c r="E138" s="116"/>
      <c r="F138" s="45" t="s">
        <v>89</v>
      </c>
      <c r="G138" s="45" t="s">
        <v>127</v>
      </c>
    </row>
    <row r="139" spans="1:7" ht="21" x14ac:dyDescent="0.25">
      <c r="A139" s="111" t="s">
        <v>10740</v>
      </c>
      <c r="B139" s="45" t="s">
        <v>10742</v>
      </c>
      <c r="C139" s="5" t="s">
        <v>9244</v>
      </c>
      <c r="D139" s="116">
        <v>1</v>
      </c>
      <c r="E139" s="116"/>
      <c r="F139" s="45" t="s">
        <v>89</v>
      </c>
      <c r="G139" s="45" t="s">
        <v>1432</v>
      </c>
    </row>
    <row r="140" spans="1:7" ht="21" x14ac:dyDescent="0.25">
      <c r="A140" s="111" t="s">
        <v>10740</v>
      </c>
      <c r="B140" s="12" t="s">
        <v>10742</v>
      </c>
      <c r="C140" s="5" t="s">
        <v>6557</v>
      </c>
      <c r="D140" s="116">
        <v>1</v>
      </c>
      <c r="E140" s="116"/>
      <c r="F140" s="45" t="s">
        <v>89</v>
      </c>
      <c r="G140" s="45" t="s">
        <v>120</v>
      </c>
    </row>
    <row r="141" spans="1:7" ht="21" x14ac:dyDescent="0.25">
      <c r="A141" s="111" t="s">
        <v>10740</v>
      </c>
      <c r="B141" s="45" t="s">
        <v>10742</v>
      </c>
      <c r="C141" s="5" t="s">
        <v>3632</v>
      </c>
      <c r="D141" s="116">
        <v>1</v>
      </c>
      <c r="E141" s="115">
        <v>0</v>
      </c>
      <c r="F141" s="45" t="s">
        <v>89</v>
      </c>
      <c r="G141" s="45" t="s">
        <v>435</v>
      </c>
    </row>
    <row r="142" spans="1:7" ht="21" x14ac:dyDescent="0.25">
      <c r="A142" s="111" t="s">
        <v>10740</v>
      </c>
      <c r="B142" s="45" t="s">
        <v>10750</v>
      </c>
      <c r="C142" s="5" t="s">
        <v>2641</v>
      </c>
      <c r="D142" s="116">
        <v>1</v>
      </c>
      <c r="E142" s="116">
        <v>1</v>
      </c>
      <c r="F142" s="45" t="s">
        <v>89</v>
      </c>
      <c r="G142" s="45" t="s">
        <v>331</v>
      </c>
    </row>
    <row r="143" spans="1:7" ht="21" x14ac:dyDescent="0.25">
      <c r="A143" s="45" t="s">
        <v>10740</v>
      </c>
      <c r="B143" s="111" t="s">
        <v>10742</v>
      </c>
      <c r="C143" s="6" t="s">
        <v>739</v>
      </c>
      <c r="D143" s="116">
        <v>1</v>
      </c>
      <c r="E143" s="116">
        <v>0</v>
      </c>
      <c r="F143" s="45" t="s">
        <v>423</v>
      </c>
      <c r="G143" s="45" t="s">
        <v>743</v>
      </c>
    </row>
    <row r="144" spans="1:7" ht="21" x14ac:dyDescent="0.25">
      <c r="A144" s="111" t="s">
        <v>10740</v>
      </c>
      <c r="B144" s="12" t="s">
        <v>10764</v>
      </c>
      <c r="C144" s="5" t="s">
        <v>8287</v>
      </c>
      <c r="D144" s="116">
        <v>1</v>
      </c>
      <c r="E144" s="7"/>
      <c r="F144" s="45" t="s">
        <v>423</v>
      </c>
      <c r="G144" s="45" t="s">
        <v>416</v>
      </c>
    </row>
    <row r="145" spans="1:7" ht="21" x14ac:dyDescent="0.25">
      <c r="A145" s="111" t="s">
        <v>10740</v>
      </c>
      <c r="B145" s="12" t="s">
        <v>10988</v>
      </c>
      <c r="C145" s="5" t="s">
        <v>5995</v>
      </c>
      <c r="D145" s="116">
        <v>1</v>
      </c>
      <c r="E145" s="116"/>
      <c r="F145" s="45" t="s">
        <v>423</v>
      </c>
      <c r="G145" s="45" t="s">
        <v>509</v>
      </c>
    </row>
    <row r="146" spans="1:7" ht="21" x14ac:dyDescent="0.25">
      <c r="A146" s="111" t="s">
        <v>10740</v>
      </c>
      <c r="B146" s="45" t="s">
        <v>10742</v>
      </c>
      <c r="C146" s="5" t="s">
        <v>6117</v>
      </c>
      <c r="D146" s="116">
        <v>1</v>
      </c>
      <c r="E146" s="116">
        <v>1</v>
      </c>
      <c r="F146" s="45" t="s">
        <v>423</v>
      </c>
      <c r="G146" s="45" t="s">
        <v>509</v>
      </c>
    </row>
    <row r="147" spans="1:7" ht="21" x14ac:dyDescent="0.25">
      <c r="A147" s="45" t="s">
        <v>10740</v>
      </c>
      <c r="B147" s="111" t="s">
        <v>10742</v>
      </c>
      <c r="C147" s="6" t="s">
        <v>3499</v>
      </c>
      <c r="D147" s="115">
        <v>1</v>
      </c>
      <c r="E147" s="115">
        <v>1</v>
      </c>
      <c r="F147" s="45" t="s">
        <v>10748</v>
      </c>
      <c r="G147" s="45" t="s">
        <v>3503</v>
      </c>
    </row>
    <row r="148" spans="1:7" ht="21" x14ac:dyDescent="0.25">
      <c r="A148" s="45" t="s">
        <v>10740</v>
      </c>
      <c r="B148" s="111" t="s">
        <v>10742</v>
      </c>
      <c r="C148" s="6" t="s">
        <v>3058</v>
      </c>
      <c r="D148" s="116">
        <v>1</v>
      </c>
      <c r="E148" s="116">
        <v>0</v>
      </c>
      <c r="F148" s="45" t="s">
        <v>10748</v>
      </c>
      <c r="G148" s="45" t="s">
        <v>803</v>
      </c>
    </row>
    <row r="149" spans="1:7" ht="21" x14ac:dyDescent="0.25">
      <c r="A149" s="45" t="s">
        <v>10740</v>
      </c>
      <c r="B149" s="111" t="s">
        <v>10742</v>
      </c>
      <c r="C149" s="6" t="s">
        <v>4922</v>
      </c>
      <c r="D149" s="115">
        <v>1</v>
      </c>
      <c r="E149" s="115">
        <v>1</v>
      </c>
      <c r="F149" s="45" t="s">
        <v>10748</v>
      </c>
      <c r="G149" s="45" t="s">
        <v>173</v>
      </c>
    </row>
    <row r="150" spans="1:7" ht="21" x14ac:dyDescent="0.25">
      <c r="A150" s="45" t="s">
        <v>10740</v>
      </c>
      <c r="B150" s="111" t="s">
        <v>10742</v>
      </c>
      <c r="C150" s="5" t="s">
        <v>3544</v>
      </c>
      <c r="D150" s="116">
        <v>1</v>
      </c>
      <c r="E150" s="116">
        <v>0</v>
      </c>
      <c r="F150" s="45" t="s">
        <v>10748</v>
      </c>
      <c r="G150" s="45" t="s">
        <v>3146</v>
      </c>
    </row>
    <row r="151" spans="1:7" ht="21" x14ac:dyDescent="0.25">
      <c r="A151" s="111" t="s">
        <v>10740</v>
      </c>
      <c r="B151" s="45" t="s">
        <v>11102</v>
      </c>
      <c r="C151" s="5" t="s">
        <v>3153</v>
      </c>
      <c r="D151" s="116">
        <v>1</v>
      </c>
      <c r="E151" s="116">
        <v>0</v>
      </c>
      <c r="F151" s="45" t="s">
        <v>10748</v>
      </c>
      <c r="G151" s="45" t="s">
        <v>173</v>
      </c>
    </row>
    <row r="152" spans="1:7" ht="21" x14ac:dyDescent="0.25">
      <c r="A152" s="111" t="s">
        <v>10740</v>
      </c>
      <c r="B152" s="45" t="s">
        <v>10742</v>
      </c>
      <c r="C152" s="5" t="s">
        <v>3505</v>
      </c>
      <c r="D152" s="116">
        <v>1</v>
      </c>
      <c r="E152" s="115">
        <v>0</v>
      </c>
      <c r="F152" s="45" t="s">
        <v>10748</v>
      </c>
      <c r="G152" s="45" t="s">
        <v>1752</v>
      </c>
    </row>
    <row r="153" spans="1:7" ht="21" x14ac:dyDescent="0.25">
      <c r="A153" s="111" t="s">
        <v>10740</v>
      </c>
      <c r="B153" s="45" t="s">
        <v>10742</v>
      </c>
      <c r="C153" s="5" t="s">
        <v>3168</v>
      </c>
      <c r="D153" s="115">
        <v>1</v>
      </c>
      <c r="E153" s="115">
        <v>1</v>
      </c>
      <c r="F153" s="45" t="s">
        <v>10748</v>
      </c>
      <c r="G153" s="45" t="s">
        <v>312</v>
      </c>
    </row>
    <row r="154" spans="1:7" ht="21" x14ac:dyDescent="0.25">
      <c r="A154" s="111" t="s">
        <v>10740</v>
      </c>
      <c r="B154" s="45" t="s">
        <v>10741</v>
      </c>
      <c r="C154" s="5" t="s">
        <v>6879</v>
      </c>
      <c r="D154" s="116">
        <v>1</v>
      </c>
      <c r="E154" s="116">
        <v>1</v>
      </c>
      <c r="F154" s="45" t="s">
        <v>10748</v>
      </c>
      <c r="G154" s="45" t="s">
        <v>2943</v>
      </c>
    </row>
    <row r="155" spans="1:7" ht="21" x14ac:dyDescent="0.25">
      <c r="A155" s="111" t="s">
        <v>10740</v>
      </c>
      <c r="B155" s="45" t="s">
        <v>10742</v>
      </c>
      <c r="C155" s="5" t="s">
        <v>7114</v>
      </c>
      <c r="D155" s="116">
        <v>1</v>
      </c>
      <c r="E155" s="115">
        <v>0</v>
      </c>
      <c r="F155" s="45" t="s">
        <v>10748</v>
      </c>
      <c r="G155" s="45" t="s">
        <v>3004</v>
      </c>
    </row>
    <row r="156" spans="1:7" ht="21" x14ac:dyDescent="0.25">
      <c r="A156" s="45" t="s">
        <v>10740</v>
      </c>
      <c r="B156" s="111" t="s">
        <v>11261</v>
      </c>
      <c r="C156" s="5" t="s">
        <v>3022</v>
      </c>
      <c r="D156" s="116">
        <v>1</v>
      </c>
      <c r="E156" s="116">
        <v>1</v>
      </c>
      <c r="F156" s="45" t="s">
        <v>10748</v>
      </c>
      <c r="G156" s="45" t="s">
        <v>3027</v>
      </c>
    </row>
    <row r="157" spans="1:7" ht="21" x14ac:dyDescent="0.25">
      <c r="A157" s="111" t="s">
        <v>10740</v>
      </c>
      <c r="B157" s="45" t="s">
        <v>10822</v>
      </c>
      <c r="C157" s="5" t="s">
        <v>6143</v>
      </c>
      <c r="D157" s="116">
        <v>1</v>
      </c>
      <c r="E157" s="116">
        <v>0</v>
      </c>
      <c r="F157" s="45" t="s">
        <v>1234</v>
      </c>
      <c r="G157" s="45" t="s">
        <v>1700</v>
      </c>
    </row>
    <row r="158" spans="1:7" ht="21" x14ac:dyDescent="0.25">
      <c r="A158" s="111" t="s">
        <v>10740</v>
      </c>
      <c r="B158" s="45" t="s">
        <v>10741</v>
      </c>
      <c r="C158" s="5" t="s">
        <v>1962</v>
      </c>
      <c r="D158" s="116">
        <v>1</v>
      </c>
      <c r="E158" s="115">
        <v>0</v>
      </c>
      <c r="F158" s="45" t="s">
        <v>1234</v>
      </c>
      <c r="G158" s="45" t="s">
        <v>1700</v>
      </c>
    </row>
    <row r="159" spans="1:7" ht="21" x14ac:dyDescent="0.25">
      <c r="A159" s="111" t="s">
        <v>10740</v>
      </c>
      <c r="B159" s="45" t="s">
        <v>10742</v>
      </c>
      <c r="C159" s="5" t="s">
        <v>1954</v>
      </c>
      <c r="D159" s="116">
        <v>1</v>
      </c>
      <c r="E159" s="116">
        <v>1</v>
      </c>
      <c r="F159" s="45" t="s">
        <v>1234</v>
      </c>
      <c r="G159" s="45" t="s">
        <v>1960</v>
      </c>
    </row>
    <row r="160" spans="1:7" ht="21" x14ac:dyDescent="0.25">
      <c r="A160" s="111" t="s">
        <v>10740</v>
      </c>
      <c r="B160" s="45" t="s">
        <v>10742</v>
      </c>
      <c r="C160" s="5" t="s">
        <v>8202</v>
      </c>
      <c r="D160" s="116">
        <v>1</v>
      </c>
      <c r="E160" s="116"/>
      <c r="F160" s="45" t="s">
        <v>1234</v>
      </c>
      <c r="G160" s="45" t="s">
        <v>1700</v>
      </c>
    </row>
    <row r="161" spans="1:7" ht="21" x14ac:dyDescent="0.25">
      <c r="A161" s="45" t="s">
        <v>10740</v>
      </c>
      <c r="B161" s="111" t="s">
        <v>10759</v>
      </c>
      <c r="C161" s="6" t="s">
        <v>4163</v>
      </c>
      <c r="D161" s="116">
        <v>1</v>
      </c>
      <c r="E161" s="116">
        <v>0</v>
      </c>
      <c r="F161" s="45" t="s">
        <v>365</v>
      </c>
      <c r="G161" s="45" t="s">
        <v>4168</v>
      </c>
    </row>
    <row r="162" spans="1:7" ht="21" x14ac:dyDescent="0.25">
      <c r="A162" s="111" t="s">
        <v>10740</v>
      </c>
      <c r="B162" s="45" t="s">
        <v>10742</v>
      </c>
      <c r="C162" s="5" t="s">
        <v>5505</v>
      </c>
      <c r="D162" s="116">
        <v>1</v>
      </c>
      <c r="E162" s="116">
        <v>1</v>
      </c>
      <c r="F162" s="45" t="s">
        <v>365</v>
      </c>
      <c r="G162" s="45" t="s">
        <v>5509</v>
      </c>
    </row>
    <row r="163" spans="1:7" ht="21" x14ac:dyDescent="0.25">
      <c r="A163" s="45" t="s">
        <v>10740</v>
      </c>
      <c r="B163" s="111" t="s">
        <v>10742</v>
      </c>
      <c r="C163" s="5" t="s">
        <v>4257</v>
      </c>
      <c r="D163" s="116">
        <v>1</v>
      </c>
      <c r="E163" s="116">
        <v>1</v>
      </c>
      <c r="F163" s="45" t="s">
        <v>4191</v>
      </c>
      <c r="G163" s="45" t="s">
        <v>289</v>
      </c>
    </row>
    <row r="164" spans="1:7" ht="21" x14ac:dyDescent="0.25">
      <c r="A164" s="111" t="s">
        <v>10740</v>
      </c>
      <c r="B164" s="45" t="s">
        <v>10742</v>
      </c>
      <c r="C164" s="5" t="s">
        <v>10013</v>
      </c>
      <c r="D164" s="116">
        <v>1</v>
      </c>
      <c r="E164" s="116"/>
      <c r="F164" s="45" t="s">
        <v>4191</v>
      </c>
      <c r="G164" s="45" t="s">
        <v>10018</v>
      </c>
    </row>
    <row r="165" spans="1:7" ht="21" x14ac:dyDescent="0.25">
      <c r="A165" s="111" t="s">
        <v>10740</v>
      </c>
      <c r="B165" s="45" t="s">
        <v>10742</v>
      </c>
      <c r="C165" s="5" t="s">
        <v>4305</v>
      </c>
      <c r="D165" s="116">
        <v>1</v>
      </c>
      <c r="E165" s="116">
        <v>0</v>
      </c>
      <c r="F165" s="45" t="s">
        <v>4191</v>
      </c>
      <c r="G165" s="45" t="s">
        <v>4193</v>
      </c>
    </row>
    <row r="166" spans="1:7" ht="21" x14ac:dyDescent="0.25">
      <c r="A166" s="45" t="s">
        <v>10740</v>
      </c>
      <c r="B166" s="111" t="s">
        <v>10742</v>
      </c>
      <c r="C166" s="5" t="s">
        <v>4234</v>
      </c>
      <c r="D166" s="116">
        <v>1</v>
      </c>
      <c r="E166" s="116">
        <v>0</v>
      </c>
      <c r="F166" s="45" t="s">
        <v>4191</v>
      </c>
      <c r="G166" s="45" t="s">
        <v>4232</v>
      </c>
    </row>
    <row r="167" spans="1:7" ht="21" x14ac:dyDescent="0.25">
      <c r="A167" s="45" t="s">
        <v>10740</v>
      </c>
      <c r="B167" s="111" t="s">
        <v>10839</v>
      </c>
      <c r="C167" s="6" t="s">
        <v>215</v>
      </c>
      <c r="D167" s="115">
        <v>1</v>
      </c>
      <c r="E167" s="115">
        <v>1</v>
      </c>
      <c r="F167" s="45" t="s">
        <v>140</v>
      </c>
      <c r="G167" s="45" t="s">
        <v>219</v>
      </c>
    </row>
    <row r="168" spans="1:7" ht="21" x14ac:dyDescent="0.25">
      <c r="A168" s="111" t="s">
        <v>10740</v>
      </c>
      <c r="B168" s="45" t="s">
        <v>10742</v>
      </c>
      <c r="C168" s="5" t="s">
        <v>9872</v>
      </c>
      <c r="D168" s="116">
        <v>1</v>
      </c>
      <c r="E168" s="116"/>
      <c r="F168" s="45" t="s">
        <v>31</v>
      </c>
      <c r="G168" s="45" t="s">
        <v>9876</v>
      </c>
    </row>
    <row r="169" spans="1:7" ht="21" x14ac:dyDescent="0.25">
      <c r="A169" s="111" t="s">
        <v>10740</v>
      </c>
      <c r="B169" s="12" t="s">
        <v>11229</v>
      </c>
      <c r="C169" s="5" t="s">
        <v>5619</v>
      </c>
      <c r="D169" s="116">
        <v>1</v>
      </c>
      <c r="E169" s="116"/>
      <c r="F169" s="45" t="s">
        <v>31</v>
      </c>
      <c r="G169" s="45" t="s">
        <v>5090</v>
      </c>
    </row>
    <row r="170" spans="1:7" ht="21" x14ac:dyDescent="0.25">
      <c r="A170" s="45" t="s">
        <v>10740</v>
      </c>
      <c r="B170" s="111" t="s">
        <v>10822</v>
      </c>
      <c r="C170" s="5" t="s">
        <v>805</v>
      </c>
      <c r="D170" s="115">
        <v>1</v>
      </c>
      <c r="E170" s="115">
        <v>1</v>
      </c>
      <c r="F170" s="45" t="s">
        <v>525</v>
      </c>
      <c r="G170" s="45" t="s">
        <v>810</v>
      </c>
    </row>
    <row r="171" spans="1:7" ht="21" x14ac:dyDescent="0.25">
      <c r="A171" s="111" t="s">
        <v>10740</v>
      </c>
      <c r="B171" s="45" t="s">
        <v>10742</v>
      </c>
      <c r="C171" s="5" t="s">
        <v>9946</v>
      </c>
      <c r="D171" s="116">
        <v>1</v>
      </c>
      <c r="E171" s="116"/>
      <c r="F171" s="45" t="s">
        <v>525</v>
      </c>
      <c r="G171" s="45" t="s">
        <v>9951</v>
      </c>
    </row>
    <row r="172" spans="1:7" ht="21" x14ac:dyDescent="0.25">
      <c r="A172" s="111" t="s">
        <v>10740</v>
      </c>
      <c r="B172" s="45" t="s">
        <v>10742</v>
      </c>
      <c r="C172" s="5" t="s">
        <v>8239</v>
      </c>
      <c r="D172" s="116">
        <v>1</v>
      </c>
      <c r="E172" s="116"/>
      <c r="F172" s="45" t="s">
        <v>525</v>
      </c>
      <c r="G172" s="45" t="s">
        <v>1408</v>
      </c>
    </row>
    <row r="173" spans="1:7" ht="21" x14ac:dyDescent="0.25">
      <c r="A173" s="45" t="s">
        <v>10740</v>
      </c>
      <c r="B173" s="111" t="s">
        <v>10742</v>
      </c>
      <c r="C173" s="5" t="s">
        <v>1257</v>
      </c>
      <c r="D173" s="115">
        <v>1</v>
      </c>
      <c r="E173" s="115">
        <v>1</v>
      </c>
      <c r="F173" s="45" t="s">
        <v>10972</v>
      </c>
      <c r="G173" s="45" t="s">
        <v>1262</v>
      </c>
    </row>
    <row r="174" spans="1:7" ht="21" x14ac:dyDescent="0.25">
      <c r="A174" s="45" t="s">
        <v>10740</v>
      </c>
      <c r="B174" s="111" t="s">
        <v>10742</v>
      </c>
      <c r="C174" s="5" t="s">
        <v>1696</v>
      </c>
      <c r="D174" s="7">
        <v>1</v>
      </c>
      <c r="E174" s="7">
        <v>1</v>
      </c>
      <c r="F174" s="45" t="s">
        <v>10972</v>
      </c>
      <c r="G174" s="45" t="s">
        <v>1700</v>
      </c>
    </row>
    <row r="175" spans="1:7" ht="21" x14ac:dyDescent="0.25">
      <c r="A175" s="111" t="s">
        <v>10740</v>
      </c>
      <c r="B175" s="45" t="s">
        <v>10742</v>
      </c>
      <c r="C175" s="5" t="s">
        <v>1823</v>
      </c>
      <c r="D175" s="116">
        <v>1</v>
      </c>
      <c r="E175" s="115">
        <v>0</v>
      </c>
      <c r="F175" s="45" t="s">
        <v>1827</v>
      </c>
      <c r="G175" s="45" t="s">
        <v>1828</v>
      </c>
    </row>
    <row r="176" spans="1:7" ht="21" x14ac:dyDescent="0.25">
      <c r="A176" s="111" t="s">
        <v>10740</v>
      </c>
      <c r="B176" s="45" t="s">
        <v>10742</v>
      </c>
      <c r="C176" s="5" t="s">
        <v>5924</v>
      </c>
      <c r="D176" s="116">
        <v>1</v>
      </c>
      <c r="E176" s="115">
        <v>0</v>
      </c>
      <c r="F176" s="45" t="s">
        <v>1827</v>
      </c>
      <c r="G176" s="45" t="s">
        <v>4127</v>
      </c>
    </row>
    <row r="177" spans="1:7" ht="21" x14ac:dyDescent="0.25">
      <c r="A177" s="45" t="s">
        <v>10740</v>
      </c>
      <c r="B177" s="111" t="s">
        <v>10742</v>
      </c>
      <c r="C177" s="5" t="s">
        <v>1338</v>
      </c>
      <c r="D177" s="115">
        <v>1</v>
      </c>
      <c r="E177" s="115">
        <v>0</v>
      </c>
      <c r="F177" s="45" t="s">
        <v>350</v>
      </c>
      <c r="G177" s="45" t="s">
        <v>352</v>
      </c>
    </row>
    <row r="178" spans="1:7" ht="21" x14ac:dyDescent="0.25">
      <c r="A178" s="45" t="s">
        <v>10740</v>
      </c>
      <c r="B178" s="111" t="s">
        <v>10742</v>
      </c>
      <c r="C178" s="5" t="s">
        <v>2668</v>
      </c>
      <c r="D178" s="116">
        <v>1</v>
      </c>
      <c r="E178" s="116">
        <v>1</v>
      </c>
      <c r="F178" s="45" t="s">
        <v>350</v>
      </c>
      <c r="G178" s="45" t="s">
        <v>2672</v>
      </c>
    </row>
    <row r="179" spans="1:7" ht="21" x14ac:dyDescent="0.25">
      <c r="A179" s="45" t="s">
        <v>10740</v>
      </c>
      <c r="B179" s="111" t="s">
        <v>10742</v>
      </c>
      <c r="C179" s="5" t="s">
        <v>11122</v>
      </c>
      <c r="D179" s="116">
        <v>1</v>
      </c>
      <c r="E179" s="116">
        <v>0</v>
      </c>
      <c r="F179" s="111" t="s">
        <v>350</v>
      </c>
      <c r="G179" s="111" t="s">
        <v>1688</v>
      </c>
    </row>
    <row r="180" spans="1:7" ht="21" x14ac:dyDescent="0.25">
      <c r="A180" s="45" t="s">
        <v>10740</v>
      </c>
      <c r="B180" s="45" t="s">
        <v>10742</v>
      </c>
      <c r="C180" s="5" t="s">
        <v>1684</v>
      </c>
      <c r="D180" s="116">
        <v>1</v>
      </c>
      <c r="E180" s="116"/>
      <c r="F180" s="45" t="s">
        <v>350</v>
      </c>
      <c r="G180" s="45" t="s">
        <v>1688</v>
      </c>
    </row>
    <row r="181" spans="1:7" ht="21" x14ac:dyDescent="0.25">
      <c r="A181" s="111" t="s">
        <v>10740</v>
      </c>
      <c r="B181" s="45" t="s">
        <v>10742</v>
      </c>
      <c r="C181" s="5" t="s">
        <v>6600</v>
      </c>
      <c r="D181" s="116">
        <v>1</v>
      </c>
      <c r="E181" s="116"/>
      <c r="F181" s="45" t="s">
        <v>350</v>
      </c>
      <c r="G181" s="45" t="s">
        <v>2271</v>
      </c>
    </row>
    <row r="182" spans="1:7" ht="21" x14ac:dyDescent="0.25">
      <c r="A182" s="45" t="s">
        <v>10740</v>
      </c>
      <c r="B182" s="111" t="s">
        <v>11120</v>
      </c>
      <c r="C182" s="5" t="s">
        <v>107</v>
      </c>
      <c r="D182" s="116">
        <v>1</v>
      </c>
      <c r="E182" s="116">
        <v>1</v>
      </c>
      <c r="F182" s="45" t="s">
        <v>112</v>
      </c>
      <c r="G182" s="45" t="s">
        <v>113</v>
      </c>
    </row>
    <row r="183" spans="1:7" ht="21" x14ac:dyDescent="0.25">
      <c r="A183" s="45" t="s">
        <v>10740</v>
      </c>
      <c r="B183" s="45" t="s">
        <v>10742</v>
      </c>
      <c r="C183" s="5" t="s">
        <v>4855</v>
      </c>
      <c r="D183" s="116">
        <v>1</v>
      </c>
      <c r="E183" s="116"/>
      <c r="F183" s="45" t="s">
        <v>3972</v>
      </c>
      <c r="G183" s="45" t="s">
        <v>4859</v>
      </c>
    </row>
    <row r="184" spans="1:7" ht="21" x14ac:dyDescent="0.25">
      <c r="A184" s="45" t="s">
        <v>10740</v>
      </c>
      <c r="B184" s="45" t="s">
        <v>10742</v>
      </c>
      <c r="C184" s="5" t="s">
        <v>2744</v>
      </c>
      <c r="D184" s="116">
        <v>1</v>
      </c>
      <c r="E184" s="116"/>
      <c r="F184" s="45" t="s">
        <v>2458</v>
      </c>
      <c r="G184" s="45" t="s">
        <v>173</v>
      </c>
    </row>
    <row r="185" spans="1:7" ht="21" x14ac:dyDescent="0.25">
      <c r="A185" s="111" t="s">
        <v>10740</v>
      </c>
      <c r="B185" s="12" t="s">
        <v>10742</v>
      </c>
      <c r="C185" s="5" t="s">
        <v>9153</v>
      </c>
      <c r="D185" s="116">
        <v>1</v>
      </c>
      <c r="E185" s="7"/>
      <c r="F185" s="45" t="s">
        <v>69</v>
      </c>
      <c r="G185" s="45" t="s">
        <v>6400</v>
      </c>
    </row>
    <row r="186" spans="1:7" ht="21" x14ac:dyDescent="0.25">
      <c r="A186" s="45" t="s">
        <v>10740</v>
      </c>
      <c r="B186" s="111" t="s">
        <v>10741</v>
      </c>
      <c r="C186" s="6" t="s">
        <v>354</v>
      </c>
      <c r="D186" s="115">
        <v>1</v>
      </c>
      <c r="E186" s="115">
        <v>1</v>
      </c>
      <c r="F186" s="45" t="s">
        <v>69</v>
      </c>
      <c r="G186" s="45" t="s">
        <v>358</v>
      </c>
    </row>
    <row r="187" spans="1:7" ht="21" x14ac:dyDescent="0.25">
      <c r="A187" s="45" t="s">
        <v>10740</v>
      </c>
      <c r="B187" s="111" t="s">
        <v>10742</v>
      </c>
      <c r="C187" s="5" t="s">
        <v>5280</v>
      </c>
      <c r="D187" s="116">
        <v>1</v>
      </c>
      <c r="E187" s="116">
        <v>0</v>
      </c>
      <c r="F187" s="45" t="s">
        <v>69</v>
      </c>
      <c r="G187" s="45" t="s">
        <v>331</v>
      </c>
    </row>
    <row r="188" spans="1:7" ht="21" x14ac:dyDescent="0.25">
      <c r="A188" s="111" t="s">
        <v>10740</v>
      </c>
      <c r="B188" s="45" t="s">
        <v>10758</v>
      </c>
      <c r="C188" s="5" t="s">
        <v>5409</v>
      </c>
      <c r="D188" s="116">
        <v>1</v>
      </c>
      <c r="E188" s="116">
        <v>1</v>
      </c>
      <c r="F188" s="45" t="s">
        <v>69</v>
      </c>
      <c r="G188" s="45" t="s">
        <v>488</v>
      </c>
    </row>
    <row r="189" spans="1:7" ht="21" x14ac:dyDescent="0.25">
      <c r="A189" s="45" t="s">
        <v>10740</v>
      </c>
      <c r="B189" s="111" t="s">
        <v>10742</v>
      </c>
      <c r="C189" s="5" t="s">
        <v>5116</v>
      </c>
      <c r="D189" s="115">
        <v>1</v>
      </c>
      <c r="E189" s="115">
        <v>0</v>
      </c>
      <c r="F189" s="45" t="s">
        <v>69</v>
      </c>
      <c r="G189" s="45" t="s">
        <v>324</v>
      </c>
    </row>
    <row r="190" spans="1:7" ht="21" x14ac:dyDescent="0.25">
      <c r="A190" s="111" t="s">
        <v>10740</v>
      </c>
      <c r="B190" s="45" t="s">
        <v>10742</v>
      </c>
      <c r="C190" s="5" t="s">
        <v>1915</v>
      </c>
      <c r="D190" s="116">
        <v>1</v>
      </c>
      <c r="E190" s="115">
        <v>0</v>
      </c>
      <c r="F190" s="45" t="s">
        <v>69</v>
      </c>
      <c r="G190" s="45" t="s">
        <v>219</v>
      </c>
    </row>
    <row r="191" spans="1:7" ht="21" x14ac:dyDescent="0.25">
      <c r="A191" s="45" t="s">
        <v>10740</v>
      </c>
      <c r="B191" s="45" t="s">
        <v>10742</v>
      </c>
      <c r="C191" s="5" t="s">
        <v>484</v>
      </c>
      <c r="D191" s="116">
        <v>1</v>
      </c>
      <c r="E191" s="116"/>
      <c r="F191" s="45" t="s">
        <v>69</v>
      </c>
      <c r="G191" s="45" t="s">
        <v>488</v>
      </c>
    </row>
    <row r="192" spans="1:7" ht="21" x14ac:dyDescent="0.25">
      <c r="A192" s="111" t="s">
        <v>10740</v>
      </c>
      <c r="B192" s="12" t="s">
        <v>10742</v>
      </c>
      <c r="C192" s="5" t="s">
        <v>9931</v>
      </c>
      <c r="D192" s="116">
        <v>1</v>
      </c>
      <c r="E192" s="7"/>
      <c r="F192" s="45" t="s">
        <v>1228</v>
      </c>
      <c r="G192" s="45" t="s">
        <v>1125</v>
      </c>
    </row>
    <row r="193" spans="1:7" ht="21" x14ac:dyDescent="0.25">
      <c r="A193" s="111" t="s">
        <v>10740</v>
      </c>
      <c r="B193" s="45" t="s">
        <v>10750</v>
      </c>
      <c r="C193" s="5" t="s">
        <v>3758</v>
      </c>
      <c r="D193" s="116">
        <v>1</v>
      </c>
      <c r="E193" s="116">
        <v>0</v>
      </c>
      <c r="F193" s="45" t="s">
        <v>1228</v>
      </c>
      <c r="G193" s="45" t="s">
        <v>173</v>
      </c>
    </row>
    <row r="194" spans="1:7" ht="21" x14ac:dyDescent="0.25">
      <c r="A194" s="111" t="s">
        <v>10740</v>
      </c>
      <c r="B194" s="45" t="s">
        <v>10803</v>
      </c>
      <c r="C194" s="5" t="s">
        <v>7041</v>
      </c>
      <c r="D194" s="116">
        <v>1</v>
      </c>
      <c r="E194" s="116">
        <v>1</v>
      </c>
      <c r="F194" s="45" t="s">
        <v>1228</v>
      </c>
      <c r="G194" s="45" t="s">
        <v>784</v>
      </c>
    </row>
    <row r="195" spans="1:7" ht="21" x14ac:dyDescent="0.25">
      <c r="A195" s="111" t="s">
        <v>10740</v>
      </c>
      <c r="B195" s="45" t="s">
        <v>10742</v>
      </c>
      <c r="C195" s="5" t="s">
        <v>9786</v>
      </c>
      <c r="D195" s="116">
        <v>1</v>
      </c>
      <c r="E195" s="116"/>
      <c r="F195" s="45" t="s">
        <v>1228</v>
      </c>
      <c r="G195" s="45" t="s">
        <v>1758</v>
      </c>
    </row>
    <row r="196" spans="1:7" ht="21" x14ac:dyDescent="0.25">
      <c r="A196" s="111" t="s">
        <v>10740</v>
      </c>
      <c r="B196" s="45" t="s">
        <v>10742</v>
      </c>
      <c r="C196" s="5" t="s">
        <v>7899</v>
      </c>
      <c r="D196" s="116">
        <v>1</v>
      </c>
      <c r="E196" s="116"/>
      <c r="F196" s="45" t="s">
        <v>1228</v>
      </c>
      <c r="G196" s="45" t="s">
        <v>358</v>
      </c>
    </row>
    <row r="197" spans="1:7" ht="21" x14ac:dyDescent="0.25">
      <c r="A197" s="111" t="s">
        <v>10740</v>
      </c>
      <c r="B197" s="45" t="s">
        <v>10750</v>
      </c>
      <c r="C197" s="5" t="s">
        <v>7036</v>
      </c>
      <c r="D197" s="116">
        <v>1</v>
      </c>
      <c r="E197" s="116">
        <v>0</v>
      </c>
      <c r="F197" s="45" t="s">
        <v>1228</v>
      </c>
      <c r="G197" s="45" t="s">
        <v>358</v>
      </c>
    </row>
    <row r="198" spans="1:7" ht="21" x14ac:dyDescent="0.25">
      <c r="A198" s="45" t="s">
        <v>10740</v>
      </c>
      <c r="B198" s="111" t="s">
        <v>10742</v>
      </c>
      <c r="C198" s="5" t="s">
        <v>3741</v>
      </c>
      <c r="D198" s="116">
        <v>1</v>
      </c>
      <c r="E198" s="116">
        <v>1</v>
      </c>
      <c r="F198" s="45" t="s">
        <v>1228</v>
      </c>
      <c r="G198" s="45" t="s">
        <v>1125</v>
      </c>
    </row>
    <row r="199" spans="1:7" ht="21" x14ac:dyDescent="0.25">
      <c r="A199" s="45" t="s">
        <v>10740</v>
      </c>
      <c r="B199" s="111" t="s">
        <v>11157</v>
      </c>
      <c r="C199" s="5" t="s">
        <v>3282</v>
      </c>
      <c r="D199" s="116">
        <v>1</v>
      </c>
      <c r="E199" s="116">
        <v>1</v>
      </c>
      <c r="F199" s="45" t="s">
        <v>1228</v>
      </c>
      <c r="G199" s="45" t="s">
        <v>1125</v>
      </c>
    </row>
    <row r="200" spans="1:7" ht="21" x14ac:dyDescent="0.25">
      <c r="A200" s="45" t="s">
        <v>10740</v>
      </c>
      <c r="B200" s="111" t="s">
        <v>10742</v>
      </c>
      <c r="C200" s="5" t="s">
        <v>3361</v>
      </c>
      <c r="D200" s="115">
        <v>1</v>
      </c>
      <c r="E200" s="115">
        <v>0</v>
      </c>
      <c r="F200" s="45" t="s">
        <v>204</v>
      </c>
      <c r="G200" s="45" t="s">
        <v>3365</v>
      </c>
    </row>
    <row r="201" spans="1:7" ht="21" x14ac:dyDescent="0.25">
      <c r="A201" s="45" t="s">
        <v>10740</v>
      </c>
      <c r="B201" s="45" t="s">
        <v>10742</v>
      </c>
      <c r="C201" s="5" t="s">
        <v>3265</v>
      </c>
      <c r="D201" s="116">
        <v>1</v>
      </c>
      <c r="E201" s="116"/>
      <c r="F201" s="45" t="s">
        <v>204</v>
      </c>
      <c r="G201" s="45" t="s">
        <v>276</v>
      </c>
    </row>
    <row r="202" spans="1:7" ht="21" x14ac:dyDescent="0.25">
      <c r="A202" s="111" t="s">
        <v>10740</v>
      </c>
      <c r="B202" s="45" t="s">
        <v>10742</v>
      </c>
      <c r="C202" s="5" t="s">
        <v>11077</v>
      </c>
      <c r="D202" s="116">
        <v>1</v>
      </c>
      <c r="E202" s="115">
        <v>0</v>
      </c>
      <c r="F202" s="45" t="s">
        <v>204</v>
      </c>
      <c r="G202" s="45" t="s">
        <v>3293</v>
      </c>
    </row>
    <row r="203" spans="1:7" ht="21" x14ac:dyDescent="0.25">
      <c r="A203" s="45" t="s">
        <v>10740</v>
      </c>
      <c r="B203" s="45" t="s">
        <v>10742</v>
      </c>
      <c r="C203" s="5" t="s">
        <v>4118</v>
      </c>
      <c r="D203" s="116">
        <v>1</v>
      </c>
      <c r="E203" s="116">
        <v>1</v>
      </c>
      <c r="F203" s="45" t="s">
        <v>204</v>
      </c>
      <c r="G203" s="45" t="s">
        <v>3365</v>
      </c>
    </row>
    <row r="204" spans="1:7" ht="21" x14ac:dyDescent="0.25">
      <c r="A204" s="111" t="s">
        <v>10740</v>
      </c>
      <c r="B204" s="45" t="s">
        <v>10742</v>
      </c>
      <c r="C204" s="5" t="s">
        <v>7931</v>
      </c>
      <c r="D204" s="116">
        <v>1</v>
      </c>
      <c r="E204" s="115">
        <v>0</v>
      </c>
      <c r="F204" s="45" t="s">
        <v>204</v>
      </c>
      <c r="G204" s="45" t="s">
        <v>3293</v>
      </c>
    </row>
    <row r="205" spans="1:7" ht="21" x14ac:dyDescent="0.25">
      <c r="A205" s="111" t="s">
        <v>10740</v>
      </c>
      <c r="B205" s="45" t="s">
        <v>11016</v>
      </c>
      <c r="C205" s="5" t="s">
        <v>3404</v>
      </c>
      <c r="D205" s="116">
        <v>1</v>
      </c>
      <c r="E205" s="116">
        <v>1</v>
      </c>
      <c r="F205" s="45" t="s">
        <v>204</v>
      </c>
      <c r="G205" s="45" t="s">
        <v>3293</v>
      </c>
    </row>
    <row r="206" spans="1:7" ht="21" x14ac:dyDescent="0.25">
      <c r="A206" s="111" t="s">
        <v>10740</v>
      </c>
      <c r="B206" s="45" t="s">
        <v>10742</v>
      </c>
      <c r="C206" s="5" t="s">
        <v>5126</v>
      </c>
      <c r="D206" s="116">
        <v>1</v>
      </c>
      <c r="E206" s="116">
        <v>1</v>
      </c>
      <c r="F206" s="45" t="s">
        <v>783</v>
      </c>
      <c r="G206" s="45" t="s">
        <v>3818</v>
      </c>
    </row>
    <row r="207" spans="1:7" ht="21" x14ac:dyDescent="0.25">
      <c r="A207" s="45" t="s">
        <v>10740</v>
      </c>
      <c r="B207" s="111" t="s">
        <v>10758</v>
      </c>
      <c r="C207" s="5" t="s">
        <v>3670</v>
      </c>
      <c r="D207" s="116">
        <v>1</v>
      </c>
      <c r="E207" s="116">
        <v>0</v>
      </c>
      <c r="F207" s="45" t="s">
        <v>783</v>
      </c>
      <c r="G207" s="45" t="s">
        <v>358</v>
      </c>
    </row>
    <row r="208" spans="1:7" ht="21" x14ac:dyDescent="0.25">
      <c r="A208" s="111" t="s">
        <v>10740</v>
      </c>
      <c r="B208" s="45" t="s">
        <v>10742</v>
      </c>
      <c r="C208" s="5" t="s">
        <v>9889</v>
      </c>
      <c r="D208" s="116">
        <v>1</v>
      </c>
      <c r="E208" s="116"/>
      <c r="F208" s="45" t="s">
        <v>783</v>
      </c>
      <c r="G208" s="45" t="s">
        <v>7845</v>
      </c>
    </row>
    <row r="209" spans="1:7" ht="21" x14ac:dyDescent="0.25">
      <c r="A209" s="45" t="s">
        <v>10740</v>
      </c>
      <c r="B209" s="111" t="s">
        <v>10822</v>
      </c>
      <c r="C209" s="5" t="s">
        <v>786</v>
      </c>
      <c r="D209" s="116">
        <v>1</v>
      </c>
      <c r="E209" s="116">
        <v>1</v>
      </c>
      <c r="F209" s="45" t="s">
        <v>783</v>
      </c>
      <c r="G209" s="45" t="s">
        <v>120</v>
      </c>
    </row>
    <row r="210" spans="1:7" ht="21" x14ac:dyDescent="0.25">
      <c r="A210" s="45" t="s">
        <v>10740</v>
      </c>
      <c r="B210" s="111" t="s">
        <v>10742</v>
      </c>
      <c r="C210" s="5" t="s">
        <v>3277</v>
      </c>
      <c r="D210" s="115">
        <v>1</v>
      </c>
      <c r="E210" s="115">
        <v>1</v>
      </c>
      <c r="F210" s="45" t="s">
        <v>531</v>
      </c>
      <c r="G210" s="45" t="s">
        <v>1125</v>
      </c>
    </row>
    <row r="211" spans="1:7" ht="21" x14ac:dyDescent="0.25">
      <c r="A211" s="111" t="s">
        <v>10740</v>
      </c>
      <c r="B211" s="12" t="s">
        <v>10742</v>
      </c>
      <c r="C211" s="5" t="s">
        <v>10705</v>
      </c>
      <c r="D211" s="116">
        <v>1</v>
      </c>
      <c r="E211" s="7"/>
      <c r="F211" s="45" t="s">
        <v>5196</v>
      </c>
      <c r="G211" s="45" t="s">
        <v>5256</v>
      </c>
    </row>
    <row r="212" spans="1:7" ht="21" x14ac:dyDescent="0.25">
      <c r="A212" s="111" t="s">
        <v>10740</v>
      </c>
      <c r="B212" s="45" t="s">
        <v>10742</v>
      </c>
      <c r="C212" s="5" t="s">
        <v>8107</v>
      </c>
      <c r="D212" s="116">
        <v>1</v>
      </c>
      <c r="E212" s="116">
        <v>1</v>
      </c>
      <c r="F212" s="45" t="s">
        <v>5196</v>
      </c>
      <c r="G212" s="45" t="s">
        <v>5323</v>
      </c>
    </row>
    <row r="213" spans="1:7" ht="21" x14ac:dyDescent="0.25">
      <c r="A213" s="45" t="s">
        <v>10740</v>
      </c>
      <c r="B213" s="111" t="s">
        <v>10742</v>
      </c>
      <c r="C213" s="5" t="s">
        <v>5369</v>
      </c>
      <c r="D213" s="116">
        <v>1</v>
      </c>
      <c r="E213" s="116">
        <v>0</v>
      </c>
      <c r="F213" s="45" t="s">
        <v>5196</v>
      </c>
      <c r="G213" s="45" t="s">
        <v>5374</v>
      </c>
    </row>
    <row r="214" spans="1:7" ht="21" x14ac:dyDescent="0.25">
      <c r="A214" s="111" t="s">
        <v>10740</v>
      </c>
      <c r="B214" s="45" t="s">
        <v>10742</v>
      </c>
      <c r="C214" s="5" t="s">
        <v>10595</v>
      </c>
      <c r="D214" s="116">
        <v>1</v>
      </c>
      <c r="E214" s="116"/>
      <c r="F214" s="45" t="s">
        <v>5196</v>
      </c>
      <c r="G214" s="45" t="s">
        <v>470</v>
      </c>
    </row>
    <row r="215" spans="1:7" ht="21" x14ac:dyDescent="0.25">
      <c r="A215" s="111" t="s">
        <v>10740</v>
      </c>
      <c r="B215" s="45" t="s">
        <v>10742</v>
      </c>
      <c r="C215" s="5" t="s">
        <v>5293</v>
      </c>
      <c r="D215" s="116">
        <v>1</v>
      </c>
      <c r="E215" s="116">
        <v>0</v>
      </c>
      <c r="F215" s="45" t="s">
        <v>5196</v>
      </c>
      <c r="G215" s="45" t="s">
        <v>470</v>
      </c>
    </row>
    <row r="216" spans="1:7" ht="21" x14ac:dyDescent="0.25">
      <c r="A216" s="111" t="s">
        <v>10740</v>
      </c>
      <c r="B216" s="45" t="s">
        <v>10742</v>
      </c>
      <c r="C216" s="5" t="s">
        <v>5228</v>
      </c>
      <c r="D216" s="116">
        <v>1</v>
      </c>
      <c r="E216" s="115">
        <v>0</v>
      </c>
      <c r="F216" s="45" t="s">
        <v>5196</v>
      </c>
      <c r="G216" s="45" t="s">
        <v>470</v>
      </c>
    </row>
    <row r="217" spans="1:7" ht="21" x14ac:dyDescent="0.25">
      <c r="A217" s="45" t="s">
        <v>10740</v>
      </c>
      <c r="B217" s="111" t="s">
        <v>10741</v>
      </c>
      <c r="C217" s="5" t="s">
        <v>5251</v>
      </c>
      <c r="D217" s="117">
        <v>1</v>
      </c>
      <c r="E217" s="115">
        <v>1</v>
      </c>
      <c r="F217" s="45" t="s">
        <v>5196</v>
      </c>
      <c r="G217" s="45" t="s">
        <v>5256</v>
      </c>
    </row>
    <row r="218" spans="1:7" ht="21" x14ac:dyDescent="0.25">
      <c r="A218" s="111" t="s">
        <v>10740</v>
      </c>
      <c r="B218" s="45" t="s">
        <v>10742</v>
      </c>
      <c r="C218" s="5" t="s">
        <v>10615</v>
      </c>
      <c r="D218" s="116">
        <v>1</v>
      </c>
      <c r="E218" s="116"/>
      <c r="F218" s="45" t="s">
        <v>5196</v>
      </c>
      <c r="G218" s="45" t="s">
        <v>470</v>
      </c>
    </row>
    <row r="219" spans="1:7" ht="21" x14ac:dyDescent="0.25">
      <c r="A219" s="45" t="s">
        <v>10740</v>
      </c>
      <c r="B219" s="111" t="s">
        <v>10742</v>
      </c>
      <c r="C219" s="5" t="s">
        <v>5268</v>
      </c>
      <c r="D219" s="115">
        <v>1</v>
      </c>
      <c r="E219" s="115">
        <v>1</v>
      </c>
      <c r="F219" s="45" t="s">
        <v>5196</v>
      </c>
      <c r="G219" s="45" t="s">
        <v>5256</v>
      </c>
    </row>
    <row r="220" spans="1:7" ht="21" x14ac:dyDescent="0.25">
      <c r="A220" s="111" t="s">
        <v>10740</v>
      </c>
      <c r="B220" s="45" t="s">
        <v>10742</v>
      </c>
      <c r="C220" s="5" t="s">
        <v>10690</v>
      </c>
      <c r="D220" s="116">
        <v>1</v>
      </c>
      <c r="E220" s="116"/>
      <c r="F220" s="45" t="s">
        <v>5196</v>
      </c>
      <c r="G220" s="45" t="s">
        <v>5256</v>
      </c>
    </row>
    <row r="221" spans="1:7" ht="21" x14ac:dyDescent="0.25">
      <c r="A221" s="111" t="s">
        <v>10740</v>
      </c>
      <c r="B221" s="45" t="s">
        <v>10742</v>
      </c>
      <c r="C221" s="5" t="s">
        <v>8102</v>
      </c>
      <c r="D221" s="116">
        <v>1</v>
      </c>
      <c r="E221" s="116">
        <v>1</v>
      </c>
      <c r="F221" s="45" t="s">
        <v>5196</v>
      </c>
      <c r="G221" s="45" t="s">
        <v>5256</v>
      </c>
    </row>
    <row r="222" spans="1:7" ht="21" x14ac:dyDescent="0.25">
      <c r="A222" s="45" t="s">
        <v>10740</v>
      </c>
      <c r="B222" s="45" t="s">
        <v>10742</v>
      </c>
      <c r="C222" s="5" t="s">
        <v>7656</v>
      </c>
      <c r="D222" s="116">
        <v>1</v>
      </c>
      <c r="E222" s="116"/>
      <c r="F222" s="45" t="s">
        <v>4420</v>
      </c>
      <c r="G222" s="45" t="s">
        <v>4535</v>
      </c>
    </row>
    <row r="223" spans="1:7" ht="21" x14ac:dyDescent="0.25">
      <c r="A223" s="111" t="s">
        <v>10740</v>
      </c>
      <c r="B223" s="45" t="s">
        <v>10742</v>
      </c>
      <c r="C223" s="5" t="s">
        <v>9652</v>
      </c>
      <c r="D223" s="116">
        <v>1</v>
      </c>
      <c r="E223" s="116"/>
      <c r="F223" s="45" t="s">
        <v>2930</v>
      </c>
      <c r="G223" s="45" t="s">
        <v>3146</v>
      </c>
    </row>
    <row r="224" spans="1:7" ht="21" x14ac:dyDescent="0.25">
      <c r="A224" s="111" t="s">
        <v>10740</v>
      </c>
      <c r="B224" s="45" t="s">
        <v>10742</v>
      </c>
      <c r="C224" s="5" t="s">
        <v>9495</v>
      </c>
      <c r="D224" s="116">
        <v>1</v>
      </c>
      <c r="E224" s="116"/>
      <c r="F224" s="45" t="s">
        <v>2930</v>
      </c>
      <c r="G224" s="45" t="s">
        <v>3146</v>
      </c>
    </row>
    <row r="225" spans="1:7" ht="21" x14ac:dyDescent="0.25">
      <c r="A225" s="111" t="s">
        <v>10740</v>
      </c>
      <c r="B225" s="45" t="s">
        <v>10742</v>
      </c>
      <c r="C225" s="5" t="s">
        <v>10365</v>
      </c>
      <c r="D225" s="116">
        <v>1</v>
      </c>
      <c r="E225" s="116"/>
      <c r="F225" s="45" t="s">
        <v>2930</v>
      </c>
      <c r="G225" s="45" t="s">
        <v>3004</v>
      </c>
    </row>
    <row r="226" spans="1:7" ht="21" x14ac:dyDescent="0.25">
      <c r="A226" s="45" t="s">
        <v>10740</v>
      </c>
      <c r="B226" s="45" t="s">
        <v>10742</v>
      </c>
      <c r="C226" s="5" t="s">
        <v>2957</v>
      </c>
      <c r="D226" s="116">
        <v>1</v>
      </c>
      <c r="E226" s="116"/>
      <c r="F226" s="45" t="s">
        <v>2930</v>
      </c>
      <c r="G226" s="45" t="s">
        <v>2943</v>
      </c>
    </row>
    <row r="227" spans="1:7" ht="21" x14ac:dyDescent="0.25">
      <c r="A227" s="45" t="s">
        <v>10740</v>
      </c>
      <c r="B227" s="111" t="s">
        <v>10742</v>
      </c>
      <c r="C227" s="6" t="s">
        <v>1509</v>
      </c>
      <c r="D227" s="116">
        <v>1</v>
      </c>
      <c r="E227" s="116">
        <v>0</v>
      </c>
      <c r="F227" s="45" t="s">
        <v>1443</v>
      </c>
      <c r="G227" s="45" t="s">
        <v>1502</v>
      </c>
    </row>
    <row r="228" spans="1:7" ht="21" x14ac:dyDescent="0.25">
      <c r="A228" s="111" t="s">
        <v>10740</v>
      </c>
      <c r="B228" s="45" t="s">
        <v>10742</v>
      </c>
      <c r="C228" s="6" t="s">
        <v>1463</v>
      </c>
      <c r="D228" s="115">
        <v>1</v>
      </c>
      <c r="E228" s="115">
        <v>1</v>
      </c>
      <c r="F228" s="45" t="s">
        <v>1443</v>
      </c>
      <c r="G228" s="45" t="s">
        <v>692</v>
      </c>
    </row>
    <row r="229" spans="1:7" ht="21" x14ac:dyDescent="0.25">
      <c r="A229" s="45" t="s">
        <v>10740</v>
      </c>
      <c r="B229" s="111" t="s">
        <v>10742</v>
      </c>
      <c r="C229" s="6" t="s">
        <v>1445</v>
      </c>
      <c r="D229" s="116">
        <v>1</v>
      </c>
      <c r="E229" s="116">
        <v>0</v>
      </c>
      <c r="F229" s="45" t="s">
        <v>1443</v>
      </c>
      <c r="G229" s="45" t="s">
        <v>331</v>
      </c>
    </row>
    <row r="230" spans="1:7" ht="21" x14ac:dyDescent="0.25">
      <c r="A230" s="45" t="s">
        <v>10740</v>
      </c>
      <c r="B230" s="111" t="s">
        <v>10742</v>
      </c>
      <c r="C230" s="6" t="s">
        <v>1522</v>
      </c>
      <c r="D230" s="116">
        <v>1</v>
      </c>
      <c r="E230" s="116">
        <v>0</v>
      </c>
      <c r="F230" s="45" t="s">
        <v>1443</v>
      </c>
      <c r="G230" s="45" t="s">
        <v>1520</v>
      </c>
    </row>
    <row r="231" spans="1:7" ht="21" x14ac:dyDescent="0.25">
      <c r="A231" s="45" t="s">
        <v>10740</v>
      </c>
      <c r="B231" s="111" t="s">
        <v>10742</v>
      </c>
      <c r="C231" s="5" t="s">
        <v>1481</v>
      </c>
      <c r="D231" s="116">
        <v>1</v>
      </c>
      <c r="E231" s="116">
        <v>1</v>
      </c>
      <c r="F231" s="45" t="s">
        <v>1443</v>
      </c>
      <c r="G231" s="45" t="s">
        <v>331</v>
      </c>
    </row>
    <row r="232" spans="1:7" ht="21" x14ac:dyDescent="0.25">
      <c r="A232" s="45" t="s">
        <v>10740</v>
      </c>
      <c r="B232" s="111" t="s">
        <v>10742</v>
      </c>
      <c r="C232" s="5" t="s">
        <v>1540</v>
      </c>
      <c r="D232" s="115">
        <v>1</v>
      </c>
      <c r="E232" s="115">
        <v>1</v>
      </c>
      <c r="F232" s="45" t="s">
        <v>1443</v>
      </c>
      <c r="G232" s="45" t="s">
        <v>1546</v>
      </c>
    </row>
    <row r="233" spans="1:7" ht="21" x14ac:dyDescent="0.25">
      <c r="A233" s="45" t="s">
        <v>10740</v>
      </c>
      <c r="B233" s="116" t="s">
        <v>10742</v>
      </c>
      <c r="C233" s="5" t="s">
        <v>652</v>
      </c>
      <c r="D233" s="116">
        <v>1</v>
      </c>
      <c r="E233" s="116">
        <v>0</v>
      </c>
      <c r="F233" s="45" t="s">
        <v>61</v>
      </c>
      <c r="G233" s="45" t="s">
        <v>225</v>
      </c>
    </row>
    <row r="234" spans="1:7" ht="21" x14ac:dyDescent="0.25">
      <c r="A234" s="45" t="s">
        <v>10740</v>
      </c>
      <c r="B234" s="116" t="s">
        <v>11609</v>
      </c>
      <c r="C234" s="5" t="s">
        <v>4487</v>
      </c>
      <c r="D234" s="116">
        <v>1</v>
      </c>
      <c r="E234" s="116">
        <v>1</v>
      </c>
      <c r="F234" s="45" t="s">
        <v>4798</v>
      </c>
      <c r="G234" s="45" t="s">
        <v>4421</v>
      </c>
    </row>
    <row r="235" spans="1:7" ht="21" x14ac:dyDescent="0.25">
      <c r="A235" s="45" t="s">
        <v>10740</v>
      </c>
      <c r="B235" s="111" t="s">
        <v>10750</v>
      </c>
      <c r="C235" s="5" t="s">
        <v>4321</v>
      </c>
      <c r="D235" s="116">
        <v>1</v>
      </c>
      <c r="E235" s="116">
        <v>0</v>
      </c>
      <c r="F235" s="45" t="s">
        <v>4191</v>
      </c>
      <c r="G235" s="45" t="s">
        <v>4327</v>
      </c>
    </row>
    <row r="236" spans="1:7" ht="21" x14ac:dyDescent="0.25">
      <c r="A236" s="45" t="s">
        <v>10740</v>
      </c>
      <c r="B236" s="111" t="s">
        <v>10742</v>
      </c>
      <c r="C236" s="5" t="s">
        <v>2422</v>
      </c>
      <c r="D236" s="115">
        <v>1</v>
      </c>
      <c r="E236" s="115">
        <v>0</v>
      </c>
      <c r="F236" s="45" t="s">
        <v>2032</v>
      </c>
      <c r="G236" s="45" t="s">
        <v>2426</v>
      </c>
    </row>
    <row r="237" spans="1:7" ht="21" x14ac:dyDescent="0.25">
      <c r="A237" s="45" t="s">
        <v>10740</v>
      </c>
      <c r="B237" s="111" t="s">
        <v>10742</v>
      </c>
      <c r="C237" s="5" t="s">
        <v>936</v>
      </c>
      <c r="D237" s="116">
        <v>1</v>
      </c>
      <c r="E237" s="115">
        <v>0</v>
      </c>
      <c r="F237" s="45" t="s">
        <v>940</v>
      </c>
      <c r="G237" s="45" t="s">
        <v>435</v>
      </c>
    </row>
    <row r="238" spans="1:7" ht="21" x14ac:dyDescent="0.25">
      <c r="A238" s="45" t="s">
        <v>10740</v>
      </c>
      <c r="B238" s="111" t="s">
        <v>10742</v>
      </c>
      <c r="C238" s="5" t="s">
        <v>9830</v>
      </c>
      <c r="D238" s="116">
        <v>1</v>
      </c>
      <c r="E238" s="116"/>
      <c r="F238" s="45" t="s">
        <v>172</v>
      </c>
      <c r="G238" s="45" t="s">
        <v>9835</v>
      </c>
    </row>
    <row r="239" spans="1:7" ht="21" x14ac:dyDescent="0.25">
      <c r="A239" s="45" t="s">
        <v>10740</v>
      </c>
      <c r="B239" s="111" t="s">
        <v>11613</v>
      </c>
      <c r="C239" s="6" t="s">
        <v>1713</v>
      </c>
      <c r="D239" s="116">
        <v>1</v>
      </c>
      <c r="E239" s="116">
        <v>1</v>
      </c>
      <c r="F239" s="45" t="s">
        <v>270</v>
      </c>
      <c r="G239" s="45" t="s">
        <v>295</v>
      </c>
    </row>
    <row r="240" spans="1:7" ht="21" x14ac:dyDescent="0.25">
      <c r="A240" s="45" t="s">
        <v>10740</v>
      </c>
      <c r="B240" s="111" t="s">
        <v>10742</v>
      </c>
      <c r="C240" s="5" t="s">
        <v>1920</v>
      </c>
      <c r="D240" s="116">
        <v>1</v>
      </c>
      <c r="E240" s="115">
        <v>0</v>
      </c>
      <c r="F240" s="45" t="s">
        <v>872</v>
      </c>
      <c r="G240" s="45" t="s">
        <v>1924</v>
      </c>
    </row>
    <row r="241" spans="1:7" ht="21" x14ac:dyDescent="0.25">
      <c r="A241" s="45" t="s">
        <v>10740</v>
      </c>
      <c r="B241" s="111" t="s">
        <v>10741</v>
      </c>
      <c r="C241" s="5" t="s">
        <v>3533</v>
      </c>
      <c r="D241" s="115">
        <v>1</v>
      </c>
      <c r="E241" s="115">
        <v>1</v>
      </c>
      <c r="F241" s="45" t="s">
        <v>10748</v>
      </c>
      <c r="G241" s="45" t="s">
        <v>3146</v>
      </c>
    </row>
    <row r="242" spans="1:7" ht="21" x14ac:dyDescent="0.25">
      <c r="A242" s="45" t="s">
        <v>10740</v>
      </c>
      <c r="B242" s="111" t="s">
        <v>10742</v>
      </c>
      <c r="C242" s="5" t="s">
        <v>5233</v>
      </c>
      <c r="D242" s="116">
        <v>1</v>
      </c>
      <c r="E242" s="116">
        <v>0</v>
      </c>
      <c r="F242" s="45" t="s">
        <v>5196</v>
      </c>
      <c r="G242" s="45" t="s">
        <v>173</v>
      </c>
    </row>
    <row r="243" spans="1:7" ht="21" x14ac:dyDescent="0.25">
      <c r="A243" s="45" t="s">
        <v>10740</v>
      </c>
      <c r="B243" s="111" t="s">
        <v>11025</v>
      </c>
      <c r="C243" s="5" t="s">
        <v>6943</v>
      </c>
      <c r="D243" s="116">
        <v>1</v>
      </c>
      <c r="E243" s="116">
        <v>0</v>
      </c>
      <c r="F243" s="45" t="s">
        <v>10748</v>
      </c>
      <c r="G243" s="45" t="s">
        <v>3004</v>
      </c>
    </row>
    <row r="244" spans="1:7" ht="21" x14ac:dyDescent="0.25">
      <c r="A244" s="45" t="s">
        <v>10740</v>
      </c>
      <c r="B244" s="111" t="s">
        <v>11013</v>
      </c>
      <c r="C244" s="5" t="s">
        <v>2231</v>
      </c>
      <c r="D244" s="116">
        <v>1</v>
      </c>
      <c r="E244" s="116">
        <v>0</v>
      </c>
      <c r="F244" s="45" t="s">
        <v>112</v>
      </c>
      <c r="G244" s="45" t="s">
        <v>113</v>
      </c>
    </row>
    <row r="245" spans="1:7" ht="21" x14ac:dyDescent="0.25">
      <c r="A245" s="45" t="s">
        <v>10740</v>
      </c>
      <c r="B245" s="111" t="s">
        <v>10803</v>
      </c>
      <c r="C245" s="5" t="s">
        <v>8565</v>
      </c>
      <c r="D245" s="116">
        <v>1</v>
      </c>
      <c r="E245" s="116"/>
      <c r="F245" s="45" t="s">
        <v>61</v>
      </c>
      <c r="G245" s="45" t="s">
        <v>62</v>
      </c>
    </row>
    <row r="246" spans="1:7" ht="21" x14ac:dyDescent="0.25">
      <c r="A246" s="45" t="s">
        <v>10740</v>
      </c>
      <c r="B246" s="116" t="s">
        <v>10742</v>
      </c>
      <c r="C246" s="5" t="s">
        <v>1332</v>
      </c>
      <c r="D246" s="116">
        <v>1</v>
      </c>
      <c r="E246" s="116">
        <v>1</v>
      </c>
      <c r="F246" s="45" t="s">
        <v>350</v>
      </c>
      <c r="G246" s="45" t="s">
        <v>352</v>
      </c>
    </row>
    <row r="247" spans="1:7" ht="21" x14ac:dyDescent="0.25">
      <c r="A247" s="45" t="s">
        <v>10740</v>
      </c>
      <c r="B247" s="45" t="s">
        <v>10742</v>
      </c>
      <c r="C247" s="5" t="s">
        <v>6542</v>
      </c>
      <c r="D247" s="116">
        <v>1</v>
      </c>
      <c r="E247" s="115">
        <v>0</v>
      </c>
      <c r="F247" s="45" t="s">
        <v>872</v>
      </c>
      <c r="G247" s="45" t="s">
        <v>1752</v>
      </c>
    </row>
    <row r="248" spans="1:7" ht="21" x14ac:dyDescent="0.25">
      <c r="A248" s="45" t="s">
        <v>10740</v>
      </c>
      <c r="B248" s="45" t="s">
        <v>10742</v>
      </c>
      <c r="C248" s="5" t="s">
        <v>3198</v>
      </c>
      <c r="D248" s="116">
        <v>1</v>
      </c>
      <c r="E248" s="115">
        <v>0</v>
      </c>
      <c r="F248" s="45" t="s">
        <v>10748</v>
      </c>
      <c r="G248" s="45" t="s">
        <v>3039</v>
      </c>
    </row>
    <row r="249" spans="1:7" ht="21" x14ac:dyDescent="0.25">
      <c r="A249" s="45" t="s">
        <v>10740</v>
      </c>
      <c r="B249" s="45" t="s">
        <v>10742</v>
      </c>
      <c r="C249" s="5" t="s">
        <v>8212</v>
      </c>
      <c r="D249" s="116">
        <v>1</v>
      </c>
      <c r="E249" s="116">
        <v>1</v>
      </c>
      <c r="F249" s="45" t="s">
        <v>46</v>
      </c>
      <c r="G249" s="45" t="s">
        <v>47</v>
      </c>
    </row>
    <row r="250" spans="1:7" ht="21" x14ac:dyDescent="0.25">
      <c r="A250" s="45" t="s">
        <v>10740</v>
      </c>
      <c r="B250" s="116" t="s">
        <v>10764</v>
      </c>
      <c r="C250" s="5" t="s">
        <v>4286</v>
      </c>
      <c r="D250" s="116">
        <v>1</v>
      </c>
      <c r="E250" s="116">
        <v>1</v>
      </c>
      <c r="F250" s="45" t="s">
        <v>4191</v>
      </c>
      <c r="G250" s="45" t="s">
        <v>4201</v>
      </c>
    </row>
    <row r="251" spans="1:7" ht="21" x14ac:dyDescent="0.25">
      <c r="A251" s="45" t="s">
        <v>10740</v>
      </c>
      <c r="B251" s="45" t="s">
        <v>10742</v>
      </c>
      <c r="C251" s="5" t="s">
        <v>6196</v>
      </c>
      <c r="D251" s="116">
        <v>1</v>
      </c>
      <c r="E251" s="115">
        <v>0</v>
      </c>
      <c r="F251" s="45" t="s">
        <v>2032</v>
      </c>
      <c r="G251" s="45" t="s">
        <v>6201</v>
      </c>
    </row>
    <row r="252" spans="1:7" ht="21" x14ac:dyDescent="0.25">
      <c r="A252" s="111" t="s">
        <v>10740</v>
      </c>
      <c r="B252" s="116" t="s">
        <v>10742</v>
      </c>
      <c r="C252" s="5" t="s">
        <v>6038</v>
      </c>
      <c r="D252" s="116">
        <v>1</v>
      </c>
      <c r="E252" s="116"/>
      <c r="F252" s="45" t="s">
        <v>270</v>
      </c>
      <c r="G252" s="45" t="s">
        <v>1834</v>
      </c>
    </row>
    <row r="253" spans="1:7" ht="21" x14ac:dyDescent="0.25">
      <c r="A253" s="45" t="s">
        <v>10740</v>
      </c>
      <c r="B253" s="116" t="s">
        <v>11309</v>
      </c>
      <c r="C253" s="5" t="s">
        <v>1013</v>
      </c>
      <c r="D253" s="116">
        <v>1</v>
      </c>
      <c r="E253" s="116">
        <v>0</v>
      </c>
      <c r="F253" s="45" t="s">
        <v>525</v>
      </c>
      <c r="G253" s="45" t="s">
        <v>219</v>
      </c>
    </row>
    <row r="254" spans="1:7" ht="21" x14ac:dyDescent="0.25">
      <c r="A254" s="45" t="s">
        <v>10740</v>
      </c>
      <c r="B254" s="45" t="s">
        <v>10742</v>
      </c>
      <c r="C254" s="5" t="s">
        <v>3527</v>
      </c>
      <c r="D254" s="116">
        <v>1</v>
      </c>
      <c r="E254" s="116">
        <v>0</v>
      </c>
      <c r="F254" s="45" t="s">
        <v>10748</v>
      </c>
      <c r="G254" s="45" t="s">
        <v>3531</v>
      </c>
    </row>
    <row r="255" spans="1:7" ht="21" x14ac:dyDescent="0.25">
      <c r="A255" s="45" t="s">
        <v>10740</v>
      </c>
      <c r="B255" s="116" t="s">
        <v>10742</v>
      </c>
      <c r="C255" s="5" t="s">
        <v>4269</v>
      </c>
      <c r="D255" s="7">
        <v>1</v>
      </c>
      <c r="E255" s="7">
        <v>0</v>
      </c>
      <c r="F255" s="45" t="s">
        <v>4191</v>
      </c>
      <c r="G255" s="45" t="s">
        <v>4193</v>
      </c>
    </row>
    <row r="256" spans="1:7" ht="21" x14ac:dyDescent="0.25">
      <c r="A256" s="45" t="s">
        <v>10740</v>
      </c>
      <c r="B256" s="12" t="s">
        <v>10741</v>
      </c>
      <c r="C256" s="5" t="s">
        <v>8865</v>
      </c>
      <c r="D256" s="116">
        <v>1</v>
      </c>
      <c r="E256" s="7">
        <v>1</v>
      </c>
      <c r="F256" s="45" t="s">
        <v>1234</v>
      </c>
      <c r="G256" s="45" t="s">
        <v>6354</v>
      </c>
    </row>
    <row r="257" spans="1:7" ht="21" x14ac:dyDescent="0.25">
      <c r="A257" s="45" t="s">
        <v>10740</v>
      </c>
      <c r="B257" s="45" t="s">
        <v>11275</v>
      </c>
      <c r="C257" s="5" t="s">
        <v>9416</v>
      </c>
      <c r="D257" s="116">
        <v>1</v>
      </c>
      <c r="E257" s="116">
        <v>1</v>
      </c>
      <c r="F257" s="45" t="s">
        <v>525</v>
      </c>
      <c r="G257" s="45" t="s">
        <v>9420</v>
      </c>
    </row>
    <row r="258" spans="1:7" ht="21" x14ac:dyDescent="0.25">
      <c r="A258" s="45" t="s">
        <v>10740</v>
      </c>
      <c r="B258" s="111" t="s">
        <v>10742</v>
      </c>
      <c r="C258" s="5" t="s">
        <v>3253</v>
      </c>
      <c r="D258" s="116">
        <v>1</v>
      </c>
      <c r="E258" s="116"/>
      <c r="F258" s="45" t="s">
        <v>204</v>
      </c>
      <c r="G258" s="45" t="s">
        <v>276</v>
      </c>
    </row>
    <row r="259" spans="1:7" ht="21" x14ac:dyDescent="0.25">
      <c r="A259" s="45" t="s">
        <v>10740</v>
      </c>
      <c r="B259" s="111" t="s">
        <v>10742</v>
      </c>
      <c r="C259" s="5" t="s">
        <v>9449</v>
      </c>
      <c r="D259" s="116">
        <v>1</v>
      </c>
      <c r="E259" s="116"/>
      <c r="F259" s="45" t="s">
        <v>2930</v>
      </c>
      <c r="G259" s="45" t="s">
        <v>3039</v>
      </c>
    </row>
    <row r="260" spans="1:7" ht="21" x14ac:dyDescent="0.25">
      <c r="A260" s="45" t="s">
        <v>10740</v>
      </c>
      <c r="B260" s="111" t="s">
        <v>10742</v>
      </c>
      <c r="C260" s="5" t="s">
        <v>1270</v>
      </c>
      <c r="D260" s="116">
        <v>0</v>
      </c>
      <c r="E260" s="116">
        <v>0</v>
      </c>
      <c r="F260" s="45" t="s">
        <v>1248</v>
      </c>
      <c r="G260" s="45" t="s">
        <v>692</v>
      </c>
    </row>
    <row r="261" spans="1:7" ht="21" x14ac:dyDescent="0.25">
      <c r="A261" s="45" t="s">
        <v>10740</v>
      </c>
      <c r="B261" s="111" t="s">
        <v>10742</v>
      </c>
      <c r="C261" s="6" t="s">
        <v>239</v>
      </c>
      <c r="D261" s="115">
        <v>0</v>
      </c>
      <c r="E261" s="115">
        <v>0</v>
      </c>
      <c r="F261" s="45" t="s">
        <v>61</v>
      </c>
      <c r="G261" s="45" t="s">
        <v>62</v>
      </c>
    </row>
    <row r="262" spans="1:7" ht="21" x14ac:dyDescent="0.25">
      <c r="A262" s="111" t="s">
        <v>10740</v>
      </c>
      <c r="B262" s="45" t="s">
        <v>10787</v>
      </c>
      <c r="C262" s="5" t="s">
        <v>2690</v>
      </c>
      <c r="D262" s="115">
        <v>0</v>
      </c>
      <c r="E262" s="115">
        <v>0</v>
      </c>
      <c r="F262" s="45" t="s">
        <v>172</v>
      </c>
      <c r="G262" s="45" t="s">
        <v>2694</v>
      </c>
    </row>
    <row r="263" spans="1:7" ht="21" x14ac:dyDescent="0.25">
      <c r="A263" s="45" t="s">
        <v>10740</v>
      </c>
      <c r="B263" s="111" t="s">
        <v>11330</v>
      </c>
      <c r="C263" s="5" t="s">
        <v>3637</v>
      </c>
      <c r="D263" s="115">
        <v>0</v>
      </c>
      <c r="E263" s="115">
        <v>0</v>
      </c>
      <c r="F263" s="45" t="s">
        <v>172</v>
      </c>
      <c r="G263" s="45" t="s">
        <v>2694</v>
      </c>
    </row>
    <row r="264" spans="1:7" ht="21" x14ac:dyDescent="0.25">
      <c r="A264" s="45" t="s">
        <v>10740</v>
      </c>
      <c r="B264" s="111" t="s">
        <v>11244</v>
      </c>
      <c r="C264" s="5" t="s">
        <v>2279</v>
      </c>
      <c r="D264" s="116">
        <v>0</v>
      </c>
      <c r="E264" s="116">
        <v>0</v>
      </c>
      <c r="F264" s="45" t="s">
        <v>301</v>
      </c>
      <c r="G264" s="45" t="s">
        <v>2283</v>
      </c>
    </row>
    <row r="265" spans="1:7" ht="21" x14ac:dyDescent="0.25">
      <c r="A265" s="111" t="s">
        <v>10740</v>
      </c>
      <c r="B265" s="45" t="s">
        <v>10742</v>
      </c>
      <c r="C265" s="5" t="s">
        <v>1027</v>
      </c>
      <c r="D265" s="115">
        <v>0</v>
      </c>
      <c r="E265" s="115">
        <v>0</v>
      </c>
      <c r="F265" s="45" t="s">
        <v>21</v>
      </c>
      <c r="G265" s="45" t="s">
        <v>1032</v>
      </c>
    </row>
    <row r="266" spans="1:7" ht="21" x14ac:dyDescent="0.25">
      <c r="A266" s="111" t="s">
        <v>10740</v>
      </c>
      <c r="B266" s="45" t="s">
        <v>10742</v>
      </c>
      <c r="C266" s="5" t="s">
        <v>6469</v>
      </c>
      <c r="D266" s="115">
        <v>0</v>
      </c>
      <c r="E266" s="115">
        <v>0</v>
      </c>
      <c r="F266" s="45" t="s">
        <v>21</v>
      </c>
      <c r="G266" s="45" t="s">
        <v>6475</v>
      </c>
    </row>
    <row r="267" spans="1:7" ht="21" x14ac:dyDescent="0.25">
      <c r="A267" s="45" t="s">
        <v>10740</v>
      </c>
      <c r="B267" s="111" t="s">
        <v>10742</v>
      </c>
      <c r="C267" s="5" t="s">
        <v>4351</v>
      </c>
      <c r="D267" s="115">
        <v>0</v>
      </c>
      <c r="E267" s="115">
        <v>0</v>
      </c>
      <c r="F267" s="45" t="s">
        <v>10757</v>
      </c>
      <c r="G267" s="45" t="s">
        <v>4356</v>
      </c>
    </row>
    <row r="268" spans="1:7" ht="21" x14ac:dyDescent="0.25">
      <c r="A268" s="45" t="s">
        <v>10740</v>
      </c>
      <c r="B268" s="111" t="s">
        <v>10742</v>
      </c>
      <c r="C268" s="5" t="s">
        <v>4364</v>
      </c>
      <c r="D268" s="115">
        <v>0</v>
      </c>
      <c r="E268" s="115">
        <v>0</v>
      </c>
      <c r="F268" s="45" t="s">
        <v>10757</v>
      </c>
      <c r="G268" s="45" t="s">
        <v>416</v>
      </c>
    </row>
    <row r="269" spans="1:7" ht="21" x14ac:dyDescent="0.25">
      <c r="A269" s="111" t="s">
        <v>10740</v>
      </c>
      <c r="B269" s="45" t="s">
        <v>10754</v>
      </c>
      <c r="C269" s="5" t="s">
        <v>1192</v>
      </c>
      <c r="D269" s="115">
        <v>0</v>
      </c>
      <c r="E269" s="115">
        <v>0</v>
      </c>
      <c r="F269" s="45" t="s">
        <v>669</v>
      </c>
      <c r="G269" s="45" t="s">
        <v>1196</v>
      </c>
    </row>
    <row r="270" spans="1:7" ht="21" x14ac:dyDescent="0.25">
      <c r="A270" s="111" t="s">
        <v>10740</v>
      </c>
      <c r="B270" s="45" t="s">
        <v>11163</v>
      </c>
      <c r="C270" s="5" t="s">
        <v>3585</v>
      </c>
      <c r="D270" s="115">
        <v>0</v>
      </c>
      <c r="E270" s="115">
        <v>0</v>
      </c>
      <c r="F270" s="45" t="s">
        <v>669</v>
      </c>
      <c r="G270" s="45" t="s">
        <v>844</v>
      </c>
    </row>
    <row r="271" spans="1:7" ht="21" x14ac:dyDescent="0.25">
      <c r="A271" s="45" t="s">
        <v>10740</v>
      </c>
      <c r="B271" s="111" t="s">
        <v>10742</v>
      </c>
      <c r="C271" s="5" t="s">
        <v>5092</v>
      </c>
      <c r="D271" s="116">
        <v>0</v>
      </c>
      <c r="E271" s="116">
        <v>0</v>
      </c>
      <c r="F271" s="45" t="s">
        <v>4798</v>
      </c>
      <c r="G271" s="45" t="s">
        <v>344</v>
      </c>
    </row>
    <row r="272" spans="1:7" ht="21" x14ac:dyDescent="0.25">
      <c r="A272" s="45" t="s">
        <v>10740</v>
      </c>
      <c r="B272" s="111" t="s">
        <v>10933</v>
      </c>
      <c r="C272" s="5" t="s">
        <v>4641</v>
      </c>
      <c r="D272" s="115">
        <v>0</v>
      </c>
      <c r="E272" s="115">
        <v>0</v>
      </c>
      <c r="F272" s="45" t="s">
        <v>4798</v>
      </c>
      <c r="G272" s="45" t="s">
        <v>4434</v>
      </c>
    </row>
    <row r="273" spans="1:7" ht="21" x14ac:dyDescent="0.25">
      <c r="A273" s="45" t="s">
        <v>10740</v>
      </c>
      <c r="B273" s="111" t="s">
        <v>11025</v>
      </c>
      <c r="C273" s="5" t="s">
        <v>4519</v>
      </c>
      <c r="D273" s="115">
        <v>0</v>
      </c>
      <c r="E273" s="115">
        <v>0</v>
      </c>
      <c r="F273" s="45" t="s">
        <v>4798</v>
      </c>
      <c r="G273" s="45" t="s">
        <v>173</v>
      </c>
    </row>
    <row r="274" spans="1:7" ht="21" x14ac:dyDescent="0.25">
      <c r="A274" s="45" t="s">
        <v>10740</v>
      </c>
      <c r="B274" s="111" t="s">
        <v>10742</v>
      </c>
      <c r="C274" s="5" t="s">
        <v>4548</v>
      </c>
      <c r="D274" s="116">
        <v>0</v>
      </c>
      <c r="E274" s="116">
        <v>0</v>
      </c>
      <c r="F274" s="45" t="s">
        <v>4798</v>
      </c>
      <c r="G274" s="45" t="s">
        <v>4462</v>
      </c>
    </row>
    <row r="275" spans="1:7" ht="21" x14ac:dyDescent="0.25">
      <c r="A275" s="45" t="s">
        <v>10740</v>
      </c>
      <c r="B275" s="111" t="s">
        <v>10807</v>
      </c>
      <c r="C275" s="5" t="s">
        <v>2416</v>
      </c>
      <c r="D275" s="116">
        <v>0</v>
      </c>
      <c r="E275" s="116">
        <v>0</v>
      </c>
      <c r="F275" s="45" t="s">
        <v>2032</v>
      </c>
      <c r="G275" s="45" t="s">
        <v>2386</v>
      </c>
    </row>
    <row r="276" spans="1:7" ht="21" x14ac:dyDescent="0.25">
      <c r="A276" s="45" t="s">
        <v>10740</v>
      </c>
      <c r="B276" s="111" t="s">
        <v>11025</v>
      </c>
      <c r="C276" s="5" t="s">
        <v>2388</v>
      </c>
      <c r="D276" s="116">
        <v>0</v>
      </c>
      <c r="E276" s="116">
        <v>0</v>
      </c>
      <c r="F276" s="45" t="s">
        <v>2032</v>
      </c>
      <c r="G276" s="45" t="s">
        <v>2386</v>
      </c>
    </row>
    <row r="277" spans="1:7" ht="21" x14ac:dyDescent="0.25">
      <c r="A277" s="45" t="s">
        <v>10740</v>
      </c>
      <c r="B277" s="111" t="s">
        <v>10750</v>
      </c>
      <c r="C277" s="5" t="s">
        <v>2091</v>
      </c>
      <c r="D277" s="116">
        <v>0</v>
      </c>
      <c r="E277" s="116">
        <v>0</v>
      </c>
      <c r="F277" s="45" t="s">
        <v>2032</v>
      </c>
      <c r="G277" s="45" t="s">
        <v>47</v>
      </c>
    </row>
    <row r="278" spans="1:7" ht="21" x14ac:dyDescent="0.25">
      <c r="A278" s="45" t="s">
        <v>10740</v>
      </c>
      <c r="B278" s="111" t="s">
        <v>10742</v>
      </c>
      <c r="C278" s="5" t="s">
        <v>2382</v>
      </c>
      <c r="D278" s="116">
        <v>0</v>
      </c>
      <c r="E278" s="116">
        <v>0</v>
      </c>
      <c r="F278" s="45" t="s">
        <v>2032</v>
      </c>
      <c r="G278" s="45" t="s">
        <v>2386</v>
      </c>
    </row>
    <row r="279" spans="1:7" ht="21" x14ac:dyDescent="0.25">
      <c r="A279" s="45" t="s">
        <v>10740</v>
      </c>
      <c r="B279" s="111" t="s">
        <v>10742</v>
      </c>
      <c r="C279" s="5" t="s">
        <v>2578</v>
      </c>
      <c r="D279" s="116">
        <v>0</v>
      </c>
      <c r="E279" s="116">
        <v>0</v>
      </c>
      <c r="F279" s="45" t="s">
        <v>1005</v>
      </c>
      <c r="G279" s="45" t="s">
        <v>2583</v>
      </c>
    </row>
    <row r="280" spans="1:7" ht="21" x14ac:dyDescent="0.25">
      <c r="A280" s="45" t="s">
        <v>10740</v>
      </c>
      <c r="B280" s="111" t="s">
        <v>11274</v>
      </c>
      <c r="C280" s="5" t="s">
        <v>881</v>
      </c>
      <c r="D280" s="116">
        <v>0</v>
      </c>
      <c r="E280" s="116">
        <v>0</v>
      </c>
      <c r="F280" s="45" t="s">
        <v>713</v>
      </c>
      <c r="G280" s="45" t="s">
        <v>885</v>
      </c>
    </row>
    <row r="281" spans="1:7" ht="21" x14ac:dyDescent="0.25">
      <c r="A281" s="111" t="s">
        <v>10740</v>
      </c>
      <c r="B281" s="12" t="s">
        <v>10742</v>
      </c>
      <c r="C281" s="5" t="s">
        <v>9862</v>
      </c>
      <c r="D281" s="116">
        <v>0</v>
      </c>
      <c r="E281" s="7"/>
      <c r="F281" s="45" t="s">
        <v>119</v>
      </c>
      <c r="G281" s="45" t="s">
        <v>198</v>
      </c>
    </row>
    <row r="282" spans="1:7" ht="21" x14ac:dyDescent="0.25">
      <c r="A282" s="111" t="s">
        <v>10740</v>
      </c>
      <c r="B282" s="45" t="s">
        <v>10742</v>
      </c>
      <c r="C282" s="5" t="s">
        <v>7256</v>
      </c>
      <c r="D282" s="115">
        <v>0</v>
      </c>
      <c r="E282" s="115">
        <v>0</v>
      </c>
      <c r="F282" s="45" t="s">
        <v>119</v>
      </c>
      <c r="G282" s="45" t="s">
        <v>198</v>
      </c>
    </row>
    <row r="283" spans="1:7" ht="21" x14ac:dyDescent="0.25">
      <c r="A283" s="45" t="s">
        <v>10740</v>
      </c>
      <c r="B283" s="111" t="s">
        <v>10742</v>
      </c>
      <c r="C283" s="5" t="s">
        <v>3787</v>
      </c>
      <c r="D283" s="116">
        <v>0</v>
      </c>
      <c r="E283" s="116">
        <v>0</v>
      </c>
      <c r="F283" s="45" t="s">
        <v>119</v>
      </c>
      <c r="G283" s="45" t="s">
        <v>127</v>
      </c>
    </row>
    <row r="284" spans="1:7" ht="21" x14ac:dyDescent="0.25">
      <c r="A284" s="45" t="s">
        <v>10740</v>
      </c>
      <c r="B284" s="111" t="s">
        <v>11013</v>
      </c>
      <c r="C284" s="5" t="s">
        <v>2494</v>
      </c>
      <c r="D284" s="116">
        <v>0</v>
      </c>
      <c r="E284" s="116">
        <v>0</v>
      </c>
      <c r="F284" s="45" t="s">
        <v>119</v>
      </c>
      <c r="G284" s="45" t="s">
        <v>1415</v>
      </c>
    </row>
    <row r="285" spans="1:7" ht="21" x14ac:dyDescent="0.25">
      <c r="A285" s="45" t="s">
        <v>10740</v>
      </c>
      <c r="B285" s="111" t="s">
        <v>10742</v>
      </c>
      <c r="C285" s="5" t="s">
        <v>3710</v>
      </c>
      <c r="D285" s="116">
        <v>0</v>
      </c>
      <c r="E285" s="116">
        <v>0</v>
      </c>
      <c r="F285" s="45" t="s">
        <v>119</v>
      </c>
      <c r="G285" s="45" t="s">
        <v>1415</v>
      </c>
    </row>
    <row r="286" spans="1:7" ht="21" x14ac:dyDescent="0.25">
      <c r="A286" s="111" t="s">
        <v>10740</v>
      </c>
      <c r="B286" s="45" t="s">
        <v>10758</v>
      </c>
      <c r="C286" s="5" t="s">
        <v>3675</v>
      </c>
      <c r="D286" s="116">
        <v>0</v>
      </c>
      <c r="E286" s="116">
        <v>0</v>
      </c>
      <c r="F286" s="45" t="s">
        <v>119</v>
      </c>
      <c r="G286" s="45" t="s">
        <v>2211</v>
      </c>
    </row>
    <row r="287" spans="1:7" ht="21" x14ac:dyDescent="0.25">
      <c r="A287" s="45" t="s">
        <v>10740</v>
      </c>
      <c r="B287" s="111" t="s">
        <v>10742</v>
      </c>
      <c r="C287" s="5" t="s">
        <v>2875</v>
      </c>
      <c r="D287" s="116">
        <v>0</v>
      </c>
      <c r="E287" s="116">
        <v>0</v>
      </c>
      <c r="F287" s="45" t="s">
        <v>119</v>
      </c>
      <c r="G287" s="45" t="s">
        <v>2880</v>
      </c>
    </row>
    <row r="288" spans="1:7" ht="21" x14ac:dyDescent="0.25">
      <c r="A288" s="45" t="s">
        <v>10740</v>
      </c>
      <c r="B288" s="111" t="s">
        <v>10742</v>
      </c>
      <c r="C288" s="5" t="s">
        <v>4973</v>
      </c>
      <c r="D288" s="116">
        <v>0</v>
      </c>
      <c r="E288" s="116">
        <v>0</v>
      </c>
      <c r="F288" s="45" t="s">
        <v>270</v>
      </c>
      <c r="G288" s="45" t="s">
        <v>295</v>
      </c>
    </row>
    <row r="289" spans="1:7" ht="21" x14ac:dyDescent="0.25">
      <c r="A289" s="45" t="s">
        <v>10740</v>
      </c>
      <c r="B289" s="111" t="s">
        <v>10803</v>
      </c>
      <c r="C289" s="5" t="s">
        <v>4181</v>
      </c>
      <c r="D289" s="116">
        <v>0</v>
      </c>
      <c r="E289" s="116">
        <v>0</v>
      </c>
      <c r="F289" s="45" t="s">
        <v>1255</v>
      </c>
      <c r="G289" s="45" t="s">
        <v>435</v>
      </c>
    </row>
    <row r="290" spans="1:7" ht="21" x14ac:dyDescent="0.25">
      <c r="A290" s="111" t="s">
        <v>10740</v>
      </c>
      <c r="B290" s="45" t="s">
        <v>10754</v>
      </c>
      <c r="C290" s="5" t="s">
        <v>6430</v>
      </c>
      <c r="D290" s="115">
        <v>0</v>
      </c>
      <c r="E290" s="115">
        <v>0</v>
      </c>
      <c r="F290" s="45" t="s">
        <v>389</v>
      </c>
      <c r="G290" s="45" t="s">
        <v>6434</v>
      </c>
    </row>
    <row r="291" spans="1:7" ht="21" x14ac:dyDescent="0.25">
      <c r="A291" s="111" t="s">
        <v>10740</v>
      </c>
      <c r="B291" s="45" t="s">
        <v>10742</v>
      </c>
      <c r="C291" s="5" t="s">
        <v>6605</v>
      </c>
      <c r="D291" s="115">
        <v>0</v>
      </c>
      <c r="E291" s="115">
        <v>0</v>
      </c>
      <c r="F291" s="45" t="s">
        <v>89</v>
      </c>
      <c r="G291" s="45" t="s">
        <v>692</v>
      </c>
    </row>
    <row r="292" spans="1:7" ht="21" x14ac:dyDescent="0.25">
      <c r="A292" s="111" t="s">
        <v>10740</v>
      </c>
      <c r="B292" s="12" t="s">
        <v>10742</v>
      </c>
      <c r="C292" s="5" t="s">
        <v>9298</v>
      </c>
      <c r="D292" s="116">
        <v>0</v>
      </c>
      <c r="E292" s="7"/>
      <c r="F292" s="45" t="s">
        <v>89</v>
      </c>
      <c r="G292" s="45" t="s">
        <v>312</v>
      </c>
    </row>
    <row r="293" spans="1:7" ht="21" x14ac:dyDescent="0.25">
      <c r="A293" s="45" t="s">
        <v>10740</v>
      </c>
      <c r="B293" s="111" t="s">
        <v>10742</v>
      </c>
      <c r="C293" s="5" t="s">
        <v>2624</v>
      </c>
      <c r="D293" s="116">
        <v>0</v>
      </c>
      <c r="E293" s="116">
        <v>0</v>
      </c>
      <c r="F293" s="45" t="s">
        <v>89</v>
      </c>
      <c r="G293" s="45" t="s">
        <v>173</v>
      </c>
    </row>
    <row r="294" spans="1:7" ht="21" x14ac:dyDescent="0.25">
      <c r="A294" s="45" t="s">
        <v>10740</v>
      </c>
      <c r="B294" s="111" t="s">
        <v>10742</v>
      </c>
      <c r="C294" s="5" t="s">
        <v>2679</v>
      </c>
      <c r="D294" s="116">
        <v>0</v>
      </c>
      <c r="E294" s="116">
        <v>0</v>
      </c>
      <c r="F294" s="45" t="s">
        <v>89</v>
      </c>
      <c r="G294" s="45" t="s">
        <v>1432</v>
      </c>
    </row>
    <row r="295" spans="1:7" ht="21" x14ac:dyDescent="0.25">
      <c r="A295" s="45" t="s">
        <v>10740</v>
      </c>
      <c r="B295" s="111" t="s">
        <v>11192</v>
      </c>
      <c r="C295" s="5" t="s">
        <v>1708</v>
      </c>
      <c r="D295" s="116">
        <v>0</v>
      </c>
      <c r="E295" s="116">
        <v>0</v>
      </c>
      <c r="F295" s="45" t="s">
        <v>766</v>
      </c>
      <c r="G295" s="45" t="s">
        <v>331</v>
      </c>
    </row>
    <row r="296" spans="1:7" ht="21" x14ac:dyDescent="0.25">
      <c r="A296" s="45" t="s">
        <v>10740</v>
      </c>
      <c r="B296" s="111" t="s">
        <v>11105</v>
      </c>
      <c r="C296" s="5" t="s">
        <v>606</v>
      </c>
      <c r="D296" s="116">
        <v>0</v>
      </c>
      <c r="E296" s="116">
        <v>0</v>
      </c>
      <c r="F296" s="45" t="s">
        <v>423</v>
      </c>
      <c r="G296" s="45" t="s">
        <v>509</v>
      </c>
    </row>
    <row r="297" spans="1:7" ht="21" x14ac:dyDescent="0.25">
      <c r="A297" s="45" t="s">
        <v>10740</v>
      </c>
      <c r="B297" s="111" t="s">
        <v>10742</v>
      </c>
      <c r="C297" s="5" t="s">
        <v>2460</v>
      </c>
      <c r="D297" s="116">
        <v>0</v>
      </c>
      <c r="E297" s="116">
        <v>0</v>
      </c>
      <c r="F297" s="45" t="s">
        <v>423</v>
      </c>
      <c r="G297" s="45" t="s">
        <v>912</v>
      </c>
    </row>
    <row r="298" spans="1:7" ht="21" x14ac:dyDescent="0.25">
      <c r="A298" s="45" t="s">
        <v>10740</v>
      </c>
      <c r="B298" s="111" t="s">
        <v>11013</v>
      </c>
      <c r="C298" s="5" t="s">
        <v>617</v>
      </c>
      <c r="D298" s="116">
        <v>0</v>
      </c>
      <c r="E298" s="116">
        <v>0</v>
      </c>
      <c r="F298" s="45" t="s">
        <v>423</v>
      </c>
      <c r="G298" s="45" t="s">
        <v>509</v>
      </c>
    </row>
    <row r="299" spans="1:7" ht="21" x14ac:dyDescent="0.25">
      <c r="A299" s="45" t="s">
        <v>10740</v>
      </c>
      <c r="B299" s="111" t="s">
        <v>10742</v>
      </c>
      <c r="C299" s="5" t="s">
        <v>773</v>
      </c>
      <c r="D299" s="116">
        <v>0</v>
      </c>
      <c r="E299" s="116">
        <v>0</v>
      </c>
      <c r="F299" s="45" t="s">
        <v>423</v>
      </c>
      <c r="G299" s="45" t="s">
        <v>312</v>
      </c>
    </row>
    <row r="300" spans="1:7" ht="21" x14ac:dyDescent="0.25">
      <c r="A300" s="45" t="s">
        <v>10740</v>
      </c>
      <c r="B300" s="111" t="s">
        <v>10750</v>
      </c>
      <c r="C300" s="5" t="s">
        <v>3034</v>
      </c>
      <c r="D300" s="7">
        <v>0</v>
      </c>
      <c r="E300" s="7">
        <v>0</v>
      </c>
      <c r="F300" s="45" t="s">
        <v>10748</v>
      </c>
      <c r="G300" s="45" t="s">
        <v>3039</v>
      </c>
    </row>
    <row r="301" spans="1:7" ht="21" x14ac:dyDescent="0.25">
      <c r="A301" s="45" t="s">
        <v>10740</v>
      </c>
      <c r="B301" s="111" t="s">
        <v>10742</v>
      </c>
      <c r="C301" s="5" t="s">
        <v>2979</v>
      </c>
      <c r="D301" s="116">
        <v>0</v>
      </c>
      <c r="E301" s="116">
        <v>0</v>
      </c>
      <c r="F301" s="45" t="s">
        <v>10748</v>
      </c>
      <c r="G301" s="45" t="s">
        <v>1881</v>
      </c>
    </row>
    <row r="302" spans="1:7" ht="21" x14ac:dyDescent="0.25">
      <c r="A302" s="45" t="s">
        <v>10740</v>
      </c>
      <c r="B302" s="111" t="s">
        <v>10742</v>
      </c>
      <c r="C302" s="5" t="s">
        <v>3349</v>
      </c>
      <c r="D302" s="7">
        <v>0</v>
      </c>
      <c r="E302" s="7">
        <v>0</v>
      </c>
      <c r="F302" s="45" t="s">
        <v>10748</v>
      </c>
      <c r="G302" s="45" t="s">
        <v>3354</v>
      </c>
    </row>
    <row r="303" spans="1:7" ht="21" x14ac:dyDescent="0.25">
      <c r="A303" s="111" t="s">
        <v>10740</v>
      </c>
      <c r="B303" s="45" t="s">
        <v>10741</v>
      </c>
      <c r="C303" s="5" t="s">
        <v>3142</v>
      </c>
      <c r="D303" s="115">
        <v>0</v>
      </c>
      <c r="E303" s="115">
        <v>0</v>
      </c>
      <c r="F303" s="45" t="s">
        <v>10748</v>
      </c>
      <c r="G303" s="45" t="s">
        <v>3146</v>
      </c>
    </row>
    <row r="304" spans="1:7" ht="21" x14ac:dyDescent="0.25">
      <c r="A304" s="45" t="s">
        <v>10740</v>
      </c>
      <c r="B304" s="111" t="s">
        <v>10742</v>
      </c>
      <c r="C304" s="5" t="s">
        <v>2992</v>
      </c>
      <c r="D304" s="116">
        <v>0</v>
      </c>
      <c r="E304" s="116">
        <v>0</v>
      </c>
      <c r="F304" s="45" t="s">
        <v>10748</v>
      </c>
      <c r="G304" s="45" t="s">
        <v>2997</v>
      </c>
    </row>
    <row r="305" spans="1:7" ht="21" x14ac:dyDescent="0.25">
      <c r="A305" s="111" t="s">
        <v>10740</v>
      </c>
      <c r="B305" s="12" t="s">
        <v>10742</v>
      </c>
      <c r="C305" s="5" t="s">
        <v>8680</v>
      </c>
      <c r="D305" s="116">
        <v>0</v>
      </c>
      <c r="E305" s="7"/>
      <c r="F305" s="45" t="s">
        <v>1234</v>
      </c>
      <c r="G305" s="45" t="s">
        <v>1626</v>
      </c>
    </row>
    <row r="306" spans="1:7" ht="21" x14ac:dyDescent="0.25">
      <c r="A306" s="111" t="s">
        <v>10740</v>
      </c>
      <c r="B306" s="45" t="s">
        <v>10939</v>
      </c>
      <c r="C306" s="5" t="s">
        <v>10337</v>
      </c>
      <c r="D306" s="116">
        <v>0</v>
      </c>
      <c r="E306" s="116"/>
      <c r="F306" s="45" t="s">
        <v>1234</v>
      </c>
      <c r="G306" s="45" t="s">
        <v>1235</v>
      </c>
    </row>
    <row r="307" spans="1:7" ht="21" x14ac:dyDescent="0.25">
      <c r="A307" s="111" t="s">
        <v>10740</v>
      </c>
      <c r="B307" s="45" t="s">
        <v>10933</v>
      </c>
      <c r="C307" s="5" t="s">
        <v>10002</v>
      </c>
      <c r="D307" s="116">
        <v>0</v>
      </c>
      <c r="E307" s="116"/>
      <c r="F307" s="45" t="s">
        <v>4191</v>
      </c>
      <c r="G307" s="45" t="s">
        <v>4214</v>
      </c>
    </row>
    <row r="308" spans="1:7" ht="21" x14ac:dyDescent="0.25">
      <c r="A308" s="45" t="s">
        <v>10740</v>
      </c>
      <c r="B308" s="111" t="s">
        <v>10742</v>
      </c>
      <c r="C308" s="5" t="s">
        <v>4203</v>
      </c>
      <c r="D308" s="116">
        <v>0</v>
      </c>
      <c r="E308" s="116">
        <v>0</v>
      </c>
      <c r="F308" s="45" t="s">
        <v>4191</v>
      </c>
      <c r="G308" s="45" t="s">
        <v>4193</v>
      </c>
    </row>
    <row r="309" spans="1:7" ht="21" x14ac:dyDescent="0.25">
      <c r="A309" s="111" t="s">
        <v>10740</v>
      </c>
      <c r="B309" s="45" t="s">
        <v>10742</v>
      </c>
      <c r="C309" s="5" t="s">
        <v>4345</v>
      </c>
      <c r="D309" s="115">
        <v>0</v>
      </c>
      <c r="E309" s="115">
        <v>0</v>
      </c>
      <c r="F309" s="45" t="s">
        <v>4191</v>
      </c>
      <c r="G309" s="45" t="s">
        <v>4193</v>
      </c>
    </row>
    <row r="310" spans="1:7" ht="21" x14ac:dyDescent="0.25">
      <c r="A310" s="45" t="s">
        <v>10740</v>
      </c>
      <c r="B310" s="111" t="s">
        <v>10933</v>
      </c>
      <c r="C310" s="5" t="s">
        <v>136</v>
      </c>
      <c r="D310" s="115">
        <v>0</v>
      </c>
      <c r="E310" s="115">
        <v>0</v>
      </c>
      <c r="F310" s="45" t="s">
        <v>140</v>
      </c>
      <c r="G310" s="45" t="s">
        <v>141</v>
      </c>
    </row>
    <row r="311" spans="1:7" ht="21" x14ac:dyDescent="0.25">
      <c r="A311" s="45" t="s">
        <v>10740</v>
      </c>
      <c r="B311" s="111" t="s">
        <v>10764</v>
      </c>
      <c r="C311" s="5" t="s">
        <v>723</v>
      </c>
      <c r="D311" s="116">
        <v>0</v>
      </c>
      <c r="E311" s="116">
        <v>1</v>
      </c>
      <c r="F311" s="45" t="s">
        <v>31</v>
      </c>
      <c r="G311" s="45" t="s">
        <v>32</v>
      </c>
    </row>
    <row r="312" spans="1:7" ht="21" x14ac:dyDescent="0.25">
      <c r="A312" s="45" t="s">
        <v>10740</v>
      </c>
      <c r="B312" s="111" t="s">
        <v>10844</v>
      </c>
      <c r="C312" s="5" t="s">
        <v>1148</v>
      </c>
      <c r="D312" s="116">
        <v>0</v>
      </c>
      <c r="E312" s="116">
        <v>0</v>
      </c>
      <c r="F312" s="45" t="s">
        <v>525</v>
      </c>
      <c r="G312" s="45" t="s">
        <v>47</v>
      </c>
    </row>
    <row r="313" spans="1:7" ht="21" x14ac:dyDescent="0.25">
      <c r="A313" s="111" t="s">
        <v>10740</v>
      </c>
      <c r="B313" s="45" t="s">
        <v>10742</v>
      </c>
      <c r="C313" s="5" t="s">
        <v>4123</v>
      </c>
      <c r="D313" s="115">
        <v>0</v>
      </c>
      <c r="E313" s="115">
        <v>0</v>
      </c>
      <c r="F313" s="45" t="s">
        <v>1827</v>
      </c>
      <c r="G313" s="45" t="s">
        <v>4127</v>
      </c>
    </row>
    <row r="314" spans="1:7" ht="21" x14ac:dyDescent="0.25">
      <c r="A314" s="111" t="s">
        <v>10740</v>
      </c>
      <c r="B314" s="12" t="s">
        <v>10741</v>
      </c>
      <c r="C314" s="5" t="s">
        <v>8630</v>
      </c>
      <c r="D314" s="116">
        <v>0</v>
      </c>
      <c r="E314" s="7"/>
      <c r="F314" s="45" t="s">
        <v>350</v>
      </c>
      <c r="G314" s="45" t="s">
        <v>352</v>
      </c>
    </row>
    <row r="315" spans="1:7" ht="21" x14ac:dyDescent="0.25">
      <c r="A315" s="45" t="s">
        <v>10740</v>
      </c>
      <c r="B315" s="111" t="s">
        <v>11289</v>
      </c>
      <c r="C315" s="5" t="s">
        <v>2296</v>
      </c>
      <c r="D315" s="116">
        <v>0</v>
      </c>
      <c r="E315" s="116">
        <v>0</v>
      </c>
      <c r="F315" s="45" t="s">
        <v>350</v>
      </c>
      <c r="G315" s="45" t="s">
        <v>1688</v>
      </c>
    </row>
    <row r="316" spans="1:7" ht="21" x14ac:dyDescent="0.25">
      <c r="A316" s="111" t="s">
        <v>10740</v>
      </c>
      <c r="B316" s="45" t="s">
        <v>11114</v>
      </c>
      <c r="C316" s="5" t="s">
        <v>1889</v>
      </c>
      <c r="D316" s="115">
        <v>0</v>
      </c>
      <c r="E316" s="115">
        <v>0</v>
      </c>
      <c r="F316" s="45" t="s">
        <v>69</v>
      </c>
      <c r="G316" s="45" t="s">
        <v>1893</v>
      </c>
    </row>
    <row r="317" spans="1:7" ht="21" x14ac:dyDescent="0.25">
      <c r="A317" s="111" t="s">
        <v>10740</v>
      </c>
      <c r="B317" s="45" t="s">
        <v>11026</v>
      </c>
      <c r="C317" s="5" t="s">
        <v>3834</v>
      </c>
      <c r="D317" s="115">
        <v>0</v>
      </c>
      <c r="E317" s="115">
        <v>0</v>
      </c>
      <c r="F317" s="45" t="s">
        <v>1228</v>
      </c>
      <c r="G317" s="45" t="s">
        <v>120</v>
      </c>
    </row>
    <row r="318" spans="1:7" ht="21" x14ac:dyDescent="0.25">
      <c r="A318" s="111" t="s">
        <v>10740</v>
      </c>
      <c r="B318" s="45" t="s">
        <v>10742</v>
      </c>
      <c r="C318" s="5" t="s">
        <v>7996</v>
      </c>
      <c r="D318" s="115">
        <v>0</v>
      </c>
      <c r="E318" s="115">
        <v>0</v>
      </c>
      <c r="F318" s="45" t="s">
        <v>783</v>
      </c>
      <c r="G318" s="45" t="s">
        <v>1054</v>
      </c>
    </row>
    <row r="319" spans="1:7" ht="21" x14ac:dyDescent="0.25">
      <c r="A319" s="111" t="s">
        <v>10740</v>
      </c>
      <c r="B319" s="12" t="s">
        <v>10742</v>
      </c>
      <c r="C319" s="5" t="s">
        <v>10528</v>
      </c>
      <c r="D319" s="116">
        <v>0</v>
      </c>
      <c r="E319" s="7"/>
      <c r="F319" s="45" t="s">
        <v>531</v>
      </c>
      <c r="G319" s="45" t="s">
        <v>532</v>
      </c>
    </row>
    <row r="320" spans="1:7" ht="21" x14ac:dyDescent="0.25">
      <c r="A320" s="45" t="s">
        <v>10740</v>
      </c>
      <c r="B320" s="111" t="s">
        <v>10742</v>
      </c>
      <c r="C320" s="5" t="s">
        <v>5222</v>
      </c>
      <c r="D320" s="116">
        <v>0</v>
      </c>
      <c r="E320" s="116">
        <v>0</v>
      </c>
      <c r="F320" s="45" t="s">
        <v>5196</v>
      </c>
      <c r="G320" s="45" t="s">
        <v>470</v>
      </c>
    </row>
    <row r="321" spans="1:7" ht="21" x14ac:dyDescent="0.25">
      <c r="A321" s="111" t="s">
        <v>10740</v>
      </c>
      <c r="B321" s="45" t="s">
        <v>11309</v>
      </c>
      <c r="C321" s="5" t="s">
        <v>8065</v>
      </c>
      <c r="D321" s="115">
        <v>0</v>
      </c>
      <c r="E321" s="115">
        <v>0</v>
      </c>
      <c r="F321" s="45" t="s">
        <v>5196</v>
      </c>
      <c r="G321" s="45" t="s">
        <v>470</v>
      </c>
    </row>
    <row r="322" spans="1:7" ht="21" x14ac:dyDescent="0.25">
      <c r="A322" s="111" t="s">
        <v>10740</v>
      </c>
      <c r="B322" s="12" t="s">
        <v>10742</v>
      </c>
      <c r="C322" s="5" t="s">
        <v>9647</v>
      </c>
      <c r="D322" s="116">
        <v>0</v>
      </c>
      <c r="E322" s="7"/>
      <c r="F322" s="45" t="s">
        <v>2930</v>
      </c>
      <c r="G322" s="45" t="s">
        <v>7600</v>
      </c>
    </row>
    <row r="323" spans="1:7" ht="21" x14ac:dyDescent="0.25">
      <c r="A323" s="111" t="s">
        <v>10740</v>
      </c>
      <c r="B323" s="45" t="s">
        <v>10742</v>
      </c>
      <c r="C323" s="5" t="s">
        <v>9479</v>
      </c>
      <c r="D323" s="116">
        <v>0</v>
      </c>
      <c r="E323" s="116"/>
      <c r="F323" s="45" t="s">
        <v>2930</v>
      </c>
      <c r="G323" s="45" t="s">
        <v>173</v>
      </c>
    </row>
    <row r="324" spans="1:7" ht="21" x14ac:dyDescent="0.25">
      <c r="A324" s="111" t="s">
        <v>10740</v>
      </c>
      <c r="B324" s="45" t="s">
        <v>10742</v>
      </c>
      <c r="C324" s="5" t="s">
        <v>9487</v>
      </c>
      <c r="D324" s="116">
        <v>0</v>
      </c>
      <c r="E324" s="116"/>
      <c r="F324" s="45" t="s">
        <v>2930</v>
      </c>
      <c r="G324" s="45" t="s">
        <v>173</v>
      </c>
    </row>
    <row r="325" spans="1:7" ht="21" x14ac:dyDescent="0.25">
      <c r="A325" s="111" t="s">
        <v>10740</v>
      </c>
      <c r="B325" s="45" t="s">
        <v>10742</v>
      </c>
      <c r="C325" s="5" t="s">
        <v>1497</v>
      </c>
      <c r="D325" s="115">
        <v>0</v>
      </c>
      <c r="E325" s="115">
        <v>0</v>
      </c>
      <c r="F325" s="45" t="s">
        <v>1443</v>
      </c>
      <c r="G325" s="45" t="s">
        <v>1502</v>
      </c>
    </row>
    <row r="326" spans="1:7" ht="21" x14ac:dyDescent="0.25">
      <c r="A326" s="45" t="s">
        <v>10740</v>
      </c>
      <c r="B326" s="111" t="s">
        <v>10742</v>
      </c>
      <c r="C326" s="5" t="s">
        <v>1534</v>
      </c>
      <c r="D326" s="116">
        <v>0</v>
      </c>
      <c r="E326" s="116">
        <v>0</v>
      </c>
      <c r="F326" s="45" t="s">
        <v>1443</v>
      </c>
      <c r="G326" s="45" t="s">
        <v>1538</v>
      </c>
    </row>
    <row r="327" spans="1:7" ht="21" x14ac:dyDescent="0.25">
      <c r="A327" s="45" t="s">
        <v>10740</v>
      </c>
      <c r="B327" s="116" t="s">
        <v>11013</v>
      </c>
      <c r="C327" s="5" t="s">
        <v>4884</v>
      </c>
      <c r="D327" s="115">
        <v>0</v>
      </c>
      <c r="E327" s="115">
        <v>0</v>
      </c>
      <c r="F327" s="45" t="s">
        <v>4798</v>
      </c>
      <c r="G327" s="45" t="s">
        <v>4814</v>
      </c>
    </row>
    <row r="328" spans="1:7" ht="21" x14ac:dyDescent="0.25">
      <c r="A328" s="45" t="s">
        <v>10740</v>
      </c>
      <c r="B328" s="116" t="s">
        <v>10822</v>
      </c>
      <c r="C328" s="5" t="s">
        <v>4661</v>
      </c>
      <c r="D328" s="116">
        <v>0</v>
      </c>
      <c r="E328" s="116">
        <v>0</v>
      </c>
      <c r="F328" s="45" t="s">
        <v>4798</v>
      </c>
      <c r="G328" s="45" t="s">
        <v>4462</v>
      </c>
    </row>
    <row r="329" spans="1:7" ht="21" x14ac:dyDescent="0.25">
      <c r="A329" s="45" t="s">
        <v>10740</v>
      </c>
      <c r="B329" s="116" t="s">
        <v>10742</v>
      </c>
      <c r="C329" s="118" t="s">
        <v>914</v>
      </c>
      <c r="D329" s="116">
        <v>0</v>
      </c>
      <c r="E329" s="116">
        <v>0</v>
      </c>
      <c r="F329" s="45" t="s">
        <v>525</v>
      </c>
      <c r="G329" s="45" t="s">
        <v>47</v>
      </c>
    </row>
    <row r="330" spans="1:7" ht="21" x14ac:dyDescent="0.25">
      <c r="A330" s="45" t="s">
        <v>10740</v>
      </c>
      <c r="B330" s="45" t="s">
        <v>10742</v>
      </c>
      <c r="C330" s="5" t="s">
        <v>2018</v>
      </c>
      <c r="D330" s="116">
        <v>0</v>
      </c>
      <c r="E330" s="116">
        <v>0</v>
      </c>
      <c r="F330" s="45" t="s">
        <v>1998</v>
      </c>
      <c r="G330" s="45" t="s">
        <v>2010</v>
      </c>
    </row>
    <row r="331" spans="1:7" ht="21" x14ac:dyDescent="0.25">
      <c r="A331" s="45" t="s">
        <v>10740</v>
      </c>
      <c r="B331" s="111" t="s">
        <v>10742</v>
      </c>
      <c r="C331" s="5" t="s">
        <v>2012</v>
      </c>
      <c r="D331" s="116">
        <v>0</v>
      </c>
      <c r="E331" s="116"/>
      <c r="F331" s="45" t="s">
        <v>1998</v>
      </c>
      <c r="G331" s="45" t="s">
        <v>692</v>
      </c>
    </row>
    <row r="332" spans="1:7" ht="21" x14ac:dyDescent="0.25">
      <c r="A332" s="45" t="s">
        <v>10740</v>
      </c>
      <c r="B332" s="111" t="s">
        <v>10742</v>
      </c>
      <c r="C332" s="5" t="s">
        <v>1766</v>
      </c>
      <c r="D332" s="116">
        <v>0</v>
      </c>
      <c r="E332" s="116"/>
      <c r="F332" s="45" t="s">
        <v>1234</v>
      </c>
      <c r="G332" s="45" t="s">
        <v>1770</v>
      </c>
    </row>
    <row r="333" spans="1:7" ht="21" x14ac:dyDescent="0.25">
      <c r="A333" s="45" t="s">
        <v>10740</v>
      </c>
      <c r="B333" s="111" t="s">
        <v>10742</v>
      </c>
      <c r="C333" s="5" t="s">
        <v>6095</v>
      </c>
      <c r="D333" s="116">
        <v>0</v>
      </c>
      <c r="E333" s="116"/>
      <c r="F333" s="45" t="s">
        <v>179</v>
      </c>
      <c r="G333" s="45" t="s">
        <v>352</v>
      </c>
    </row>
    <row r="334" spans="1:7" ht="21" x14ac:dyDescent="0.25">
      <c r="A334" s="45" t="s">
        <v>10740</v>
      </c>
      <c r="B334" s="111" t="s">
        <v>10754</v>
      </c>
      <c r="C334" s="5" t="s">
        <v>6807</v>
      </c>
      <c r="D334" s="116">
        <v>0</v>
      </c>
      <c r="E334" s="116"/>
      <c r="F334" s="45" t="s">
        <v>872</v>
      </c>
      <c r="G334" s="45" t="s">
        <v>1899</v>
      </c>
    </row>
    <row r="335" spans="1:7" ht="21" x14ac:dyDescent="0.25">
      <c r="A335" s="45" t="s">
        <v>10740</v>
      </c>
      <c r="B335" s="111" t="s">
        <v>10759</v>
      </c>
      <c r="C335" s="5" t="s">
        <v>7347</v>
      </c>
      <c r="D335" s="116">
        <v>0</v>
      </c>
      <c r="E335" s="116"/>
      <c r="F335" s="45" t="s">
        <v>783</v>
      </c>
      <c r="G335" s="45" t="s">
        <v>120</v>
      </c>
    </row>
    <row r="336" spans="1:7" ht="21" x14ac:dyDescent="0.25">
      <c r="A336" s="111" t="s">
        <v>10740</v>
      </c>
      <c r="B336" s="111" t="s">
        <v>10822</v>
      </c>
      <c r="C336" s="5" t="s">
        <v>6229</v>
      </c>
      <c r="D336" s="116">
        <v>0</v>
      </c>
      <c r="E336" s="116"/>
      <c r="F336" s="45" t="s">
        <v>2032</v>
      </c>
      <c r="G336" s="45" t="s">
        <v>2089</v>
      </c>
    </row>
    <row r="337" spans="1:7" ht="21" x14ac:dyDescent="0.25">
      <c r="A337" s="111" t="s">
        <v>10740</v>
      </c>
      <c r="B337" s="45" t="s">
        <v>11157</v>
      </c>
      <c r="C337" s="5" t="s">
        <v>6812</v>
      </c>
      <c r="D337" s="116"/>
      <c r="E337" s="116"/>
      <c r="F337" s="45" t="s">
        <v>872</v>
      </c>
      <c r="G337" s="45" t="s">
        <v>1858</v>
      </c>
    </row>
    <row r="338" spans="1:7" ht="21" x14ac:dyDescent="0.25">
      <c r="A338" s="45" t="s">
        <v>10740</v>
      </c>
      <c r="B338" s="45" t="s">
        <v>10742</v>
      </c>
      <c r="C338" s="5" t="s">
        <v>5868</v>
      </c>
      <c r="D338" s="116"/>
      <c r="E338" s="116"/>
      <c r="F338" s="45" t="s">
        <v>248</v>
      </c>
      <c r="G338" s="45" t="s">
        <v>5873</v>
      </c>
    </row>
    <row r="339" spans="1:7" ht="21" x14ac:dyDescent="0.25">
      <c r="A339" s="111" t="s">
        <v>10740</v>
      </c>
      <c r="B339" s="45" t="s">
        <v>10742</v>
      </c>
      <c r="C339" s="5" t="s">
        <v>5852</v>
      </c>
      <c r="D339" s="116"/>
      <c r="E339" s="116"/>
      <c r="F339" s="45" t="s">
        <v>61</v>
      </c>
      <c r="G339" s="45" t="s">
        <v>5856</v>
      </c>
    </row>
    <row r="340" spans="1:7" ht="21" x14ac:dyDescent="0.25">
      <c r="A340" s="45" t="s">
        <v>10740</v>
      </c>
      <c r="B340" s="45" t="s">
        <v>10803</v>
      </c>
      <c r="C340" s="5" t="s">
        <v>3862</v>
      </c>
      <c r="D340" s="116"/>
      <c r="E340" s="116"/>
      <c r="F340" s="45" t="s">
        <v>172</v>
      </c>
      <c r="G340" s="45" t="s">
        <v>2345</v>
      </c>
    </row>
    <row r="341" spans="1:7" ht="21" x14ac:dyDescent="0.25">
      <c r="A341" s="111" t="s">
        <v>10740</v>
      </c>
      <c r="B341" s="45" t="s">
        <v>11022</v>
      </c>
      <c r="C341" s="5" t="s">
        <v>5821</v>
      </c>
      <c r="D341" s="116"/>
      <c r="E341" s="116"/>
      <c r="F341" s="45" t="s">
        <v>172</v>
      </c>
      <c r="G341" s="45" t="s">
        <v>5786</v>
      </c>
    </row>
    <row r="342" spans="1:7" ht="21" x14ac:dyDescent="0.25">
      <c r="A342" s="45" t="s">
        <v>10740</v>
      </c>
      <c r="B342" s="45" t="s">
        <v>10741</v>
      </c>
      <c r="C342" s="5" t="s">
        <v>5164</v>
      </c>
      <c r="D342" s="116"/>
      <c r="E342" s="116"/>
      <c r="F342" s="45" t="s">
        <v>172</v>
      </c>
      <c r="G342" s="45" t="s">
        <v>5169</v>
      </c>
    </row>
    <row r="343" spans="1:7" ht="21" x14ac:dyDescent="0.25">
      <c r="A343" s="111" t="s">
        <v>10740</v>
      </c>
      <c r="B343" s="45" t="s">
        <v>10759</v>
      </c>
      <c r="C343" s="5" t="s">
        <v>9111</v>
      </c>
      <c r="D343" s="116"/>
      <c r="E343" s="116"/>
      <c r="F343" s="45" t="s">
        <v>2596</v>
      </c>
      <c r="G343" s="45" t="s">
        <v>147</v>
      </c>
    </row>
    <row r="344" spans="1:7" ht="21" x14ac:dyDescent="0.25">
      <c r="A344" s="111" t="s">
        <v>10740</v>
      </c>
      <c r="B344" s="45" t="s">
        <v>10742</v>
      </c>
      <c r="C344" s="5" t="s">
        <v>8585</v>
      </c>
      <c r="D344" s="116"/>
      <c r="E344" s="116"/>
      <c r="F344" s="45" t="s">
        <v>301</v>
      </c>
      <c r="G344" s="45" t="s">
        <v>1632</v>
      </c>
    </row>
    <row r="345" spans="1:7" ht="21" x14ac:dyDescent="0.25">
      <c r="A345" s="111" t="s">
        <v>10740</v>
      </c>
      <c r="B345" s="45" t="s">
        <v>10742</v>
      </c>
      <c r="C345" s="5" t="s">
        <v>5758</v>
      </c>
      <c r="D345" s="116"/>
      <c r="E345" s="116"/>
      <c r="F345" s="45" t="s">
        <v>21</v>
      </c>
      <c r="G345" s="45" t="s">
        <v>5762</v>
      </c>
    </row>
    <row r="346" spans="1:7" ht="21" x14ac:dyDescent="0.25">
      <c r="A346" s="111" t="s">
        <v>10740</v>
      </c>
      <c r="B346" s="45" t="s">
        <v>10742</v>
      </c>
      <c r="C346" s="5" t="s">
        <v>6836</v>
      </c>
      <c r="D346" s="116"/>
      <c r="E346" s="116"/>
      <c r="F346" s="45" t="s">
        <v>21</v>
      </c>
      <c r="G346" s="45" t="s">
        <v>6841</v>
      </c>
    </row>
    <row r="347" spans="1:7" ht="21" x14ac:dyDescent="0.25">
      <c r="A347" s="111" t="s">
        <v>10740</v>
      </c>
      <c r="B347" s="45" t="s">
        <v>11315</v>
      </c>
      <c r="C347" s="5" t="s">
        <v>10322</v>
      </c>
      <c r="D347" s="116"/>
      <c r="E347" s="116"/>
      <c r="F347" s="45" t="s">
        <v>21</v>
      </c>
      <c r="G347" s="45" t="s">
        <v>11218</v>
      </c>
    </row>
    <row r="348" spans="1:7" ht="21" x14ac:dyDescent="0.25">
      <c r="A348" s="45" t="s">
        <v>10740</v>
      </c>
      <c r="B348" s="45" t="s">
        <v>10742</v>
      </c>
      <c r="C348" s="5" t="s">
        <v>7936</v>
      </c>
      <c r="D348" s="116"/>
      <c r="E348" s="116"/>
      <c r="F348" s="45" t="s">
        <v>21</v>
      </c>
      <c r="G348" s="45" t="s">
        <v>4865</v>
      </c>
    </row>
    <row r="349" spans="1:7" ht="21" x14ac:dyDescent="0.25">
      <c r="A349" s="111" t="s">
        <v>10740</v>
      </c>
      <c r="B349" s="45" t="s">
        <v>10742</v>
      </c>
      <c r="C349" s="5" t="s">
        <v>10136</v>
      </c>
      <c r="D349" s="116"/>
      <c r="E349" s="116"/>
      <c r="F349" s="45" t="s">
        <v>10757</v>
      </c>
      <c r="G349" s="45" t="s">
        <v>4356</v>
      </c>
    </row>
    <row r="350" spans="1:7" ht="21" x14ac:dyDescent="0.25">
      <c r="A350" s="111" t="s">
        <v>10740</v>
      </c>
      <c r="B350" s="45" t="s">
        <v>10742</v>
      </c>
      <c r="C350" s="5" t="s">
        <v>10131</v>
      </c>
      <c r="D350" s="116"/>
      <c r="E350" s="116"/>
      <c r="F350" s="45" t="s">
        <v>10757</v>
      </c>
      <c r="G350" s="45" t="s">
        <v>344</v>
      </c>
    </row>
    <row r="351" spans="1:7" ht="21" x14ac:dyDescent="0.25">
      <c r="A351" s="111" t="s">
        <v>10740</v>
      </c>
      <c r="B351" s="45" t="s">
        <v>11025</v>
      </c>
      <c r="C351" s="5" t="s">
        <v>10125</v>
      </c>
      <c r="D351" s="116"/>
      <c r="E351" s="116"/>
      <c r="F351" s="45" t="s">
        <v>10757</v>
      </c>
      <c r="G351" s="45" t="s">
        <v>10129</v>
      </c>
    </row>
    <row r="352" spans="1:7" ht="21" x14ac:dyDescent="0.25">
      <c r="A352" s="111" t="s">
        <v>10740</v>
      </c>
      <c r="B352" s="45" t="s">
        <v>10742</v>
      </c>
      <c r="C352" s="5" t="s">
        <v>10120</v>
      </c>
      <c r="D352" s="116"/>
      <c r="E352" s="116"/>
      <c r="F352" s="45" t="s">
        <v>10757</v>
      </c>
      <c r="G352" s="45" t="s">
        <v>62</v>
      </c>
    </row>
    <row r="353" spans="1:7" ht="21" x14ac:dyDescent="0.25">
      <c r="A353" s="111" t="s">
        <v>10740</v>
      </c>
      <c r="B353" s="45" t="s">
        <v>10742</v>
      </c>
      <c r="C353" s="5" t="s">
        <v>10106</v>
      </c>
      <c r="D353" s="116"/>
      <c r="E353" s="116"/>
      <c r="F353" s="45" t="s">
        <v>10757</v>
      </c>
      <c r="G353" s="45" t="s">
        <v>62</v>
      </c>
    </row>
    <row r="354" spans="1:7" ht="21" x14ac:dyDescent="0.25">
      <c r="A354" s="111" t="s">
        <v>10740</v>
      </c>
      <c r="B354" s="45" t="s">
        <v>10742</v>
      </c>
      <c r="C354" s="5" t="s">
        <v>10141</v>
      </c>
      <c r="D354" s="116"/>
      <c r="E354" s="116"/>
      <c r="F354" s="45" t="s">
        <v>10757</v>
      </c>
      <c r="G354" s="45" t="s">
        <v>62</v>
      </c>
    </row>
    <row r="355" spans="1:7" ht="21" x14ac:dyDescent="0.25">
      <c r="A355" s="111" t="s">
        <v>10740</v>
      </c>
      <c r="B355" s="45" t="s">
        <v>10742</v>
      </c>
      <c r="C355" s="5" t="s">
        <v>8803</v>
      </c>
      <c r="D355" s="116"/>
      <c r="E355" s="116"/>
      <c r="F355" s="45" t="s">
        <v>1998</v>
      </c>
      <c r="G355" s="45" t="s">
        <v>8807</v>
      </c>
    </row>
    <row r="356" spans="1:7" ht="21" x14ac:dyDescent="0.25">
      <c r="A356" s="111" t="s">
        <v>10740</v>
      </c>
      <c r="B356" s="45" t="s">
        <v>11013</v>
      </c>
      <c r="C356" s="5" t="s">
        <v>9343</v>
      </c>
      <c r="D356" s="116"/>
      <c r="E356" s="116"/>
      <c r="F356" s="45" t="s">
        <v>669</v>
      </c>
      <c r="G356" s="45" t="s">
        <v>706</v>
      </c>
    </row>
    <row r="357" spans="1:7" ht="21" x14ac:dyDescent="0.25">
      <c r="A357" s="111" t="s">
        <v>10740</v>
      </c>
      <c r="B357" s="45" t="s">
        <v>10742</v>
      </c>
      <c r="C357" s="5" t="s">
        <v>9047</v>
      </c>
      <c r="D357" s="116"/>
      <c r="E357" s="116"/>
      <c r="F357" s="45" t="s">
        <v>669</v>
      </c>
      <c r="G357" s="45" t="s">
        <v>706</v>
      </c>
    </row>
    <row r="358" spans="1:7" ht="21" x14ac:dyDescent="0.25">
      <c r="A358" s="111" t="s">
        <v>10740</v>
      </c>
      <c r="B358" s="45" t="s">
        <v>10742</v>
      </c>
      <c r="C358" s="5" t="s">
        <v>8336</v>
      </c>
      <c r="D358" s="116"/>
      <c r="E358" s="116"/>
      <c r="F358" s="45" t="s">
        <v>179</v>
      </c>
      <c r="G358" s="45" t="s">
        <v>352</v>
      </c>
    </row>
    <row r="359" spans="1:7" ht="21" x14ac:dyDescent="0.25">
      <c r="A359" s="111" t="s">
        <v>10740</v>
      </c>
      <c r="B359" s="45" t="s">
        <v>10742</v>
      </c>
      <c r="C359" s="5" t="s">
        <v>6552</v>
      </c>
      <c r="D359" s="116"/>
      <c r="E359" s="116"/>
      <c r="F359" s="45" t="s">
        <v>179</v>
      </c>
      <c r="G359" s="45" t="s">
        <v>147</v>
      </c>
    </row>
    <row r="360" spans="1:7" ht="21" x14ac:dyDescent="0.25">
      <c r="A360" s="111" t="s">
        <v>10740</v>
      </c>
      <c r="B360" s="45" t="s">
        <v>10933</v>
      </c>
      <c r="C360" s="5" t="s">
        <v>7847</v>
      </c>
      <c r="D360" s="116"/>
      <c r="E360" s="116"/>
      <c r="F360" s="45" t="s">
        <v>4798</v>
      </c>
      <c r="G360" s="45" t="s">
        <v>4814</v>
      </c>
    </row>
    <row r="361" spans="1:7" ht="21" x14ac:dyDescent="0.25">
      <c r="A361" s="111" t="s">
        <v>10740</v>
      </c>
      <c r="B361" s="45" t="s">
        <v>10742</v>
      </c>
      <c r="C361" s="5" t="s">
        <v>10210</v>
      </c>
      <c r="D361" s="116"/>
      <c r="E361" s="116"/>
      <c r="F361" s="45" t="s">
        <v>4798</v>
      </c>
      <c r="G361" s="45" t="s">
        <v>4434</v>
      </c>
    </row>
    <row r="362" spans="1:7" ht="21" x14ac:dyDescent="0.25">
      <c r="A362" s="111" t="s">
        <v>10740</v>
      </c>
      <c r="B362" s="45" t="s">
        <v>10742</v>
      </c>
      <c r="C362" s="5" t="s">
        <v>7782</v>
      </c>
      <c r="D362" s="116"/>
      <c r="E362" s="116"/>
      <c r="F362" s="45" t="s">
        <v>4798</v>
      </c>
      <c r="G362" s="45" t="s">
        <v>4462</v>
      </c>
    </row>
    <row r="363" spans="1:7" ht="21" x14ac:dyDescent="0.25">
      <c r="A363" s="111" t="s">
        <v>10740</v>
      </c>
      <c r="B363" s="45" t="s">
        <v>10742</v>
      </c>
      <c r="C363" s="5" t="s">
        <v>7732</v>
      </c>
      <c r="D363" s="116"/>
      <c r="E363" s="116"/>
      <c r="F363" s="45" t="s">
        <v>4798</v>
      </c>
      <c r="G363" s="45" t="s">
        <v>4434</v>
      </c>
    </row>
    <row r="364" spans="1:7" ht="21" x14ac:dyDescent="0.25">
      <c r="A364" s="111" t="s">
        <v>10740</v>
      </c>
      <c r="B364" s="45" t="s">
        <v>10754</v>
      </c>
      <c r="C364" s="5" t="s">
        <v>9009</v>
      </c>
      <c r="D364" s="116"/>
      <c r="E364" s="116"/>
      <c r="F364" s="45" t="s">
        <v>2032</v>
      </c>
      <c r="G364" s="45" t="s">
        <v>9013</v>
      </c>
    </row>
    <row r="365" spans="1:7" ht="21" x14ac:dyDescent="0.25">
      <c r="A365" s="45" t="s">
        <v>10740</v>
      </c>
      <c r="B365" s="45" t="s">
        <v>10807</v>
      </c>
      <c r="C365" s="5" t="s">
        <v>11050</v>
      </c>
      <c r="D365" s="116"/>
      <c r="E365" s="116"/>
      <c r="F365" s="45" t="s">
        <v>2032</v>
      </c>
      <c r="G365" s="45" t="s">
        <v>6201</v>
      </c>
    </row>
    <row r="366" spans="1:7" ht="21" x14ac:dyDescent="0.25">
      <c r="A366" s="111" t="s">
        <v>10740</v>
      </c>
      <c r="B366" s="45" t="s">
        <v>10742</v>
      </c>
      <c r="C366" s="5" t="s">
        <v>8979</v>
      </c>
      <c r="D366" s="116"/>
      <c r="E366" s="116"/>
      <c r="F366" s="45" t="s">
        <v>2032</v>
      </c>
      <c r="G366" s="45" t="s">
        <v>8984</v>
      </c>
    </row>
    <row r="367" spans="1:7" ht="21" x14ac:dyDescent="0.25">
      <c r="A367" s="111" t="s">
        <v>10740</v>
      </c>
      <c r="B367" s="45" t="s">
        <v>10742</v>
      </c>
      <c r="C367" s="5" t="s">
        <v>8159</v>
      </c>
      <c r="D367" s="116"/>
      <c r="E367" s="116"/>
      <c r="F367" s="45" t="s">
        <v>54</v>
      </c>
      <c r="G367" s="45" t="s">
        <v>5544</v>
      </c>
    </row>
    <row r="368" spans="1:7" ht="21" x14ac:dyDescent="0.25">
      <c r="A368" s="111" t="s">
        <v>10740</v>
      </c>
      <c r="B368" s="45" t="s">
        <v>10742</v>
      </c>
      <c r="C368" s="5" t="s">
        <v>8739</v>
      </c>
      <c r="D368" s="116"/>
      <c r="E368" s="116"/>
      <c r="F368" s="45" t="s">
        <v>713</v>
      </c>
      <c r="G368" s="45" t="s">
        <v>8743</v>
      </c>
    </row>
    <row r="369" spans="1:7" ht="21" x14ac:dyDescent="0.25">
      <c r="A369" s="111" t="s">
        <v>10740</v>
      </c>
      <c r="B369" s="45" t="s">
        <v>10750</v>
      </c>
      <c r="C369" s="5" t="s">
        <v>8913</v>
      </c>
      <c r="D369" s="116"/>
      <c r="E369" s="116"/>
      <c r="F369" s="45" t="s">
        <v>119</v>
      </c>
      <c r="G369" s="45" t="s">
        <v>120</v>
      </c>
    </row>
    <row r="370" spans="1:7" ht="21" x14ac:dyDescent="0.25">
      <c r="A370" s="111" t="s">
        <v>10740</v>
      </c>
      <c r="B370" s="45" t="s">
        <v>10742</v>
      </c>
      <c r="C370" s="5" t="s">
        <v>7246</v>
      </c>
      <c r="D370" s="116"/>
      <c r="E370" s="116"/>
      <c r="F370" s="45" t="s">
        <v>119</v>
      </c>
      <c r="G370" s="45" t="s">
        <v>1415</v>
      </c>
    </row>
    <row r="371" spans="1:7" ht="21" x14ac:dyDescent="0.25">
      <c r="A371" s="111" t="s">
        <v>10740</v>
      </c>
      <c r="B371" s="12" t="s">
        <v>10741</v>
      </c>
      <c r="C371" s="5" t="s">
        <v>7198</v>
      </c>
      <c r="D371" s="116"/>
      <c r="E371" s="116"/>
      <c r="F371" s="45" t="s">
        <v>119</v>
      </c>
      <c r="G371" s="45" t="s">
        <v>3619</v>
      </c>
    </row>
    <row r="372" spans="1:7" ht="21" x14ac:dyDescent="0.25">
      <c r="A372" s="111" t="s">
        <v>10740</v>
      </c>
      <c r="B372" s="45" t="s">
        <v>10742</v>
      </c>
      <c r="C372" s="5" t="s">
        <v>8495</v>
      </c>
      <c r="D372" s="116"/>
      <c r="E372" s="116"/>
      <c r="F372" s="45" t="s">
        <v>119</v>
      </c>
      <c r="G372" s="45" t="s">
        <v>219</v>
      </c>
    </row>
    <row r="373" spans="1:7" ht="21" x14ac:dyDescent="0.25">
      <c r="A373" s="111" t="s">
        <v>10740</v>
      </c>
      <c r="B373" s="45" t="s">
        <v>10742</v>
      </c>
      <c r="C373" s="5" t="s">
        <v>8868</v>
      </c>
      <c r="D373" s="116"/>
      <c r="E373" s="116"/>
      <c r="F373" s="45" t="s">
        <v>119</v>
      </c>
      <c r="G373" s="45" t="s">
        <v>173</v>
      </c>
    </row>
    <row r="374" spans="1:7" ht="21" x14ac:dyDescent="0.25">
      <c r="A374" s="111" t="s">
        <v>10740</v>
      </c>
      <c r="B374" s="45" t="s">
        <v>11157</v>
      </c>
      <c r="C374" s="5" t="s">
        <v>9373</v>
      </c>
      <c r="D374" s="116"/>
      <c r="E374" s="116"/>
      <c r="F374" s="45" t="s">
        <v>119</v>
      </c>
      <c r="G374" s="45" t="s">
        <v>173</v>
      </c>
    </row>
    <row r="375" spans="1:7" ht="21" x14ac:dyDescent="0.25">
      <c r="A375" s="111" t="s">
        <v>10740</v>
      </c>
      <c r="B375" s="45" t="s">
        <v>10742</v>
      </c>
      <c r="C375" s="5" t="s">
        <v>9977</v>
      </c>
      <c r="D375" s="116"/>
      <c r="E375" s="116"/>
      <c r="F375" s="45" t="s">
        <v>119</v>
      </c>
      <c r="G375" s="45" t="s">
        <v>1415</v>
      </c>
    </row>
    <row r="376" spans="1:7" ht="21" x14ac:dyDescent="0.25">
      <c r="A376" s="45" t="s">
        <v>10740</v>
      </c>
      <c r="B376" s="45" t="s">
        <v>10742</v>
      </c>
      <c r="C376" s="5" t="s">
        <v>4995</v>
      </c>
      <c r="D376" s="116"/>
      <c r="E376" s="116"/>
      <c r="F376" s="45" t="s">
        <v>119</v>
      </c>
      <c r="G376" s="45" t="s">
        <v>276</v>
      </c>
    </row>
    <row r="377" spans="1:7" ht="21" x14ac:dyDescent="0.25">
      <c r="A377" s="45" t="s">
        <v>10740</v>
      </c>
      <c r="B377" s="45" t="s">
        <v>10742</v>
      </c>
      <c r="C377" s="5" t="s">
        <v>6697</v>
      </c>
      <c r="D377" s="116"/>
      <c r="E377" s="116"/>
      <c r="F377" s="45" t="s">
        <v>119</v>
      </c>
      <c r="G377" s="45" t="s">
        <v>6701</v>
      </c>
    </row>
    <row r="378" spans="1:7" ht="21" x14ac:dyDescent="0.25">
      <c r="A378" s="45" t="s">
        <v>10740</v>
      </c>
      <c r="B378" s="45" t="s">
        <v>11114</v>
      </c>
      <c r="C378" s="5" t="s">
        <v>4963</v>
      </c>
      <c r="D378" s="116"/>
      <c r="E378" s="116"/>
      <c r="F378" s="45" t="s">
        <v>119</v>
      </c>
      <c r="G378" s="45" t="s">
        <v>838</v>
      </c>
    </row>
    <row r="379" spans="1:7" ht="21" x14ac:dyDescent="0.25">
      <c r="A379" s="111" t="s">
        <v>10740</v>
      </c>
      <c r="B379" s="45" t="s">
        <v>10742</v>
      </c>
      <c r="C379" s="5" t="s">
        <v>7152</v>
      </c>
      <c r="D379" s="116"/>
      <c r="E379" s="116"/>
      <c r="F379" s="45" t="s">
        <v>270</v>
      </c>
      <c r="G379" s="45" t="s">
        <v>6036</v>
      </c>
    </row>
    <row r="380" spans="1:7" ht="21" x14ac:dyDescent="0.25">
      <c r="A380" s="111" t="s">
        <v>10740</v>
      </c>
      <c r="B380" s="45" t="s">
        <v>10742</v>
      </c>
      <c r="C380" s="5" t="s">
        <v>7435</v>
      </c>
      <c r="D380" s="116"/>
      <c r="E380" s="116"/>
      <c r="F380" s="45" t="s">
        <v>270</v>
      </c>
      <c r="G380" s="45" t="s">
        <v>1834</v>
      </c>
    </row>
    <row r="381" spans="1:7" ht="21" x14ac:dyDescent="0.25">
      <c r="A381" s="111" t="s">
        <v>10740</v>
      </c>
      <c r="B381" s="45" t="s">
        <v>10742</v>
      </c>
      <c r="C381" s="5" t="s">
        <v>6066</v>
      </c>
      <c r="D381" s="116"/>
      <c r="E381" s="116"/>
      <c r="F381" s="45" t="s">
        <v>270</v>
      </c>
      <c r="G381" s="45" t="s">
        <v>6036</v>
      </c>
    </row>
    <row r="382" spans="1:7" ht="21" x14ac:dyDescent="0.25">
      <c r="A382" s="111" t="s">
        <v>10740</v>
      </c>
      <c r="B382" s="45" t="s">
        <v>10742</v>
      </c>
      <c r="C382" s="5" t="s">
        <v>7451</v>
      </c>
      <c r="D382" s="116"/>
      <c r="E382" s="116"/>
      <c r="F382" s="45" t="s">
        <v>270</v>
      </c>
      <c r="G382" s="45" t="s">
        <v>1834</v>
      </c>
    </row>
    <row r="383" spans="1:7" ht="21" x14ac:dyDescent="0.25">
      <c r="A383" s="111" t="s">
        <v>10740</v>
      </c>
      <c r="B383" s="45" t="s">
        <v>10742</v>
      </c>
      <c r="C383" s="5" t="s">
        <v>10422</v>
      </c>
      <c r="D383" s="116"/>
      <c r="E383" s="116"/>
      <c r="F383" s="45" t="s">
        <v>1255</v>
      </c>
      <c r="G383" s="45" t="s">
        <v>10426</v>
      </c>
    </row>
    <row r="384" spans="1:7" ht="21" x14ac:dyDescent="0.25">
      <c r="A384" s="45" t="s">
        <v>10740</v>
      </c>
      <c r="B384" s="45" t="s">
        <v>10742</v>
      </c>
      <c r="C384" s="5" t="s">
        <v>1065</v>
      </c>
      <c r="D384" s="116"/>
      <c r="E384" s="116"/>
      <c r="F384" s="45" t="s">
        <v>389</v>
      </c>
      <c r="G384" s="45" t="s">
        <v>435</v>
      </c>
    </row>
    <row r="385" spans="1:7" ht="21" x14ac:dyDescent="0.25">
      <c r="A385" s="111" t="s">
        <v>10740</v>
      </c>
      <c r="B385" s="12" t="s">
        <v>10742</v>
      </c>
      <c r="C385" s="5" t="s">
        <v>6425</v>
      </c>
      <c r="D385" s="116"/>
      <c r="E385" s="116"/>
      <c r="F385" s="45" t="s">
        <v>389</v>
      </c>
      <c r="G385" s="45" t="s">
        <v>396</v>
      </c>
    </row>
    <row r="386" spans="1:7" ht="21" x14ac:dyDescent="0.25">
      <c r="A386" s="45" t="s">
        <v>10740</v>
      </c>
      <c r="B386" s="45" t="s">
        <v>10995</v>
      </c>
      <c r="C386" s="5" t="s">
        <v>6356</v>
      </c>
      <c r="D386" s="116"/>
      <c r="E386" s="116"/>
      <c r="F386" s="45" t="s">
        <v>389</v>
      </c>
      <c r="G386" s="45" t="s">
        <v>231</v>
      </c>
    </row>
    <row r="387" spans="1:7" ht="21" x14ac:dyDescent="0.25">
      <c r="A387" s="45" t="s">
        <v>10740</v>
      </c>
      <c r="B387" s="45" t="s">
        <v>10742</v>
      </c>
      <c r="C387" s="5" t="s">
        <v>6484</v>
      </c>
      <c r="D387" s="116"/>
      <c r="E387" s="116"/>
      <c r="F387" s="45" t="s">
        <v>389</v>
      </c>
      <c r="G387" s="45" t="s">
        <v>1173</v>
      </c>
    </row>
    <row r="388" spans="1:7" ht="21" x14ac:dyDescent="0.25">
      <c r="A388" s="45" t="s">
        <v>10740</v>
      </c>
      <c r="B388" s="45" t="s">
        <v>10742</v>
      </c>
      <c r="C388" s="5" t="s">
        <v>6372</v>
      </c>
      <c r="D388" s="116"/>
      <c r="E388" s="116"/>
      <c r="F388" s="45" t="s">
        <v>389</v>
      </c>
      <c r="G388" s="45" t="s">
        <v>435</v>
      </c>
    </row>
    <row r="389" spans="1:7" ht="21" x14ac:dyDescent="0.25">
      <c r="A389" s="45" t="s">
        <v>10740</v>
      </c>
      <c r="B389" s="45" t="s">
        <v>10742</v>
      </c>
      <c r="C389" s="5" t="s">
        <v>6402</v>
      </c>
      <c r="D389" s="116"/>
      <c r="E389" s="116"/>
      <c r="F389" s="45" t="s">
        <v>389</v>
      </c>
      <c r="G389" s="45" t="s">
        <v>6406</v>
      </c>
    </row>
    <row r="390" spans="1:7" ht="21" x14ac:dyDescent="0.25">
      <c r="A390" s="45" t="s">
        <v>10740</v>
      </c>
      <c r="B390" s="45" t="s">
        <v>10742</v>
      </c>
      <c r="C390" s="5" t="s">
        <v>426</v>
      </c>
      <c r="D390" s="116"/>
      <c r="E390" s="116"/>
      <c r="F390" s="45" t="s">
        <v>389</v>
      </c>
      <c r="G390" s="45" t="s">
        <v>231</v>
      </c>
    </row>
    <row r="391" spans="1:7" ht="21" x14ac:dyDescent="0.25">
      <c r="A391" s="111" t="s">
        <v>10740</v>
      </c>
      <c r="B391" s="45" t="s">
        <v>11016</v>
      </c>
      <c r="C391" s="5" t="s">
        <v>5586</v>
      </c>
      <c r="D391" s="116"/>
      <c r="E391" s="116"/>
      <c r="F391" s="45" t="s">
        <v>946</v>
      </c>
      <c r="G391" s="45" t="s">
        <v>5590</v>
      </c>
    </row>
    <row r="392" spans="1:7" ht="21" x14ac:dyDescent="0.25">
      <c r="A392" s="45" t="s">
        <v>10740</v>
      </c>
      <c r="B392" s="45" t="s">
        <v>10742</v>
      </c>
      <c r="C392" s="5" t="s">
        <v>5581</v>
      </c>
      <c r="D392" s="116"/>
      <c r="E392" s="116"/>
      <c r="F392" s="45" t="s">
        <v>946</v>
      </c>
      <c r="G392" s="45" t="s">
        <v>344</v>
      </c>
    </row>
    <row r="393" spans="1:7" ht="21" x14ac:dyDescent="0.25">
      <c r="A393" s="45" t="s">
        <v>10740</v>
      </c>
      <c r="B393" s="45" t="s">
        <v>10742</v>
      </c>
      <c r="C393" s="5" t="s">
        <v>3885</v>
      </c>
      <c r="D393" s="116"/>
      <c r="E393" s="116"/>
      <c r="F393" s="45" t="s">
        <v>89</v>
      </c>
      <c r="G393" s="45" t="s">
        <v>2289</v>
      </c>
    </row>
    <row r="394" spans="1:7" ht="21" x14ac:dyDescent="0.25">
      <c r="A394" s="45" t="s">
        <v>10740</v>
      </c>
      <c r="B394" s="45" t="s">
        <v>11134</v>
      </c>
      <c r="C394" s="5" t="s">
        <v>9217</v>
      </c>
      <c r="D394" s="116"/>
      <c r="E394" s="116"/>
      <c r="F394" s="45" t="s">
        <v>212</v>
      </c>
      <c r="G394" s="45" t="s">
        <v>9219</v>
      </c>
    </row>
    <row r="395" spans="1:7" ht="21" x14ac:dyDescent="0.25">
      <c r="A395" s="45" t="s">
        <v>10740</v>
      </c>
      <c r="B395" s="45" t="s">
        <v>10742</v>
      </c>
      <c r="C395" s="5" t="s">
        <v>580</v>
      </c>
      <c r="D395" s="116"/>
      <c r="E395" s="116"/>
      <c r="F395" s="45" t="s">
        <v>212</v>
      </c>
      <c r="G395" s="45" t="s">
        <v>213</v>
      </c>
    </row>
    <row r="396" spans="1:7" ht="21" x14ac:dyDescent="0.25">
      <c r="A396" s="45" t="s">
        <v>10740</v>
      </c>
      <c r="B396" s="45" t="s">
        <v>10764</v>
      </c>
      <c r="C396" s="5" t="s">
        <v>1982</v>
      </c>
      <c r="D396" s="116"/>
      <c r="E396" s="116"/>
      <c r="F396" s="45" t="s">
        <v>212</v>
      </c>
      <c r="G396" s="45" t="s">
        <v>1986</v>
      </c>
    </row>
    <row r="397" spans="1:7" ht="21" x14ac:dyDescent="0.25">
      <c r="A397" s="45" t="s">
        <v>10740</v>
      </c>
      <c r="B397" s="45" t="s">
        <v>10742</v>
      </c>
      <c r="C397" s="5" t="s">
        <v>824</v>
      </c>
      <c r="D397" s="116"/>
      <c r="E397" s="116"/>
      <c r="F397" s="45" t="s">
        <v>423</v>
      </c>
      <c r="G397" s="45" t="s">
        <v>113</v>
      </c>
    </row>
    <row r="398" spans="1:7" ht="21" x14ac:dyDescent="0.25">
      <c r="A398" s="45" t="s">
        <v>10740</v>
      </c>
      <c r="B398" s="45" t="s">
        <v>10803</v>
      </c>
      <c r="C398" s="5" t="s">
        <v>9132</v>
      </c>
      <c r="D398" s="116"/>
      <c r="E398" s="116"/>
      <c r="F398" s="45" t="s">
        <v>423</v>
      </c>
      <c r="G398" s="45" t="s">
        <v>509</v>
      </c>
    </row>
    <row r="399" spans="1:7" ht="21" x14ac:dyDescent="0.25">
      <c r="A399" s="111" t="s">
        <v>10740</v>
      </c>
      <c r="B399" s="45" t="s">
        <v>10742</v>
      </c>
      <c r="C399" s="5" t="s">
        <v>9546</v>
      </c>
      <c r="D399" s="116"/>
      <c r="E399" s="116"/>
      <c r="F399" s="45" t="s">
        <v>423</v>
      </c>
      <c r="G399" s="45" t="s">
        <v>113</v>
      </c>
    </row>
    <row r="400" spans="1:7" ht="21" x14ac:dyDescent="0.25">
      <c r="A400" s="45" t="s">
        <v>10740</v>
      </c>
      <c r="B400" s="45" t="s">
        <v>10742</v>
      </c>
      <c r="C400" s="5" t="s">
        <v>505</v>
      </c>
      <c r="D400" s="116"/>
      <c r="E400" s="116"/>
      <c r="F400" s="45" t="s">
        <v>423</v>
      </c>
      <c r="G400" s="45" t="s">
        <v>509</v>
      </c>
    </row>
    <row r="401" spans="1:7" ht="21" x14ac:dyDescent="0.25">
      <c r="A401" s="45" t="s">
        <v>10740</v>
      </c>
      <c r="B401" s="45" t="s">
        <v>10822</v>
      </c>
      <c r="C401" s="5" t="s">
        <v>4037</v>
      </c>
      <c r="D401" s="116"/>
      <c r="E401" s="116"/>
      <c r="F401" s="45" t="s">
        <v>423</v>
      </c>
      <c r="G401" s="45" t="s">
        <v>604</v>
      </c>
    </row>
    <row r="402" spans="1:7" ht="21" x14ac:dyDescent="0.25">
      <c r="A402" s="45" t="s">
        <v>10740</v>
      </c>
      <c r="B402" s="45" t="s">
        <v>11134</v>
      </c>
      <c r="C402" s="5" t="s">
        <v>2646</v>
      </c>
      <c r="D402" s="116"/>
      <c r="E402" s="116"/>
      <c r="F402" s="45" t="s">
        <v>1234</v>
      </c>
      <c r="G402" s="45" t="s">
        <v>1242</v>
      </c>
    </row>
    <row r="403" spans="1:7" ht="21" x14ac:dyDescent="0.25">
      <c r="A403" s="111" t="s">
        <v>10740</v>
      </c>
      <c r="B403" s="12" t="s">
        <v>10742</v>
      </c>
      <c r="C403" s="5" t="s">
        <v>6681</v>
      </c>
      <c r="D403" s="116"/>
      <c r="E403" s="116"/>
      <c r="F403" s="45" t="s">
        <v>1234</v>
      </c>
      <c r="G403" s="45" t="s">
        <v>1242</v>
      </c>
    </row>
    <row r="404" spans="1:7" ht="21" x14ac:dyDescent="0.25">
      <c r="A404" s="45" t="s">
        <v>10740</v>
      </c>
      <c r="B404" s="45" t="s">
        <v>10742</v>
      </c>
      <c r="C404" s="5" t="s">
        <v>2249</v>
      </c>
      <c r="D404" s="116"/>
      <c r="E404" s="116"/>
      <c r="F404" s="45" t="s">
        <v>1234</v>
      </c>
      <c r="G404" s="45" t="s">
        <v>2254</v>
      </c>
    </row>
    <row r="405" spans="1:7" ht="21" x14ac:dyDescent="0.25">
      <c r="A405" s="111" t="s">
        <v>10740</v>
      </c>
      <c r="B405" s="45" t="s">
        <v>10742</v>
      </c>
      <c r="C405" s="5" t="s">
        <v>8699</v>
      </c>
      <c r="D405" s="116"/>
      <c r="E405" s="116"/>
      <c r="F405" s="45" t="s">
        <v>1234</v>
      </c>
      <c r="G405" s="45" t="s">
        <v>2764</v>
      </c>
    </row>
    <row r="406" spans="1:7" ht="21" x14ac:dyDescent="0.25">
      <c r="A406" s="111" t="s">
        <v>10740</v>
      </c>
      <c r="B406" s="45" t="s">
        <v>10742</v>
      </c>
      <c r="C406" s="5" t="s">
        <v>7561</v>
      </c>
      <c r="D406" s="116"/>
      <c r="E406" s="116"/>
      <c r="F406" s="45" t="s">
        <v>4191</v>
      </c>
      <c r="G406" s="45" t="s">
        <v>289</v>
      </c>
    </row>
    <row r="407" spans="1:7" ht="21" x14ac:dyDescent="0.25">
      <c r="A407" s="111" t="s">
        <v>10740</v>
      </c>
      <c r="B407" s="45" t="s">
        <v>11199</v>
      </c>
      <c r="C407" s="5" t="s">
        <v>10084</v>
      </c>
      <c r="D407" s="116"/>
      <c r="E407" s="116"/>
      <c r="F407" s="45" t="s">
        <v>4191</v>
      </c>
      <c r="G407" s="45" t="s">
        <v>10018</v>
      </c>
    </row>
    <row r="408" spans="1:7" ht="21" x14ac:dyDescent="0.25">
      <c r="A408" s="45" t="s">
        <v>10740</v>
      </c>
      <c r="B408" s="45" t="s">
        <v>10959</v>
      </c>
      <c r="C408" s="5" t="s">
        <v>4027</v>
      </c>
      <c r="D408" s="116"/>
      <c r="E408" s="116"/>
      <c r="F408" s="45" t="s">
        <v>2730</v>
      </c>
      <c r="G408" s="45" t="s">
        <v>2742</v>
      </c>
    </row>
    <row r="409" spans="1:7" ht="21" x14ac:dyDescent="0.25">
      <c r="A409" s="45" t="s">
        <v>10740</v>
      </c>
      <c r="B409" s="45" t="s">
        <v>11425</v>
      </c>
      <c r="C409" s="5" t="s">
        <v>8191</v>
      </c>
      <c r="D409" s="116"/>
      <c r="E409" s="116"/>
      <c r="F409" s="45" t="s">
        <v>31</v>
      </c>
      <c r="G409" s="45" t="s">
        <v>312</v>
      </c>
    </row>
    <row r="410" spans="1:7" ht="21" x14ac:dyDescent="0.25">
      <c r="A410" s="111" t="s">
        <v>10740</v>
      </c>
      <c r="B410" s="45" t="s">
        <v>10742</v>
      </c>
      <c r="C410" s="5" t="s">
        <v>9025</v>
      </c>
      <c r="D410" s="116"/>
      <c r="E410" s="116"/>
      <c r="F410" s="45" t="s">
        <v>525</v>
      </c>
      <c r="G410" s="45" t="s">
        <v>796</v>
      </c>
    </row>
    <row r="411" spans="1:7" ht="21" x14ac:dyDescent="0.25">
      <c r="A411" s="111" t="s">
        <v>10740</v>
      </c>
      <c r="B411" s="45" t="s">
        <v>10742</v>
      </c>
      <c r="C411" s="5" t="s">
        <v>8847</v>
      </c>
      <c r="D411" s="116"/>
      <c r="E411" s="116"/>
      <c r="F411" s="45" t="s">
        <v>525</v>
      </c>
      <c r="G411" s="45" t="s">
        <v>8852</v>
      </c>
    </row>
    <row r="412" spans="1:7" ht="21" x14ac:dyDescent="0.25">
      <c r="A412" s="111" t="s">
        <v>10740</v>
      </c>
      <c r="B412" s="45" t="s">
        <v>10742</v>
      </c>
      <c r="C412" s="5" t="s">
        <v>8539</v>
      </c>
      <c r="D412" s="116"/>
      <c r="E412" s="116"/>
      <c r="F412" s="45" t="s">
        <v>525</v>
      </c>
      <c r="G412" s="45" t="s">
        <v>47</v>
      </c>
    </row>
    <row r="413" spans="1:7" ht="21" x14ac:dyDescent="0.25">
      <c r="A413" s="111" t="s">
        <v>10740</v>
      </c>
      <c r="B413" s="45" t="s">
        <v>11025</v>
      </c>
      <c r="C413" s="5" t="s">
        <v>6322</v>
      </c>
      <c r="D413" s="116"/>
      <c r="E413" s="116"/>
      <c r="F413" s="45" t="s">
        <v>525</v>
      </c>
      <c r="G413" s="45" t="s">
        <v>6327</v>
      </c>
    </row>
    <row r="414" spans="1:7" ht="21" x14ac:dyDescent="0.25">
      <c r="A414" s="111" t="s">
        <v>10740</v>
      </c>
      <c r="B414" s="45" t="s">
        <v>10741</v>
      </c>
      <c r="C414" s="5" t="s">
        <v>6613</v>
      </c>
      <c r="D414" s="116"/>
      <c r="E414" s="116"/>
      <c r="F414" s="45" t="s">
        <v>350</v>
      </c>
      <c r="G414" s="45" t="s">
        <v>1360</v>
      </c>
    </row>
    <row r="415" spans="1:7" ht="21" x14ac:dyDescent="0.25">
      <c r="A415" s="45" t="s">
        <v>10740</v>
      </c>
      <c r="B415" s="45" t="s">
        <v>10742</v>
      </c>
      <c r="C415" s="5" t="s">
        <v>7988</v>
      </c>
      <c r="D415" s="116"/>
      <c r="E415" s="116"/>
      <c r="F415" s="45" t="s">
        <v>112</v>
      </c>
      <c r="G415" s="45" t="s">
        <v>147</v>
      </c>
    </row>
    <row r="416" spans="1:7" ht="21" x14ac:dyDescent="0.25">
      <c r="A416" s="45" t="s">
        <v>10740</v>
      </c>
      <c r="B416" s="45" t="s">
        <v>10742</v>
      </c>
      <c r="C416" s="5" t="s">
        <v>437</v>
      </c>
      <c r="D416" s="116"/>
      <c r="E416" s="116"/>
      <c r="F416" s="45" t="s">
        <v>112</v>
      </c>
      <c r="G416" s="45" t="s">
        <v>352</v>
      </c>
    </row>
    <row r="417" spans="1:7" ht="21" x14ac:dyDescent="0.25">
      <c r="A417" s="111" t="s">
        <v>10740</v>
      </c>
      <c r="B417" s="45" t="s">
        <v>10742</v>
      </c>
      <c r="C417" s="5" t="s">
        <v>8745</v>
      </c>
      <c r="D417" s="116"/>
      <c r="E417" s="116"/>
      <c r="F417" s="45" t="s">
        <v>112</v>
      </c>
      <c r="G417" s="45" t="s">
        <v>127</v>
      </c>
    </row>
    <row r="418" spans="1:7" ht="21" x14ac:dyDescent="0.25">
      <c r="A418" s="111" t="s">
        <v>10740</v>
      </c>
      <c r="B418" s="45" t="s">
        <v>10742</v>
      </c>
      <c r="C418" s="5" t="s">
        <v>5901</v>
      </c>
      <c r="D418" s="116"/>
      <c r="E418" s="116"/>
      <c r="F418" s="45" t="s">
        <v>112</v>
      </c>
      <c r="G418" s="45" t="s">
        <v>147</v>
      </c>
    </row>
    <row r="419" spans="1:7" ht="21" x14ac:dyDescent="0.25">
      <c r="A419" s="45" t="s">
        <v>10740</v>
      </c>
      <c r="B419" s="45" t="s">
        <v>10742</v>
      </c>
      <c r="C419" s="5" t="s">
        <v>7920</v>
      </c>
      <c r="D419" s="116"/>
      <c r="E419" s="116"/>
      <c r="F419" s="45" t="s">
        <v>3972</v>
      </c>
      <c r="G419" s="45" t="s">
        <v>331</v>
      </c>
    </row>
    <row r="420" spans="1:7" ht="21" x14ac:dyDescent="0.25">
      <c r="A420" s="45" t="s">
        <v>10740</v>
      </c>
      <c r="B420" s="45" t="s">
        <v>10782</v>
      </c>
      <c r="C420" s="5" t="s">
        <v>5182</v>
      </c>
      <c r="D420" s="116"/>
      <c r="E420" s="116"/>
      <c r="F420" s="45" t="s">
        <v>2458</v>
      </c>
      <c r="G420" s="45" t="s">
        <v>2880</v>
      </c>
    </row>
    <row r="421" spans="1:7" ht="21" x14ac:dyDescent="0.25">
      <c r="A421" s="45" t="s">
        <v>10740</v>
      </c>
      <c r="B421" s="5" t="s">
        <v>10868</v>
      </c>
      <c r="C421" s="5" t="s">
        <v>5171</v>
      </c>
      <c r="D421" s="116"/>
      <c r="E421" s="116"/>
      <c r="F421" s="45" t="s">
        <v>2458</v>
      </c>
      <c r="G421" s="45" t="s">
        <v>358</v>
      </c>
    </row>
    <row r="422" spans="1:7" ht="21" x14ac:dyDescent="0.25">
      <c r="A422" s="111" t="s">
        <v>10740</v>
      </c>
      <c r="B422" s="45" t="s">
        <v>10742</v>
      </c>
      <c r="C422" s="5" t="s">
        <v>10488</v>
      </c>
      <c r="D422" s="116"/>
      <c r="E422" s="116"/>
      <c r="F422" s="45" t="s">
        <v>2458</v>
      </c>
      <c r="G422" s="45" t="s">
        <v>9900</v>
      </c>
    </row>
    <row r="423" spans="1:7" ht="21" x14ac:dyDescent="0.25">
      <c r="A423" s="111" t="s">
        <v>10740</v>
      </c>
      <c r="B423" s="45" t="s">
        <v>10742</v>
      </c>
      <c r="C423" s="5" t="s">
        <v>10565</v>
      </c>
      <c r="D423" s="116"/>
      <c r="E423" s="116"/>
      <c r="F423" s="45" t="s">
        <v>2458</v>
      </c>
      <c r="G423" s="45" t="s">
        <v>416</v>
      </c>
    </row>
    <row r="424" spans="1:7" ht="21" x14ac:dyDescent="0.25">
      <c r="A424" s="111" t="s">
        <v>10740</v>
      </c>
      <c r="B424" s="45" t="s">
        <v>10742</v>
      </c>
      <c r="C424" s="5" t="s">
        <v>9896</v>
      </c>
      <c r="D424" s="116"/>
      <c r="E424" s="116"/>
      <c r="F424" s="45" t="s">
        <v>2458</v>
      </c>
      <c r="G424" s="45" t="s">
        <v>9900</v>
      </c>
    </row>
    <row r="425" spans="1:7" ht="21" x14ac:dyDescent="0.25">
      <c r="A425" s="45" t="s">
        <v>10740</v>
      </c>
      <c r="B425" s="45" t="s">
        <v>10742</v>
      </c>
      <c r="C425" s="5" t="s">
        <v>3999</v>
      </c>
      <c r="D425" s="116"/>
      <c r="E425" s="116"/>
      <c r="F425" s="45" t="s">
        <v>2458</v>
      </c>
      <c r="G425" s="45" t="s">
        <v>358</v>
      </c>
    </row>
    <row r="426" spans="1:7" ht="21" x14ac:dyDescent="0.25">
      <c r="A426" s="45" t="s">
        <v>10740</v>
      </c>
      <c r="B426" s="45" t="s">
        <v>10742</v>
      </c>
      <c r="C426" s="5" t="s">
        <v>7915</v>
      </c>
      <c r="D426" s="116"/>
      <c r="E426" s="116"/>
      <c r="F426" s="45" t="s">
        <v>2458</v>
      </c>
      <c r="G426" s="45" t="s">
        <v>358</v>
      </c>
    </row>
    <row r="427" spans="1:7" ht="21" x14ac:dyDescent="0.25">
      <c r="A427" s="45" t="s">
        <v>10740</v>
      </c>
      <c r="B427" s="45" t="s">
        <v>10742</v>
      </c>
      <c r="C427" s="5" t="s">
        <v>8015</v>
      </c>
      <c r="D427" s="116"/>
      <c r="E427" s="116"/>
      <c r="F427" s="45" t="s">
        <v>2458</v>
      </c>
      <c r="G427" s="45" t="s">
        <v>198</v>
      </c>
    </row>
    <row r="428" spans="1:7" ht="21" x14ac:dyDescent="0.25">
      <c r="A428" s="111" t="s">
        <v>10740</v>
      </c>
      <c r="B428" s="45" t="s">
        <v>10742</v>
      </c>
      <c r="C428" s="5" t="s">
        <v>5657</v>
      </c>
      <c r="D428" s="116"/>
      <c r="E428" s="116"/>
      <c r="F428" s="45" t="s">
        <v>69</v>
      </c>
      <c r="G428" s="45" t="s">
        <v>488</v>
      </c>
    </row>
    <row r="429" spans="1:7" ht="21" x14ac:dyDescent="0.25">
      <c r="A429" s="111" t="s">
        <v>10740</v>
      </c>
      <c r="B429" s="45" t="s">
        <v>10822</v>
      </c>
      <c r="C429" s="5" t="s">
        <v>9066</v>
      </c>
      <c r="D429" s="116"/>
      <c r="E429" s="116"/>
      <c r="F429" s="45" t="s">
        <v>69</v>
      </c>
      <c r="G429" s="45" t="s">
        <v>2289</v>
      </c>
    </row>
    <row r="430" spans="1:7" ht="21" x14ac:dyDescent="0.25">
      <c r="A430" s="45" t="s">
        <v>10740</v>
      </c>
      <c r="B430" s="45" t="s">
        <v>10742</v>
      </c>
      <c r="C430" s="5" t="s">
        <v>2465</v>
      </c>
      <c r="D430" s="116"/>
      <c r="E430" s="116"/>
      <c r="F430" s="45" t="s">
        <v>1559</v>
      </c>
      <c r="G430" s="45" t="s">
        <v>2469</v>
      </c>
    </row>
    <row r="431" spans="1:7" ht="21" x14ac:dyDescent="0.25">
      <c r="A431" s="45" t="s">
        <v>10740</v>
      </c>
      <c r="B431" s="45" t="s">
        <v>10877</v>
      </c>
      <c r="C431" s="5" t="s">
        <v>3726</v>
      </c>
      <c r="D431" s="116"/>
      <c r="E431" s="116"/>
      <c r="F431" s="45" t="s">
        <v>1228</v>
      </c>
      <c r="G431" s="45" t="s">
        <v>3730</v>
      </c>
    </row>
    <row r="432" spans="1:7" ht="21" x14ac:dyDescent="0.25">
      <c r="A432" s="111" t="s">
        <v>10740</v>
      </c>
      <c r="B432" s="45" t="s">
        <v>10742</v>
      </c>
      <c r="C432" s="5" t="s">
        <v>9771</v>
      </c>
      <c r="D432" s="116"/>
      <c r="E432" s="116"/>
      <c r="F432" s="45" t="s">
        <v>1228</v>
      </c>
      <c r="G432" s="45" t="s">
        <v>1626</v>
      </c>
    </row>
    <row r="433" spans="1:7" ht="21" x14ac:dyDescent="0.25">
      <c r="A433" s="45" t="s">
        <v>10740</v>
      </c>
      <c r="B433" s="45" t="s">
        <v>10742</v>
      </c>
      <c r="C433" s="5" t="s">
        <v>7491</v>
      </c>
      <c r="D433" s="116"/>
      <c r="E433" s="116"/>
      <c r="F433" s="45" t="s">
        <v>1228</v>
      </c>
      <c r="G433" s="45" t="s">
        <v>358</v>
      </c>
    </row>
    <row r="434" spans="1:7" ht="21" x14ac:dyDescent="0.25">
      <c r="A434" s="45" t="s">
        <v>10740</v>
      </c>
      <c r="B434" s="45" t="s">
        <v>10742</v>
      </c>
      <c r="C434" s="5" t="s">
        <v>3248</v>
      </c>
      <c r="D434" s="116"/>
      <c r="E434" s="116"/>
      <c r="F434" s="45" t="s">
        <v>204</v>
      </c>
      <c r="G434" s="45" t="s">
        <v>205</v>
      </c>
    </row>
    <row r="435" spans="1:7" ht="21" x14ac:dyDescent="0.25">
      <c r="A435" s="45" t="s">
        <v>10740</v>
      </c>
      <c r="B435" s="45" t="s">
        <v>10742</v>
      </c>
      <c r="C435" s="5" t="s">
        <v>7066</v>
      </c>
      <c r="D435" s="116"/>
      <c r="E435" s="116"/>
      <c r="F435" s="45" t="s">
        <v>204</v>
      </c>
      <c r="G435" s="45" t="s">
        <v>1758</v>
      </c>
    </row>
    <row r="436" spans="1:7" ht="21" x14ac:dyDescent="0.25">
      <c r="A436" s="45" t="s">
        <v>10740</v>
      </c>
      <c r="B436" s="45" t="s">
        <v>10741</v>
      </c>
      <c r="C436" s="5" t="s">
        <v>6982</v>
      </c>
      <c r="D436" s="116"/>
      <c r="E436" s="116"/>
      <c r="F436" s="45" t="s">
        <v>204</v>
      </c>
      <c r="G436" s="45" t="s">
        <v>1620</v>
      </c>
    </row>
    <row r="437" spans="1:7" ht="21" x14ac:dyDescent="0.25">
      <c r="A437" s="111" t="s">
        <v>10740</v>
      </c>
      <c r="B437" s="45" t="s">
        <v>10742</v>
      </c>
      <c r="C437" s="5" t="s">
        <v>6016</v>
      </c>
      <c r="D437" s="116"/>
      <c r="E437" s="116"/>
      <c r="F437" s="45" t="s">
        <v>783</v>
      </c>
      <c r="G437" s="45" t="s">
        <v>1125</v>
      </c>
    </row>
    <row r="438" spans="1:7" ht="21" x14ac:dyDescent="0.25">
      <c r="A438" s="111" t="s">
        <v>10740</v>
      </c>
      <c r="B438" s="45" t="s">
        <v>10742</v>
      </c>
      <c r="C438" s="5" t="s">
        <v>9936</v>
      </c>
      <c r="D438" s="116"/>
      <c r="E438" s="116"/>
      <c r="F438" s="45" t="s">
        <v>2612</v>
      </c>
      <c r="G438" s="45" t="s">
        <v>2289</v>
      </c>
    </row>
    <row r="439" spans="1:7" ht="21" x14ac:dyDescent="0.25">
      <c r="A439" s="45" t="s">
        <v>10740</v>
      </c>
      <c r="B439" s="45" t="s">
        <v>10742</v>
      </c>
      <c r="C439" s="5" t="s">
        <v>2608</v>
      </c>
      <c r="D439" s="116"/>
      <c r="E439" s="116"/>
      <c r="F439" s="45" t="s">
        <v>2612</v>
      </c>
      <c r="G439" s="45" t="s">
        <v>62</v>
      </c>
    </row>
    <row r="440" spans="1:7" ht="21" x14ac:dyDescent="0.25">
      <c r="A440" s="111" t="s">
        <v>10740</v>
      </c>
      <c r="B440" s="111" t="s">
        <v>10742</v>
      </c>
      <c r="C440" s="5" t="s">
        <v>8082</v>
      </c>
      <c r="D440" s="116"/>
      <c r="E440" s="116"/>
      <c r="F440" s="45" t="s">
        <v>5196</v>
      </c>
      <c r="G440" s="45" t="s">
        <v>8080</v>
      </c>
    </row>
    <row r="441" spans="1:7" ht="21" x14ac:dyDescent="0.25">
      <c r="A441" s="45" t="s">
        <v>10740</v>
      </c>
      <c r="B441" s="45" t="s">
        <v>10764</v>
      </c>
      <c r="C441" s="5" t="s">
        <v>5216</v>
      </c>
      <c r="D441" s="116"/>
      <c r="E441" s="116"/>
      <c r="F441" s="45" t="s">
        <v>5196</v>
      </c>
      <c r="G441" s="45" t="s">
        <v>5220</v>
      </c>
    </row>
    <row r="442" spans="1:7" ht="21" x14ac:dyDescent="0.25">
      <c r="A442" s="111" t="s">
        <v>10740</v>
      </c>
      <c r="B442" s="45" t="s">
        <v>10742</v>
      </c>
      <c r="C442" s="5" t="s">
        <v>10668</v>
      </c>
      <c r="D442" s="116"/>
      <c r="E442" s="116"/>
      <c r="F442" s="45" t="s">
        <v>5196</v>
      </c>
      <c r="G442" s="45" t="s">
        <v>470</v>
      </c>
    </row>
    <row r="443" spans="1:7" ht="21" x14ac:dyDescent="0.25">
      <c r="A443" s="45" t="s">
        <v>10740</v>
      </c>
      <c r="B443" s="45" t="s">
        <v>10742</v>
      </c>
      <c r="C443" s="5" t="s">
        <v>4678</v>
      </c>
      <c r="D443" s="116"/>
      <c r="E443" s="116"/>
      <c r="F443" s="45" t="s">
        <v>4420</v>
      </c>
      <c r="G443" s="45" t="s">
        <v>4682</v>
      </c>
    </row>
    <row r="444" spans="1:7" ht="21" x14ac:dyDescent="0.25">
      <c r="A444" s="45" t="s">
        <v>10740</v>
      </c>
      <c r="B444" s="45" t="s">
        <v>10742</v>
      </c>
      <c r="C444" s="5" t="s">
        <v>10224</v>
      </c>
      <c r="D444" s="116"/>
      <c r="E444" s="116"/>
      <c r="F444" s="45" t="s">
        <v>4420</v>
      </c>
      <c r="G444" s="45" t="s">
        <v>10229</v>
      </c>
    </row>
    <row r="445" spans="1:7" ht="21" x14ac:dyDescent="0.25">
      <c r="A445" s="45" t="s">
        <v>10740</v>
      </c>
      <c r="B445" s="45" t="s">
        <v>11016</v>
      </c>
      <c r="C445" s="5" t="s">
        <v>10257</v>
      </c>
      <c r="D445" s="116"/>
      <c r="E445" s="116"/>
      <c r="F445" s="45" t="s">
        <v>4420</v>
      </c>
      <c r="G445" s="45" t="s">
        <v>4535</v>
      </c>
    </row>
    <row r="446" spans="1:7" ht="21" x14ac:dyDescent="0.25">
      <c r="A446" s="45" t="s">
        <v>10740</v>
      </c>
      <c r="B446" s="45" t="s">
        <v>10741</v>
      </c>
      <c r="C446" s="5" t="s">
        <v>5148</v>
      </c>
      <c r="D446" s="116"/>
      <c r="E446" s="116"/>
      <c r="F446" s="45" t="s">
        <v>4420</v>
      </c>
      <c r="G446" s="45" t="s">
        <v>4475</v>
      </c>
    </row>
    <row r="447" spans="1:7" ht="21" x14ac:dyDescent="0.25">
      <c r="A447" s="111" t="s">
        <v>10740</v>
      </c>
      <c r="B447" s="45" t="s">
        <v>10742</v>
      </c>
      <c r="C447" s="5" t="s">
        <v>6912</v>
      </c>
      <c r="D447" s="116"/>
      <c r="E447" s="116"/>
      <c r="F447" s="45" t="s">
        <v>2930</v>
      </c>
      <c r="G447" s="45" t="s">
        <v>312</v>
      </c>
    </row>
    <row r="448" spans="1:7" ht="21" x14ac:dyDescent="0.25">
      <c r="A448" s="111" t="s">
        <v>10740</v>
      </c>
      <c r="B448" s="12" t="s">
        <v>10742</v>
      </c>
      <c r="C448" s="5" t="s">
        <v>6958</v>
      </c>
      <c r="D448" s="116"/>
      <c r="E448" s="116"/>
      <c r="F448" s="45" t="s">
        <v>2930</v>
      </c>
      <c r="G448" s="45" t="s">
        <v>3004</v>
      </c>
    </row>
    <row r="449" spans="1:7" ht="21" x14ac:dyDescent="0.25">
      <c r="A449" s="111" t="s">
        <v>10740</v>
      </c>
      <c r="B449" s="45" t="s">
        <v>10822</v>
      </c>
      <c r="C449" s="5" t="s">
        <v>10434</v>
      </c>
      <c r="D449" s="116"/>
      <c r="E449" s="116"/>
      <c r="F449" s="45" t="s">
        <v>2930</v>
      </c>
      <c r="G449" s="45" t="s">
        <v>3004</v>
      </c>
    </row>
    <row r="450" spans="1:7" ht="21" x14ac:dyDescent="0.25">
      <c r="A450" s="111" t="s">
        <v>10740</v>
      </c>
      <c r="B450" s="45" t="s">
        <v>10741</v>
      </c>
      <c r="C450" s="5" t="s">
        <v>6975</v>
      </c>
      <c r="D450" s="116"/>
      <c r="E450" s="116"/>
      <c r="F450" s="45" t="s">
        <v>2930</v>
      </c>
      <c r="G450" s="45" t="s">
        <v>3027</v>
      </c>
    </row>
    <row r="451" spans="1:7" ht="21" x14ac:dyDescent="0.25">
      <c r="A451" s="111" t="s">
        <v>10740</v>
      </c>
      <c r="B451" s="45" t="s">
        <v>10759</v>
      </c>
      <c r="C451" s="5" t="s">
        <v>9188</v>
      </c>
      <c r="D451" s="116"/>
      <c r="E451" s="116"/>
      <c r="F451" s="45" t="s">
        <v>1443</v>
      </c>
      <c r="G451" s="45" t="s">
        <v>1520</v>
      </c>
    </row>
    <row r="452" spans="1:7" ht="21" x14ac:dyDescent="0.25">
      <c r="A452" s="111" t="s">
        <v>10730</v>
      </c>
      <c r="B452" s="45" t="s">
        <v>10737</v>
      </c>
      <c r="C452" s="5" t="s">
        <v>1895</v>
      </c>
      <c r="D452" s="116">
        <v>1</v>
      </c>
      <c r="E452" s="116">
        <v>0</v>
      </c>
      <c r="F452" s="45" t="s">
        <v>872</v>
      </c>
      <c r="G452" s="45" t="s">
        <v>1899</v>
      </c>
    </row>
    <row r="453" spans="1:7" ht="21" x14ac:dyDescent="0.25">
      <c r="A453" s="45" t="s">
        <v>10730</v>
      </c>
      <c r="B453" s="111" t="s">
        <v>10771</v>
      </c>
      <c r="C453" s="6" t="s">
        <v>1306</v>
      </c>
      <c r="D453" s="116">
        <v>1</v>
      </c>
      <c r="E453" s="116">
        <v>0</v>
      </c>
      <c r="F453" s="45" t="s">
        <v>872</v>
      </c>
      <c r="G453" s="45" t="s">
        <v>1202</v>
      </c>
    </row>
    <row r="454" spans="1:7" ht="21" x14ac:dyDescent="0.25">
      <c r="A454" s="45" t="s">
        <v>10730</v>
      </c>
      <c r="B454" s="111" t="s">
        <v>10812</v>
      </c>
      <c r="C454" s="6" t="s">
        <v>1204</v>
      </c>
      <c r="D454" s="116">
        <v>1</v>
      </c>
      <c r="E454" s="116">
        <v>0</v>
      </c>
      <c r="F454" s="45" t="s">
        <v>872</v>
      </c>
      <c r="G454" s="45" t="s">
        <v>1209</v>
      </c>
    </row>
    <row r="455" spans="1:7" ht="21" x14ac:dyDescent="0.25">
      <c r="A455" s="111" t="s">
        <v>10730</v>
      </c>
      <c r="B455" s="45" t="s">
        <v>10815</v>
      </c>
      <c r="C455" s="5" t="s">
        <v>1949</v>
      </c>
      <c r="D455" s="116">
        <v>1</v>
      </c>
      <c r="E455" s="116">
        <v>0</v>
      </c>
      <c r="F455" s="45" t="s">
        <v>872</v>
      </c>
      <c r="G455" s="45" t="s">
        <v>1752</v>
      </c>
    </row>
    <row r="456" spans="1:7" ht="21" x14ac:dyDescent="0.25">
      <c r="A456" s="45" t="s">
        <v>10730</v>
      </c>
      <c r="B456" s="111" t="s">
        <v>10854</v>
      </c>
      <c r="C456" s="6" t="s">
        <v>2766</v>
      </c>
      <c r="D456" s="116">
        <v>1</v>
      </c>
      <c r="E456" s="116">
        <v>0</v>
      </c>
      <c r="F456" s="45" t="s">
        <v>872</v>
      </c>
      <c r="G456" s="45" t="s">
        <v>1752</v>
      </c>
    </row>
    <row r="457" spans="1:7" ht="21" x14ac:dyDescent="0.25">
      <c r="A457" s="111" t="s">
        <v>10730</v>
      </c>
      <c r="B457" s="5" t="s">
        <v>10998</v>
      </c>
      <c r="C457" s="5" t="s">
        <v>7077</v>
      </c>
      <c r="D457" s="116">
        <v>1</v>
      </c>
      <c r="E457" s="116"/>
      <c r="F457" s="45" t="s">
        <v>872</v>
      </c>
      <c r="G457" s="45" t="s">
        <v>1858</v>
      </c>
    </row>
    <row r="458" spans="1:7" ht="21" x14ac:dyDescent="0.25">
      <c r="A458" s="111" t="s">
        <v>10730</v>
      </c>
      <c r="B458" s="5" t="s">
        <v>11070</v>
      </c>
      <c r="C458" s="5" t="s">
        <v>9658</v>
      </c>
      <c r="D458" s="116">
        <v>1</v>
      </c>
      <c r="E458" s="116"/>
      <c r="F458" s="45" t="s">
        <v>872</v>
      </c>
      <c r="G458" s="45" t="s">
        <v>1858</v>
      </c>
    </row>
    <row r="459" spans="1:7" ht="21" x14ac:dyDescent="0.25">
      <c r="A459" s="111" t="s">
        <v>10730</v>
      </c>
      <c r="B459" s="6" t="s">
        <v>10800</v>
      </c>
      <c r="C459" s="5" t="s">
        <v>6665</v>
      </c>
      <c r="D459" s="116">
        <v>1</v>
      </c>
      <c r="E459" s="116">
        <v>1</v>
      </c>
      <c r="F459" s="45" t="s">
        <v>872</v>
      </c>
      <c r="G459" s="45" t="s">
        <v>1752</v>
      </c>
    </row>
    <row r="460" spans="1:7" ht="21" x14ac:dyDescent="0.25">
      <c r="A460" s="45" t="s">
        <v>10730</v>
      </c>
      <c r="B460" s="111" t="s">
        <v>11248</v>
      </c>
      <c r="C460" s="5" t="s">
        <v>867</v>
      </c>
      <c r="D460" s="116">
        <v>1</v>
      </c>
      <c r="E460" s="116">
        <v>0</v>
      </c>
      <c r="F460" s="45" t="s">
        <v>872</v>
      </c>
      <c r="G460" s="45" t="s">
        <v>198</v>
      </c>
    </row>
    <row r="461" spans="1:7" ht="21" x14ac:dyDescent="0.25">
      <c r="A461" s="111" t="s">
        <v>10730</v>
      </c>
      <c r="B461" s="6" t="s">
        <v>11265</v>
      </c>
      <c r="C461" s="5" t="s">
        <v>6584</v>
      </c>
      <c r="D461" s="116">
        <v>1</v>
      </c>
      <c r="E461" s="116"/>
      <c r="F461" s="45" t="s">
        <v>872</v>
      </c>
      <c r="G461" s="45" t="s">
        <v>198</v>
      </c>
    </row>
    <row r="462" spans="1:7" ht="21" x14ac:dyDescent="0.25">
      <c r="A462" s="45" t="s">
        <v>10730</v>
      </c>
      <c r="B462" s="111" t="s">
        <v>11271</v>
      </c>
      <c r="C462" s="5" t="s">
        <v>1275</v>
      </c>
      <c r="D462" s="116">
        <v>1</v>
      </c>
      <c r="E462" s="116">
        <v>1</v>
      </c>
      <c r="F462" s="45" t="s">
        <v>872</v>
      </c>
      <c r="G462" s="45" t="s">
        <v>1280</v>
      </c>
    </row>
    <row r="463" spans="1:7" ht="21" x14ac:dyDescent="0.25">
      <c r="A463" s="45" t="s">
        <v>10730</v>
      </c>
      <c r="B463" s="111" t="s">
        <v>11306</v>
      </c>
      <c r="C463" s="5" t="s">
        <v>2887</v>
      </c>
      <c r="D463" s="116">
        <v>1</v>
      </c>
      <c r="E463" s="116">
        <v>0</v>
      </c>
      <c r="F463" s="45" t="s">
        <v>872</v>
      </c>
      <c r="G463" s="45" t="s">
        <v>1858</v>
      </c>
    </row>
    <row r="464" spans="1:7" ht="21" x14ac:dyDescent="0.25">
      <c r="A464" s="45" t="s">
        <v>10730</v>
      </c>
      <c r="B464" s="111" t="s">
        <v>11228</v>
      </c>
      <c r="C464" s="5" t="s">
        <v>1312</v>
      </c>
      <c r="D464" s="116">
        <v>1</v>
      </c>
      <c r="E464" s="116">
        <v>0</v>
      </c>
      <c r="F464" s="45" t="s">
        <v>872</v>
      </c>
      <c r="G464" s="45" t="s">
        <v>1209</v>
      </c>
    </row>
    <row r="465" spans="1:7" ht="21" x14ac:dyDescent="0.25">
      <c r="A465" s="111" t="s">
        <v>10730</v>
      </c>
      <c r="B465" s="5" t="s">
        <v>11344</v>
      </c>
      <c r="C465" s="5" t="s">
        <v>7071</v>
      </c>
      <c r="D465" s="116">
        <v>1</v>
      </c>
      <c r="E465" s="116"/>
      <c r="F465" s="45" t="s">
        <v>872</v>
      </c>
      <c r="G465" s="45" t="s">
        <v>1858</v>
      </c>
    </row>
    <row r="466" spans="1:7" ht="21" x14ac:dyDescent="0.25">
      <c r="A466" s="111" t="s">
        <v>10730</v>
      </c>
      <c r="B466" s="45" t="s">
        <v>11359</v>
      </c>
      <c r="C466" s="5" t="s">
        <v>6802</v>
      </c>
      <c r="D466" s="116">
        <v>1</v>
      </c>
      <c r="E466" s="116">
        <v>1</v>
      </c>
      <c r="F466" s="45" t="s">
        <v>872</v>
      </c>
      <c r="G466" s="45" t="s">
        <v>1752</v>
      </c>
    </row>
    <row r="467" spans="1:7" ht="21" x14ac:dyDescent="0.25">
      <c r="A467" s="45" t="s">
        <v>10730</v>
      </c>
      <c r="B467" s="111" t="s">
        <v>10993</v>
      </c>
      <c r="C467" s="5" t="s">
        <v>1747</v>
      </c>
      <c r="D467" s="116">
        <v>1</v>
      </c>
      <c r="E467" s="116">
        <v>0</v>
      </c>
      <c r="F467" s="45" t="s">
        <v>872</v>
      </c>
      <c r="G467" s="45" t="s">
        <v>1752</v>
      </c>
    </row>
    <row r="468" spans="1:7" ht="21" x14ac:dyDescent="0.25">
      <c r="A468" s="45" t="s">
        <v>10730</v>
      </c>
      <c r="B468" s="111" t="s">
        <v>11380</v>
      </c>
      <c r="C468" s="5" t="s">
        <v>930</v>
      </c>
      <c r="D468" s="116">
        <v>1</v>
      </c>
      <c r="E468" s="116">
        <v>1</v>
      </c>
      <c r="F468" s="45" t="s">
        <v>872</v>
      </c>
      <c r="G468" s="45" t="s">
        <v>198</v>
      </c>
    </row>
    <row r="469" spans="1:7" ht="21" x14ac:dyDescent="0.25">
      <c r="A469" s="45" t="s">
        <v>10730</v>
      </c>
      <c r="B469" s="111" t="s">
        <v>11388</v>
      </c>
      <c r="C469" s="5" t="s">
        <v>2837</v>
      </c>
      <c r="D469" s="116">
        <v>1</v>
      </c>
      <c r="E469" s="116">
        <v>0</v>
      </c>
      <c r="F469" s="45" t="s">
        <v>872</v>
      </c>
      <c r="G469" s="45" t="s">
        <v>2841</v>
      </c>
    </row>
    <row r="470" spans="1:7" ht="21" x14ac:dyDescent="0.25">
      <c r="A470" s="45" t="s">
        <v>10730</v>
      </c>
      <c r="B470" s="111" t="s">
        <v>10884</v>
      </c>
      <c r="C470" s="6" t="s">
        <v>1282</v>
      </c>
      <c r="D470" s="116">
        <v>1</v>
      </c>
      <c r="E470" s="116">
        <v>0</v>
      </c>
      <c r="F470" s="45" t="s">
        <v>1221</v>
      </c>
      <c r="G470" s="45" t="s">
        <v>1286</v>
      </c>
    </row>
    <row r="471" spans="1:7" ht="21" x14ac:dyDescent="0.25">
      <c r="A471" s="45" t="s">
        <v>10730</v>
      </c>
      <c r="B471" s="111" t="s">
        <v>11346</v>
      </c>
      <c r="C471" s="5" t="s">
        <v>244</v>
      </c>
      <c r="D471" s="116">
        <v>1</v>
      </c>
      <c r="E471" s="116">
        <v>0</v>
      </c>
      <c r="F471" s="45" t="s">
        <v>248</v>
      </c>
      <c r="G471" s="45" t="s">
        <v>180</v>
      </c>
    </row>
    <row r="472" spans="1:7" ht="21" x14ac:dyDescent="0.25">
      <c r="A472" s="45" t="s">
        <v>10730</v>
      </c>
      <c r="B472" s="111" t="s">
        <v>10734</v>
      </c>
      <c r="C472" s="5" t="s">
        <v>919</v>
      </c>
      <c r="D472" s="116">
        <v>1</v>
      </c>
      <c r="E472" s="116">
        <v>1</v>
      </c>
      <c r="F472" s="45" t="s">
        <v>61</v>
      </c>
      <c r="G472" s="111" t="s">
        <v>692</v>
      </c>
    </row>
    <row r="473" spans="1:7" ht="21" x14ac:dyDescent="0.25">
      <c r="A473" s="111" t="s">
        <v>10730</v>
      </c>
      <c r="B473" s="5" t="s">
        <v>10811</v>
      </c>
      <c r="C473" s="5" t="s">
        <v>8394</v>
      </c>
      <c r="D473" s="116">
        <v>1</v>
      </c>
      <c r="E473" s="116"/>
      <c r="F473" s="45" t="s">
        <v>61</v>
      </c>
      <c r="G473" s="45" t="s">
        <v>62</v>
      </c>
    </row>
    <row r="474" spans="1:7" ht="21" x14ac:dyDescent="0.25">
      <c r="A474" s="111" t="s">
        <v>10730</v>
      </c>
      <c r="B474" s="45" t="s">
        <v>10834</v>
      </c>
      <c r="C474" s="6" t="s">
        <v>1567</v>
      </c>
      <c r="D474" s="116">
        <v>1</v>
      </c>
      <c r="E474" s="116">
        <v>1</v>
      </c>
      <c r="F474" s="45" t="s">
        <v>61</v>
      </c>
      <c r="G474" s="45" t="s">
        <v>62</v>
      </c>
    </row>
    <row r="475" spans="1:7" ht="21" x14ac:dyDescent="0.25">
      <c r="A475" s="45" t="s">
        <v>10730</v>
      </c>
      <c r="B475" s="111" t="s">
        <v>10914</v>
      </c>
      <c r="C475" s="5" t="s">
        <v>1580</v>
      </c>
      <c r="D475" s="115">
        <v>1</v>
      </c>
      <c r="E475" s="115">
        <v>1</v>
      </c>
      <c r="F475" s="45" t="s">
        <v>61</v>
      </c>
      <c r="G475" s="45" t="s">
        <v>464</v>
      </c>
    </row>
    <row r="476" spans="1:7" ht="21" x14ac:dyDescent="0.25">
      <c r="A476" s="111" t="s">
        <v>10730</v>
      </c>
      <c r="B476" s="5" t="s">
        <v>10942</v>
      </c>
      <c r="C476" s="5" t="s">
        <v>8555</v>
      </c>
      <c r="D476" s="116">
        <v>1</v>
      </c>
      <c r="E476" s="116"/>
      <c r="F476" s="45" t="s">
        <v>61</v>
      </c>
      <c r="G476" s="45" t="s">
        <v>692</v>
      </c>
    </row>
    <row r="477" spans="1:7" ht="21" x14ac:dyDescent="0.25">
      <c r="A477" s="111" t="s">
        <v>10730</v>
      </c>
      <c r="B477" s="5" t="s">
        <v>10968</v>
      </c>
      <c r="C477" s="5" t="s">
        <v>6507</v>
      </c>
      <c r="D477" s="116">
        <v>1</v>
      </c>
      <c r="E477" s="116">
        <v>1</v>
      </c>
      <c r="F477" s="45" t="s">
        <v>61</v>
      </c>
      <c r="G477" s="45" t="s">
        <v>692</v>
      </c>
    </row>
    <row r="478" spans="1:7" ht="21" x14ac:dyDescent="0.25">
      <c r="A478" s="111" t="s">
        <v>10730</v>
      </c>
      <c r="B478" s="45" t="s">
        <v>10990</v>
      </c>
      <c r="C478" s="5" t="s">
        <v>688</v>
      </c>
      <c r="D478" s="116">
        <v>1</v>
      </c>
      <c r="E478" s="116">
        <v>0</v>
      </c>
      <c r="F478" s="45" t="s">
        <v>61</v>
      </c>
      <c r="G478" s="45" t="s">
        <v>692</v>
      </c>
    </row>
    <row r="479" spans="1:7" ht="21" x14ac:dyDescent="0.25">
      <c r="A479" s="45" t="s">
        <v>10730</v>
      </c>
      <c r="B479" s="111" t="s">
        <v>10973</v>
      </c>
      <c r="C479" s="5" t="s">
        <v>1591</v>
      </c>
      <c r="D479" s="116">
        <v>1</v>
      </c>
      <c r="E479" s="116">
        <v>1</v>
      </c>
      <c r="F479" s="45" t="s">
        <v>61</v>
      </c>
      <c r="G479" s="45" t="s">
        <v>62</v>
      </c>
    </row>
    <row r="480" spans="1:7" ht="21" x14ac:dyDescent="0.25">
      <c r="A480" s="111" t="s">
        <v>10730</v>
      </c>
      <c r="B480" s="45" t="s">
        <v>11015</v>
      </c>
      <c r="C480" s="5" t="s">
        <v>1572</v>
      </c>
      <c r="D480" s="116">
        <v>1</v>
      </c>
      <c r="E480" s="116">
        <v>1</v>
      </c>
      <c r="F480" s="45" t="s">
        <v>61</v>
      </c>
      <c r="G480" s="45" t="s">
        <v>62</v>
      </c>
    </row>
    <row r="481" spans="1:7" ht="21" x14ac:dyDescent="0.25">
      <c r="A481" s="45" t="s">
        <v>10730</v>
      </c>
      <c r="B481" s="111" t="s">
        <v>11147</v>
      </c>
      <c r="C481" s="5" t="s">
        <v>552</v>
      </c>
      <c r="D481" s="116">
        <v>1</v>
      </c>
      <c r="E481" s="116">
        <v>0</v>
      </c>
      <c r="F481" s="45" t="s">
        <v>61</v>
      </c>
      <c r="G481" s="45" t="s">
        <v>556</v>
      </c>
    </row>
    <row r="482" spans="1:7" ht="21" x14ac:dyDescent="0.25">
      <c r="A482" s="111" t="s">
        <v>10730</v>
      </c>
      <c r="B482" s="5" t="s">
        <v>10808</v>
      </c>
      <c r="C482" s="5" t="s">
        <v>8625</v>
      </c>
      <c r="D482" s="116">
        <v>1</v>
      </c>
      <c r="E482" s="116"/>
      <c r="F482" s="45" t="s">
        <v>61</v>
      </c>
      <c r="G482" s="45" t="s">
        <v>464</v>
      </c>
    </row>
    <row r="483" spans="1:7" ht="21" x14ac:dyDescent="0.25">
      <c r="A483" s="111" t="s">
        <v>10730</v>
      </c>
      <c r="B483" s="45" t="s">
        <v>11104</v>
      </c>
      <c r="C483" s="5" t="s">
        <v>3609</v>
      </c>
      <c r="D483" s="116">
        <v>1</v>
      </c>
      <c r="E483" s="116">
        <v>0</v>
      </c>
      <c r="F483" s="45" t="s">
        <v>61</v>
      </c>
      <c r="G483" s="45" t="s">
        <v>464</v>
      </c>
    </row>
    <row r="484" spans="1:7" ht="21" x14ac:dyDescent="0.25">
      <c r="A484" s="111" t="s">
        <v>10730</v>
      </c>
      <c r="B484" s="45" t="s">
        <v>10846</v>
      </c>
      <c r="C484" s="5" t="s">
        <v>2825</v>
      </c>
      <c r="D484" s="116">
        <v>1</v>
      </c>
      <c r="E484" s="116">
        <v>1</v>
      </c>
      <c r="F484" s="45" t="s">
        <v>61</v>
      </c>
      <c r="G484" s="45" t="s">
        <v>62</v>
      </c>
    </row>
    <row r="485" spans="1:7" ht="21" x14ac:dyDescent="0.25">
      <c r="A485" s="111" t="s">
        <v>10730</v>
      </c>
      <c r="B485" s="5" t="s">
        <v>10761</v>
      </c>
      <c r="C485" s="5" t="s">
        <v>9106</v>
      </c>
      <c r="D485" s="116">
        <v>1</v>
      </c>
      <c r="E485" s="116"/>
      <c r="F485" s="45" t="s">
        <v>61</v>
      </c>
      <c r="G485" s="45" t="s">
        <v>62</v>
      </c>
    </row>
    <row r="486" spans="1:7" ht="21" x14ac:dyDescent="0.25">
      <c r="A486" s="111" t="s">
        <v>10730</v>
      </c>
      <c r="B486" s="45" t="s">
        <v>11302</v>
      </c>
      <c r="C486" s="5" t="s">
        <v>1597</v>
      </c>
      <c r="D486" s="116">
        <v>1</v>
      </c>
      <c r="E486" s="116">
        <v>0</v>
      </c>
      <c r="F486" s="45" t="s">
        <v>61</v>
      </c>
      <c r="G486" s="45" t="s">
        <v>1602</v>
      </c>
    </row>
    <row r="487" spans="1:7" ht="21" x14ac:dyDescent="0.25">
      <c r="A487" s="111" t="s">
        <v>10730</v>
      </c>
      <c r="B487" s="45" t="s">
        <v>11303</v>
      </c>
      <c r="C487" s="5" t="s">
        <v>5046</v>
      </c>
      <c r="D487" s="116">
        <v>1</v>
      </c>
      <c r="E487" s="116">
        <v>0</v>
      </c>
      <c r="F487" s="45" t="s">
        <v>61</v>
      </c>
      <c r="G487" s="45" t="s">
        <v>62</v>
      </c>
    </row>
    <row r="488" spans="1:7" ht="21" x14ac:dyDescent="0.25">
      <c r="A488" s="111" t="s">
        <v>10730</v>
      </c>
      <c r="B488" s="5" t="s">
        <v>10814</v>
      </c>
      <c r="C488" s="5" t="s">
        <v>10327</v>
      </c>
      <c r="D488" s="116">
        <v>1</v>
      </c>
      <c r="E488" s="116"/>
      <c r="F488" s="45" t="s">
        <v>2475</v>
      </c>
      <c r="G488" s="45">
        <v>420015</v>
      </c>
    </row>
    <row r="489" spans="1:7" ht="21" x14ac:dyDescent="0.25">
      <c r="A489" s="111" t="s">
        <v>10730</v>
      </c>
      <c r="B489" s="45" t="s">
        <v>11222</v>
      </c>
      <c r="C489" s="5" t="s">
        <v>2471</v>
      </c>
      <c r="D489" s="116">
        <v>1</v>
      </c>
      <c r="E489" s="116">
        <v>1</v>
      </c>
      <c r="F489" s="45" t="s">
        <v>2475</v>
      </c>
      <c r="G489" s="45" t="s">
        <v>219</v>
      </c>
    </row>
    <row r="490" spans="1:7" ht="21" x14ac:dyDescent="0.25">
      <c r="A490" s="111" t="s">
        <v>10730</v>
      </c>
      <c r="B490" s="5" t="s">
        <v>11400</v>
      </c>
      <c r="C490" s="5" t="s">
        <v>9265</v>
      </c>
      <c r="D490" s="116">
        <v>1</v>
      </c>
      <c r="E490" s="116"/>
      <c r="F490" s="45" t="s">
        <v>2475</v>
      </c>
      <c r="G490" s="45"/>
    </row>
    <row r="491" spans="1:7" ht="21" x14ac:dyDescent="0.25">
      <c r="A491" s="45" t="s">
        <v>10730</v>
      </c>
      <c r="B491" s="5" t="s">
        <v>10746</v>
      </c>
      <c r="C491" s="5" t="s">
        <v>167</v>
      </c>
      <c r="D491" s="116">
        <v>1</v>
      </c>
      <c r="E491" s="116">
        <v>0</v>
      </c>
      <c r="F491" s="45" t="s">
        <v>172</v>
      </c>
      <c r="G491" s="45" t="s">
        <v>173</v>
      </c>
    </row>
    <row r="492" spans="1:7" ht="21" x14ac:dyDescent="0.25">
      <c r="A492" s="111" t="s">
        <v>10730</v>
      </c>
      <c r="B492" s="45" t="s">
        <v>10848</v>
      </c>
      <c r="C492" s="6" t="s">
        <v>2318</v>
      </c>
      <c r="D492" s="116">
        <v>1</v>
      </c>
      <c r="E492" s="116">
        <v>1</v>
      </c>
      <c r="F492" s="45" t="s">
        <v>172</v>
      </c>
      <c r="G492" s="45" t="s">
        <v>331</v>
      </c>
    </row>
    <row r="493" spans="1:7" ht="21" x14ac:dyDescent="0.25">
      <c r="A493" s="111" t="s">
        <v>10730</v>
      </c>
      <c r="B493" s="45" t="s">
        <v>10862</v>
      </c>
      <c r="C493" s="5" t="s">
        <v>1299</v>
      </c>
      <c r="D493" s="116">
        <v>1</v>
      </c>
      <c r="E493" s="116">
        <v>0</v>
      </c>
      <c r="F493" s="45" t="s">
        <v>172</v>
      </c>
      <c r="G493" s="45" t="s">
        <v>1304</v>
      </c>
    </row>
    <row r="494" spans="1:7" ht="21" x14ac:dyDescent="0.25">
      <c r="A494" s="111" t="s">
        <v>10730</v>
      </c>
      <c r="B494" s="5" t="s">
        <v>10893</v>
      </c>
      <c r="C494" s="5" t="s">
        <v>8399</v>
      </c>
      <c r="D494" s="116">
        <v>1</v>
      </c>
      <c r="E494" s="116"/>
      <c r="F494" s="45" t="s">
        <v>172</v>
      </c>
      <c r="G494" s="45" t="s">
        <v>2694</v>
      </c>
    </row>
    <row r="495" spans="1:7" ht="21" x14ac:dyDescent="0.25">
      <c r="A495" s="111" t="s">
        <v>10730</v>
      </c>
      <c r="B495" s="45" t="s">
        <v>10979</v>
      </c>
      <c r="C495" s="5" t="s">
        <v>2340</v>
      </c>
      <c r="D495" s="116">
        <v>1</v>
      </c>
      <c r="E495" s="116">
        <v>1</v>
      </c>
      <c r="F495" s="45" t="s">
        <v>172</v>
      </c>
      <c r="G495" s="45" t="s">
        <v>2345</v>
      </c>
    </row>
    <row r="496" spans="1:7" ht="21" x14ac:dyDescent="0.25">
      <c r="A496" s="111" t="s">
        <v>10730</v>
      </c>
      <c r="B496" s="45" t="s">
        <v>11116</v>
      </c>
      <c r="C496" s="5" t="s">
        <v>2859</v>
      </c>
      <c r="D496" s="115">
        <v>1</v>
      </c>
      <c r="E496" s="115">
        <v>0</v>
      </c>
      <c r="F496" s="45" t="s">
        <v>172</v>
      </c>
      <c r="G496" s="45" t="s">
        <v>2211</v>
      </c>
    </row>
    <row r="497" spans="1:7" ht="21" x14ac:dyDescent="0.25">
      <c r="A497" s="111" t="s">
        <v>10730</v>
      </c>
      <c r="B497" s="5" t="s">
        <v>11125</v>
      </c>
      <c r="C497" s="5" t="s">
        <v>6084</v>
      </c>
      <c r="D497" s="116">
        <v>1</v>
      </c>
      <c r="E497" s="116"/>
      <c r="F497" s="45" t="s">
        <v>172</v>
      </c>
      <c r="G497" s="45" t="s">
        <v>1304</v>
      </c>
    </row>
    <row r="498" spans="1:7" ht="21" x14ac:dyDescent="0.25">
      <c r="A498" s="45" t="s">
        <v>10730</v>
      </c>
      <c r="B498" s="5" t="s">
        <v>11419</v>
      </c>
      <c r="C498" s="5" t="s">
        <v>8175</v>
      </c>
      <c r="D498" s="116">
        <v>1</v>
      </c>
      <c r="E498" s="116">
        <v>1</v>
      </c>
      <c r="F498" s="45" t="s">
        <v>172</v>
      </c>
      <c r="G498" s="45" t="s">
        <v>2345</v>
      </c>
    </row>
    <row r="499" spans="1:7" ht="21" x14ac:dyDescent="0.25">
      <c r="A499" s="45" t="s">
        <v>10730</v>
      </c>
      <c r="B499" s="111" t="s">
        <v>10846</v>
      </c>
      <c r="C499" s="5" t="s">
        <v>3643</v>
      </c>
      <c r="D499" s="116">
        <v>1</v>
      </c>
      <c r="E499" s="116">
        <v>0</v>
      </c>
      <c r="F499" s="45" t="s">
        <v>172</v>
      </c>
      <c r="G499" s="45" t="s">
        <v>173</v>
      </c>
    </row>
    <row r="500" spans="1:7" ht="21" x14ac:dyDescent="0.25">
      <c r="A500" s="111" t="s">
        <v>10730</v>
      </c>
      <c r="B500" s="5" t="s">
        <v>11301</v>
      </c>
      <c r="C500" s="5" t="s">
        <v>9004</v>
      </c>
      <c r="D500" s="116">
        <v>1</v>
      </c>
      <c r="E500" s="116"/>
      <c r="F500" s="45" t="s">
        <v>172</v>
      </c>
      <c r="G500" s="45" t="s">
        <v>173</v>
      </c>
    </row>
    <row r="501" spans="1:7" ht="21" x14ac:dyDescent="0.25">
      <c r="A501" s="45" t="s">
        <v>10730</v>
      </c>
      <c r="B501" s="111" t="s">
        <v>11364</v>
      </c>
      <c r="C501" s="5" t="s">
        <v>2870</v>
      </c>
      <c r="D501" s="115">
        <v>1</v>
      </c>
      <c r="E501" s="115">
        <v>0</v>
      </c>
      <c r="F501" s="45" t="s">
        <v>172</v>
      </c>
      <c r="G501" s="45" t="s">
        <v>692</v>
      </c>
    </row>
    <row r="502" spans="1:7" ht="21" x14ac:dyDescent="0.25">
      <c r="A502" s="45" t="s">
        <v>10730</v>
      </c>
      <c r="B502" s="111" t="s">
        <v>11369</v>
      </c>
      <c r="C502" s="5" t="s">
        <v>2755</v>
      </c>
      <c r="D502" s="116">
        <v>1</v>
      </c>
      <c r="E502" s="116">
        <v>0</v>
      </c>
      <c r="F502" s="45" t="s">
        <v>172</v>
      </c>
      <c r="G502" s="45" t="s">
        <v>2345</v>
      </c>
    </row>
    <row r="503" spans="1:7" ht="21" x14ac:dyDescent="0.25">
      <c r="A503" s="111" t="s">
        <v>10730</v>
      </c>
      <c r="B503" s="5" t="s">
        <v>11060</v>
      </c>
      <c r="C503" s="5" t="s">
        <v>7301</v>
      </c>
      <c r="D503" s="116">
        <v>1</v>
      </c>
      <c r="E503" s="116"/>
      <c r="F503" s="45" t="s">
        <v>2596</v>
      </c>
      <c r="G503" s="45" t="s">
        <v>47</v>
      </c>
    </row>
    <row r="504" spans="1:7" ht="21" x14ac:dyDescent="0.25">
      <c r="A504" s="45" t="s">
        <v>10730</v>
      </c>
      <c r="B504" s="111" t="s">
        <v>10800</v>
      </c>
      <c r="C504" s="5" t="s">
        <v>3829</v>
      </c>
      <c r="D504" s="116">
        <v>1</v>
      </c>
      <c r="E504" s="116">
        <v>1</v>
      </c>
      <c r="F504" s="45" t="s">
        <v>2596</v>
      </c>
      <c r="G504" s="45" t="s">
        <v>47</v>
      </c>
    </row>
    <row r="505" spans="1:7" ht="21" x14ac:dyDescent="0.25">
      <c r="A505" s="111" t="s">
        <v>10730</v>
      </c>
      <c r="B505" s="5" t="s">
        <v>11041</v>
      </c>
      <c r="C505" s="5" t="s">
        <v>8169</v>
      </c>
      <c r="D505" s="116">
        <v>1</v>
      </c>
      <c r="E505" s="116">
        <v>1</v>
      </c>
      <c r="F505" s="45" t="s">
        <v>46</v>
      </c>
      <c r="G505" s="45" t="s">
        <v>231</v>
      </c>
    </row>
    <row r="506" spans="1:7" ht="21" x14ac:dyDescent="0.25">
      <c r="A506" s="111" t="s">
        <v>10730</v>
      </c>
      <c r="B506" s="45" t="s">
        <v>10831</v>
      </c>
      <c r="C506" s="5" t="s">
        <v>734</v>
      </c>
      <c r="D506" s="116">
        <v>1</v>
      </c>
      <c r="E506" s="116">
        <v>0</v>
      </c>
      <c r="F506" s="45" t="s">
        <v>46</v>
      </c>
      <c r="G506" s="45" t="s">
        <v>47</v>
      </c>
    </row>
    <row r="507" spans="1:7" ht="21" x14ac:dyDescent="0.25">
      <c r="A507" s="45" t="s">
        <v>10730</v>
      </c>
      <c r="B507" s="111" t="s">
        <v>10800</v>
      </c>
      <c r="C507" s="5" t="s">
        <v>4081</v>
      </c>
      <c r="D507" s="116">
        <v>1</v>
      </c>
      <c r="E507" s="116">
        <v>0</v>
      </c>
      <c r="F507" s="45" t="s">
        <v>46</v>
      </c>
      <c r="G507" s="45" t="s">
        <v>231</v>
      </c>
    </row>
    <row r="508" spans="1:7" ht="21" x14ac:dyDescent="0.25">
      <c r="A508" s="111" t="s">
        <v>10730</v>
      </c>
      <c r="B508" s="45" t="s">
        <v>11349</v>
      </c>
      <c r="C508" s="5" t="s">
        <v>924</v>
      </c>
      <c r="D508" s="116">
        <v>1</v>
      </c>
      <c r="E508" s="116">
        <v>1</v>
      </c>
      <c r="F508" s="45" t="s">
        <v>46</v>
      </c>
      <c r="G508" s="45" t="s">
        <v>706</v>
      </c>
    </row>
    <row r="509" spans="1:7" ht="21" x14ac:dyDescent="0.25">
      <c r="A509" s="45" t="s">
        <v>10730</v>
      </c>
      <c r="B509" s="111" t="s">
        <v>10744</v>
      </c>
      <c r="C509" s="6" t="s">
        <v>1628</v>
      </c>
      <c r="D509" s="116">
        <v>1</v>
      </c>
      <c r="E509" s="116">
        <v>1</v>
      </c>
      <c r="F509" s="45" t="s">
        <v>301</v>
      </c>
      <c r="G509" s="45" t="s">
        <v>1632</v>
      </c>
    </row>
    <row r="510" spans="1:7" ht="21" x14ac:dyDescent="0.25">
      <c r="A510" s="111" t="s">
        <v>10730</v>
      </c>
      <c r="B510" s="5" t="s">
        <v>10849</v>
      </c>
      <c r="C510" s="5" t="s">
        <v>10332</v>
      </c>
      <c r="D510" s="116">
        <v>1</v>
      </c>
      <c r="E510" s="116"/>
      <c r="F510" s="45" t="s">
        <v>301</v>
      </c>
      <c r="G510" s="45" t="s">
        <v>838</v>
      </c>
    </row>
    <row r="511" spans="1:7" ht="21" x14ac:dyDescent="0.25">
      <c r="A511" s="111" t="s">
        <v>10730</v>
      </c>
      <c r="B511" s="5" t="s">
        <v>11004</v>
      </c>
      <c r="C511" s="5" t="s">
        <v>8250</v>
      </c>
      <c r="D511" s="116">
        <v>1</v>
      </c>
      <c r="E511" s="116">
        <v>1</v>
      </c>
      <c r="F511" s="45" t="s">
        <v>301</v>
      </c>
      <c r="G511" s="45" t="s">
        <v>358</v>
      </c>
    </row>
    <row r="512" spans="1:7" ht="21" x14ac:dyDescent="0.25">
      <c r="A512" s="111" t="s">
        <v>10730</v>
      </c>
      <c r="B512" s="5" t="s">
        <v>11040</v>
      </c>
      <c r="C512" s="5" t="s">
        <v>8404</v>
      </c>
      <c r="D512" s="116">
        <v>1</v>
      </c>
      <c r="E512" s="116"/>
      <c r="F512" s="45" t="s">
        <v>301</v>
      </c>
      <c r="G512" s="45" t="s">
        <v>1415</v>
      </c>
    </row>
    <row r="513" spans="1:7" ht="21" x14ac:dyDescent="0.25">
      <c r="A513" s="111" t="s">
        <v>10730</v>
      </c>
      <c r="B513" s="5" t="s">
        <v>11093</v>
      </c>
      <c r="C513" s="5" t="s">
        <v>8330</v>
      </c>
      <c r="D513" s="116">
        <v>1</v>
      </c>
      <c r="E513" s="116"/>
      <c r="F513" s="45" t="s">
        <v>301</v>
      </c>
      <c r="G513" s="45" t="s">
        <v>8334</v>
      </c>
    </row>
    <row r="514" spans="1:7" ht="21" x14ac:dyDescent="0.25">
      <c r="A514" s="111" t="s">
        <v>10730</v>
      </c>
      <c r="B514" s="45" t="s">
        <v>11181</v>
      </c>
      <c r="C514" s="5" t="s">
        <v>1910</v>
      </c>
      <c r="D514" s="116">
        <v>1</v>
      </c>
      <c r="E514" s="116">
        <v>1</v>
      </c>
      <c r="F514" s="45" t="s">
        <v>301</v>
      </c>
      <c r="G514" s="45" t="s">
        <v>358</v>
      </c>
    </row>
    <row r="515" spans="1:7" ht="21" x14ac:dyDescent="0.25">
      <c r="A515" s="45" t="s">
        <v>10730</v>
      </c>
      <c r="B515" s="5" t="s">
        <v>11087</v>
      </c>
      <c r="C515" s="5" t="s">
        <v>2685</v>
      </c>
      <c r="D515" s="116">
        <v>1</v>
      </c>
      <c r="E515" s="116">
        <v>1</v>
      </c>
      <c r="F515" s="45" t="s">
        <v>301</v>
      </c>
      <c r="G515" s="45" t="s">
        <v>572</v>
      </c>
    </row>
    <row r="516" spans="1:7" ht="21" x14ac:dyDescent="0.25">
      <c r="A516" s="45" t="s">
        <v>10730</v>
      </c>
      <c r="B516" s="111" t="s">
        <v>10755</v>
      </c>
      <c r="C516" s="5" t="s">
        <v>628</v>
      </c>
      <c r="D516" s="116">
        <v>1</v>
      </c>
      <c r="E516" s="116">
        <v>0</v>
      </c>
      <c r="F516" s="45" t="s">
        <v>301</v>
      </c>
      <c r="G516" s="45" t="s">
        <v>113</v>
      </c>
    </row>
    <row r="517" spans="1:7" ht="21" x14ac:dyDescent="0.25">
      <c r="A517" s="111" t="s">
        <v>10730</v>
      </c>
      <c r="B517" s="5" t="s">
        <v>11285</v>
      </c>
      <c r="C517" s="5" t="s">
        <v>8605</v>
      </c>
      <c r="D517" s="116">
        <v>1</v>
      </c>
      <c r="E517" s="116"/>
      <c r="F517" s="45" t="s">
        <v>301</v>
      </c>
      <c r="G517" s="45" t="s">
        <v>572</v>
      </c>
    </row>
    <row r="518" spans="1:7" ht="21" x14ac:dyDescent="0.25">
      <c r="A518" s="111" t="s">
        <v>10730</v>
      </c>
      <c r="B518" s="6" t="s">
        <v>10993</v>
      </c>
      <c r="C518" s="5" t="s">
        <v>7029</v>
      </c>
      <c r="D518" s="116">
        <v>1</v>
      </c>
      <c r="E518" s="116"/>
      <c r="F518" s="45" t="s">
        <v>301</v>
      </c>
      <c r="G518" s="45" t="s">
        <v>127</v>
      </c>
    </row>
    <row r="519" spans="1:7" ht="21" x14ac:dyDescent="0.25">
      <c r="A519" s="111" t="s">
        <v>10730</v>
      </c>
      <c r="B519" s="5" t="s">
        <v>10767</v>
      </c>
      <c r="C519" s="5" t="s">
        <v>5602</v>
      </c>
      <c r="D519" s="116">
        <v>1</v>
      </c>
      <c r="E519" s="116"/>
      <c r="F519" s="45" t="s">
        <v>21</v>
      </c>
      <c r="G519" s="45" t="s">
        <v>5606</v>
      </c>
    </row>
    <row r="520" spans="1:7" ht="21" x14ac:dyDescent="0.25">
      <c r="A520" s="111" t="s">
        <v>10730</v>
      </c>
      <c r="B520" s="5" t="s">
        <v>10902</v>
      </c>
      <c r="C520" s="5" t="s">
        <v>8363</v>
      </c>
      <c r="D520" s="116">
        <v>1</v>
      </c>
      <c r="E520" s="116">
        <v>1</v>
      </c>
      <c r="F520" s="45" t="s">
        <v>21</v>
      </c>
      <c r="G520" s="45" t="s">
        <v>10903</v>
      </c>
    </row>
    <row r="521" spans="1:7" ht="21" x14ac:dyDescent="0.25">
      <c r="A521" s="111" t="s">
        <v>10730</v>
      </c>
      <c r="B521" s="5" t="s">
        <v>10996</v>
      </c>
      <c r="C521" s="5" t="s">
        <v>8415</v>
      </c>
      <c r="D521" s="116">
        <v>1</v>
      </c>
      <c r="E521" s="116"/>
      <c r="F521" s="45" t="s">
        <v>21</v>
      </c>
      <c r="G521" s="45" t="s">
        <v>10997</v>
      </c>
    </row>
    <row r="522" spans="1:7" ht="21" x14ac:dyDescent="0.25">
      <c r="A522" s="45" t="s">
        <v>10730</v>
      </c>
      <c r="B522" s="111" t="s">
        <v>11070</v>
      </c>
      <c r="C522" s="5" t="s">
        <v>948</v>
      </c>
      <c r="D522" s="116">
        <v>1</v>
      </c>
      <c r="E522" s="116">
        <v>1</v>
      </c>
      <c r="F522" s="45" t="s">
        <v>21</v>
      </c>
      <c r="G522" s="45" t="s">
        <v>953</v>
      </c>
    </row>
    <row r="523" spans="1:7" ht="21" x14ac:dyDescent="0.25">
      <c r="A523" s="111" t="s">
        <v>10730</v>
      </c>
      <c r="B523" s="45" t="s">
        <v>11115</v>
      </c>
      <c r="C523" s="5" t="s">
        <v>1142</v>
      </c>
      <c r="D523" s="116">
        <v>1</v>
      </c>
      <c r="E523" s="116">
        <v>0</v>
      </c>
      <c r="F523" s="45" t="s">
        <v>21</v>
      </c>
      <c r="G523" s="45" t="s">
        <v>999</v>
      </c>
    </row>
    <row r="524" spans="1:7" ht="21" x14ac:dyDescent="0.25">
      <c r="A524" s="45" t="s">
        <v>10730</v>
      </c>
      <c r="B524" s="111" t="s">
        <v>10861</v>
      </c>
      <c r="C524" s="5" t="s">
        <v>1007</v>
      </c>
      <c r="D524" s="116">
        <v>1</v>
      </c>
      <c r="E524" s="116">
        <v>0</v>
      </c>
      <c r="F524" s="45" t="s">
        <v>21</v>
      </c>
      <c r="G524" s="45" t="s">
        <v>1011</v>
      </c>
    </row>
    <row r="525" spans="1:7" ht="21" x14ac:dyDescent="0.25">
      <c r="A525" s="111" t="s">
        <v>10730</v>
      </c>
      <c r="B525" s="5" t="s">
        <v>11076</v>
      </c>
      <c r="C525" s="5" t="s">
        <v>5697</v>
      </c>
      <c r="D525" s="116">
        <v>1</v>
      </c>
      <c r="E525" s="116"/>
      <c r="F525" s="45" t="s">
        <v>21</v>
      </c>
      <c r="G525" s="45" t="s">
        <v>5701</v>
      </c>
    </row>
    <row r="526" spans="1:7" ht="21" x14ac:dyDescent="0.25">
      <c r="A526" s="45" t="s">
        <v>10730</v>
      </c>
      <c r="B526" s="111" t="s">
        <v>11178</v>
      </c>
      <c r="C526" s="5" t="s">
        <v>491</v>
      </c>
      <c r="D526" s="116">
        <v>1</v>
      </c>
      <c r="E526" s="116">
        <v>1</v>
      </c>
      <c r="F526" s="45" t="s">
        <v>21</v>
      </c>
      <c r="G526" s="45" t="s">
        <v>495</v>
      </c>
    </row>
    <row r="527" spans="1:7" ht="21" x14ac:dyDescent="0.25">
      <c r="A527" s="45" t="s">
        <v>10730</v>
      </c>
      <c r="B527" s="45" t="s">
        <v>11329</v>
      </c>
      <c r="C527" s="5" t="s">
        <v>4861</v>
      </c>
      <c r="D527" s="116">
        <v>1</v>
      </c>
      <c r="E527" s="116"/>
      <c r="F527" s="45" t="s">
        <v>21</v>
      </c>
      <c r="G527" s="45" t="s">
        <v>4865</v>
      </c>
    </row>
    <row r="528" spans="1:7" ht="21" x14ac:dyDescent="0.25">
      <c r="A528" s="45" t="s">
        <v>10730</v>
      </c>
      <c r="B528" s="6" t="s">
        <v>10756</v>
      </c>
      <c r="C528" s="6" t="s">
        <v>5020</v>
      </c>
      <c r="D528" s="115">
        <v>1</v>
      </c>
      <c r="E528" s="115">
        <v>1</v>
      </c>
      <c r="F528" s="45" t="s">
        <v>10757</v>
      </c>
      <c r="G528" s="45" t="s">
        <v>4356</v>
      </c>
    </row>
    <row r="529" spans="1:7" ht="21" x14ac:dyDescent="0.25">
      <c r="A529" s="111" t="s">
        <v>10730</v>
      </c>
      <c r="B529" s="5" t="s">
        <v>10818</v>
      </c>
      <c r="C529" s="5" t="s">
        <v>10109</v>
      </c>
      <c r="D529" s="116">
        <v>1</v>
      </c>
      <c r="E529" s="116"/>
      <c r="F529" s="45" t="s">
        <v>10757</v>
      </c>
      <c r="G529" s="45" t="s">
        <v>4356</v>
      </c>
    </row>
    <row r="530" spans="1:7" ht="21" x14ac:dyDescent="0.25">
      <c r="A530" s="45" t="s">
        <v>10730</v>
      </c>
      <c r="B530" s="111" t="s">
        <v>10918</v>
      </c>
      <c r="C530" s="5" t="s">
        <v>4404</v>
      </c>
      <c r="D530" s="116">
        <v>1</v>
      </c>
      <c r="E530" s="116">
        <v>0</v>
      </c>
      <c r="F530" s="45" t="s">
        <v>10757</v>
      </c>
      <c r="G530" s="45" t="s">
        <v>62</v>
      </c>
    </row>
    <row r="531" spans="1:7" ht="21" x14ac:dyDescent="0.25">
      <c r="A531" s="45" t="s">
        <v>10730</v>
      </c>
      <c r="B531" s="111" t="s">
        <v>10989</v>
      </c>
      <c r="C531" s="5" t="s">
        <v>4384</v>
      </c>
      <c r="D531" s="115">
        <v>1</v>
      </c>
      <c r="E531" s="115">
        <v>0</v>
      </c>
      <c r="F531" s="45" t="s">
        <v>10757</v>
      </c>
      <c r="G531" s="45" t="s">
        <v>4356</v>
      </c>
    </row>
    <row r="532" spans="1:7" ht="21" x14ac:dyDescent="0.25">
      <c r="A532" s="45" t="s">
        <v>10730</v>
      </c>
      <c r="B532" s="111" t="s">
        <v>11068</v>
      </c>
      <c r="C532" s="5" t="s">
        <v>4358</v>
      </c>
      <c r="D532" s="115">
        <v>1</v>
      </c>
      <c r="E532" s="115">
        <v>1</v>
      </c>
      <c r="F532" s="45" t="s">
        <v>10757</v>
      </c>
      <c r="G532" s="45" t="s">
        <v>4356</v>
      </c>
    </row>
    <row r="533" spans="1:7" ht="21" x14ac:dyDescent="0.25">
      <c r="A533" s="111" t="s">
        <v>10730</v>
      </c>
      <c r="B533" s="13" t="s">
        <v>10800</v>
      </c>
      <c r="C533" s="5" t="s">
        <v>7577</v>
      </c>
      <c r="D533" s="116">
        <v>1</v>
      </c>
      <c r="E533" s="116"/>
      <c r="F533" s="45" t="s">
        <v>10757</v>
      </c>
      <c r="G533" s="45" t="s">
        <v>4356</v>
      </c>
    </row>
    <row r="534" spans="1:7" ht="21" x14ac:dyDescent="0.25">
      <c r="A534" s="111" t="s">
        <v>10730</v>
      </c>
      <c r="B534" s="45" t="s">
        <v>11236</v>
      </c>
      <c r="C534" s="5" t="s">
        <v>4399</v>
      </c>
      <c r="D534" s="116">
        <v>1</v>
      </c>
      <c r="E534" s="116">
        <v>0</v>
      </c>
      <c r="F534" s="45" t="s">
        <v>10757</v>
      </c>
      <c r="G534" s="45" t="s">
        <v>1881</v>
      </c>
    </row>
    <row r="535" spans="1:7" ht="21" x14ac:dyDescent="0.25">
      <c r="A535" s="111" t="s">
        <v>10730</v>
      </c>
      <c r="B535" s="5" t="s">
        <v>10814</v>
      </c>
      <c r="C535" s="5" t="s">
        <v>7582</v>
      </c>
      <c r="D535" s="116">
        <v>1</v>
      </c>
      <c r="E535" s="116">
        <v>1</v>
      </c>
      <c r="F535" s="45" t="s">
        <v>10757</v>
      </c>
      <c r="G535" s="45" t="s">
        <v>344</v>
      </c>
    </row>
    <row r="536" spans="1:7" ht="21" x14ac:dyDescent="0.25">
      <c r="A536" s="111" t="s">
        <v>10730</v>
      </c>
      <c r="B536" s="5" t="s">
        <v>10957</v>
      </c>
      <c r="C536" s="5" t="s">
        <v>9519</v>
      </c>
      <c r="D536" s="116">
        <v>1</v>
      </c>
      <c r="E536" s="116"/>
      <c r="F536" s="45" t="s">
        <v>1998</v>
      </c>
      <c r="G536" s="45" t="s">
        <v>173</v>
      </c>
    </row>
    <row r="537" spans="1:7" ht="21" x14ac:dyDescent="0.25">
      <c r="A537" s="111" t="s">
        <v>10730</v>
      </c>
      <c r="B537" s="6" t="s">
        <v>11098</v>
      </c>
      <c r="C537" s="5" t="s">
        <v>6178</v>
      </c>
      <c r="D537" s="116">
        <v>1</v>
      </c>
      <c r="E537" s="116"/>
      <c r="F537" s="45" t="s">
        <v>1998</v>
      </c>
      <c r="G537" s="45" t="s">
        <v>2010</v>
      </c>
    </row>
    <row r="538" spans="1:7" ht="21" x14ac:dyDescent="0.25">
      <c r="A538" s="111" t="s">
        <v>10730</v>
      </c>
      <c r="B538" s="5" t="s">
        <v>10825</v>
      </c>
      <c r="C538" s="5" t="s">
        <v>8793</v>
      </c>
      <c r="D538" s="116">
        <v>1</v>
      </c>
      <c r="E538" s="116"/>
      <c r="F538" s="45" t="s">
        <v>1998</v>
      </c>
      <c r="G538" s="45" t="s">
        <v>2010</v>
      </c>
    </row>
    <row r="539" spans="1:7" ht="21" x14ac:dyDescent="0.25">
      <c r="A539" s="45" t="s">
        <v>10730</v>
      </c>
      <c r="B539" s="111" t="s">
        <v>10775</v>
      </c>
      <c r="C539" s="6" t="s">
        <v>3559</v>
      </c>
      <c r="D539" s="115">
        <v>1</v>
      </c>
      <c r="E539" s="115">
        <v>0</v>
      </c>
      <c r="F539" s="45" t="s">
        <v>343</v>
      </c>
      <c r="G539" s="45" t="s">
        <v>1858</v>
      </c>
    </row>
    <row r="540" spans="1:7" ht="21" x14ac:dyDescent="0.25">
      <c r="A540" s="45" t="s">
        <v>10730</v>
      </c>
      <c r="B540" s="111" t="s">
        <v>10898</v>
      </c>
      <c r="C540" s="5" t="s">
        <v>339</v>
      </c>
      <c r="D540" s="115">
        <v>1</v>
      </c>
      <c r="E540" s="115">
        <v>1</v>
      </c>
      <c r="F540" s="45" t="s">
        <v>343</v>
      </c>
      <c r="G540" s="45" t="s">
        <v>344</v>
      </c>
    </row>
    <row r="541" spans="1:7" ht="21" x14ac:dyDescent="0.25">
      <c r="A541" s="111" t="s">
        <v>10730</v>
      </c>
      <c r="B541" s="5" t="s">
        <v>10851</v>
      </c>
      <c r="C541" s="5" t="s">
        <v>8429</v>
      </c>
      <c r="D541" s="116">
        <v>1</v>
      </c>
      <c r="E541" s="116">
        <v>1</v>
      </c>
      <c r="F541" s="45" t="s">
        <v>669</v>
      </c>
      <c r="G541" s="45" t="s">
        <v>1196</v>
      </c>
    </row>
    <row r="542" spans="1:7" ht="21" x14ac:dyDescent="0.25">
      <c r="A542" s="45" t="s">
        <v>10730</v>
      </c>
      <c r="B542" s="111" t="s">
        <v>10894</v>
      </c>
      <c r="C542" s="6" t="s">
        <v>2552</v>
      </c>
      <c r="D542" s="116">
        <v>1</v>
      </c>
      <c r="E542" s="116">
        <v>0</v>
      </c>
      <c r="F542" s="45" t="s">
        <v>669</v>
      </c>
      <c r="G542" s="45" t="s">
        <v>2554</v>
      </c>
    </row>
    <row r="543" spans="1:7" ht="21" x14ac:dyDescent="0.25">
      <c r="A543" s="45" t="s">
        <v>10730</v>
      </c>
      <c r="B543" s="111" t="s">
        <v>10934</v>
      </c>
      <c r="C543" s="5" t="s">
        <v>1181</v>
      </c>
      <c r="D543" s="115">
        <v>1</v>
      </c>
      <c r="E543" s="115">
        <v>0</v>
      </c>
      <c r="F543" s="45" t="s">
        <v>669</v>
      </c>
      <c r="G543" s="45" t="s">
        <v>879</v>
      </c>
    </row>
    <row r="544" spans="1:7" ht="21" x14ac:dyDescent="0.25">
      <c r="A544" s="111" t="s">
        <v>10730</v>
      </c>
      <c r="B544" s="45" t="s">
        <v>11042</v>
      </c>
      <c r="C544" s="5" t="s">
        <v>10443</v>
      </c>
      <c r="D544" s="116">
        <v>1</v>
      </c>
      <c r="E544" s="116"/>
      <c r="F544" s="45" t="s">
        <v>669</v>
      </c>
      <c r="G544" s="45" t="s">
        <v>120</v>
      </c>
    </row>
    <row r="545" spans="1:7" ht="21" x14ac:dyDescent="0.25">
      <c r="A545" s="45" t="s">
        <v>10730</v>
      </c>
      <c r="B545" s="5" t="s">
        <v>11057</v>
      </c>
      <c r="C545" s="5" t="s">
        <v>2750</v>
      </c>
      <c r="D545" s="116">
        <v>1</v>
      </c>
      <c r="E545" s="116">
        <v>1</v>
      </c>
      <c r="F545" s="45" t="s">
        <v>669</v>
      </c>
      <c r="G545" s="45" t="s">
        <v>113</v>
      </c>
    </row>
    <row r="546" spans="1:7" ht="21" x14ac:dyDescent="0.25">
      <c r="A546" s="111" t="s">
        <v>10730</v>
      </c>
      <c r="B546" s="45" t="s">
        <v>10788</v>
      </c>
      <c r="C546" s="5" t="s">
        <v>5478</v>
      </c>
      <c r="D546" s="116">
        <v>1</v>
      </c>
      <c r="E546" s="116">
        <v>1</v>
      </c>
      <c r="F546" s="45" t="s">
        <v>669</v>
      </c>
      <c r="G546" s="45" t="s">
        <v>198</v>
      </c>
    </row>
    <row r="547" spans="1:7" ht="21" x14ac:dyDescent="0.25">
      <c r="A547" s="45" t="s">
        <v>10730</v>
      </c>
      <c r="B547" s="111" t="s">
        <v>11109</v>
      </c>
      <c r="C547" s="5" t="s">
        <v>664</v>
      </c>
      <c r="D547" s="115">
        <v>1</v>
      </c>
      <c r="E547" s="115">
        <v>1</v>
      </c>
      <c r="F547" s="45" t="s">
        <v>669</v>
      </c>
      <c r="G547" s="45" t="s">
        <v>127</v>
      </c>
    </row>
    <row r="548" spans="1:7" ht="21" x14ac:dyDescent="0.25">
      <c r="A548" s="111" t="s">
        <v>10730</v>
      </c>
      <c r="B548" s="45" t="s">
        <v>10993</v>
      </c>
      <c r="C548" s="5" t="s">
        <v>5483</v>
      </c>
      <c r="D548" s="116">
        <v>1</v>
      </c>
      <c r="E548" s="116">
        <v>0</v>
      </c>
      <c r="F548" s="45" t="s">
        <v>669</v>
      </c>
      <c r="G548" s="45" t="s">
        <v>47</v>
      </c>
    </row>
    <row r="549" spans="1:7" ht="21" x14ac:dyDescent="0.25">
      <c r="A549" s="111" t="s">
        <v>10730</v>
      </c>
      <c r="B549" s="45" t="s">
        <v>10846</v>
      </c>
      <c r="C549" s="5" t="s">
        <v>5815</v>
      </c>
      <c r="D549" s="116">
        <v>1</v>
      </c>
      <c r="E549" s="116">
        <v>0</v>
      </c>
      <c r="F549" s="45" t="s">
        <v>669</v>
      </c>
      <c r="G549" s="45" t="s">
        <v>127</v>
      </c>
    </row>
    <row r="550" spans="1:7" ht="21" x14ac:dyDescent="0.25">
      <c r="A550" s="111" t="s">
        <v>10730</v>
      </c>
      <c r="B550" s="5" t="s">
        <v>11255</v>
      </c>
      <c r="C550" s="5" t="s">
        <v>6569</v>
      </c>
      <c r="D550" s="116">
        <v>1</v>
      </c>
      <c r="E550" s="116"/>
      <c r="F550" s="45" t="s">
        <v>669</v>
      </c>
      <c r="G550" s="45" t="s">
        <v>706</v>
      </c>
    </row>
    <row r="551" spans="1:7" ht="21" x14ac:dyDescent="0.25">
      <c r="A551" s="111" t="s">
        <v>10730</v>
      </c>
      <c r="B551" s="45" t="s">
        <v>11327</v>
      </c>
      <c r="C551" s="5" t="s">
        <v>7384</v>
      </c>
      <c r="D551" s="116">
        <v>1</v>
      </c>
      <c r="E551" s="116">
        <v>1</v>
      </c>
      <c r="F551" s="45" t="s">
        <v>669</v>
      </c>
      <c r="G551" s="45" t="s">
        <v>113</v>
      </c>
    </row>
    <row r="552" spans="1:7" ht="21" x14ac:dyDescent="0.25">
      <c r="A552" s="45" t="s">
        <v>10730</v>
      </c>
      <c r="B552" s="5" t="s">
        <v>10800</v>
      </c>
      <c r="C552" s="5" t="s">
        <v>5070</v>
      </c>
      <c r="D552" s="116">
        <v>1</v>
      </c>
      <c r="E552" s="116">
        <v>1</v>
      </c>
      <c r="F552" s="45" t="s">
        <v>669</v>
      </c>
      <c r="G552" s="45" t="s">
        <v>844</v>
      </c>
    </row>
    <row r="553" spans="1:7" ht="21" x14ac:dyDescent="0.25">
      <c r="A553" s="111" t="s">
        <v>10730</v>
      </c>
      <c r="B553" s="45" t="s">
        <v>10831</v>
      </c>
      <c r="C553" s="5" t="s">
        <v>3903</v>
      </c>
      <c r="D553" s="116">
        <v>1</v>
      </c>
      <c r="E553" s="116">
        <v>0</v>
      </c>
      <c r="F553" s="45" t="s">
        <v>2176</v>
      </c>
      <c r="G553" s="45" t="s">
        <v>1125</v>
      </c>
    </row>
    <row r="554" spans="1:7" ht="21" x14ac:dyDescent="0.25">
      <c r="A554" s="111" t="s">
        <v>10730</v>
      </c>
      <c r="B554" s="5" t="s">
        <v>10853</v>
      </c>
      <c r="C554" s="5" t="s">
        <v>9819</v>
      </c>
      <c r="D554" s="116">
        <v>1</v>
      </c>
      <c r="E554" s="116"/>
      <c r="F554" s="45" t="s">
        <v>2176</v>
      </c>
      <c r="G554" s="45" t="s">
        <v>3293</v>
      </c>
    </row>
    <row r="555" spans="1:7" ht="21" x14ac:dyDescent="0.25">
      <c r="A555" s="111" t="s">
        <v>10730</v>
      </c>
      <c r="B555" s="45" t="s">
        <v>11141</v>
      </c>
      <c r="C555" s="5" t="s">
        <v>9700</v>
      </c>
      <c r="D555" s="116">
        <v>1</v>
      </c>
      <c r="E555" s="116"/>
      <c r="F555" s="45" t="s">
        <v>2176</v>
      </c>
      <c r="G555" s="45" t="s">
        <v>3293</v>
      </c>
    </row>
    <row r="556" spans="1:7" ht="21" x14ac:dyDescent="0.25">
      <c r="A556" s="111" t="s">
        <v>10730</v>
      </c>
      <c r="B556" s="5" t="s">
        <v>11266</v>
      </c>
      <c r="C556" s="5" t="s">
        <v>9867</v>
      </c>
      <c r="D556" s="116">
        <v>1</v>
      </c>
      <c r="E556" s="116"/>
      <c r="F556" s="45" t="s">
        <v>2176</v>
      </c>
      <c r="G556" s="45" t="s">
        <v>1125</v>
      </c>
    </row>
    <row r="557" spans="1:7" ht="21" x14ac:dyDescent="0.25">
      <c r="A557" s="45" t="s">
        <v>10730</v>
      </c>
      <c r="B557" s="111" t="s">
        <v>10882</v>
      </c>
      <c r="C557" s="6" t="s">
        <v>3478</v>
      </c>
      <c r="D557" s="116">
        <v>1</v>
      </c>
      <c r="E557" s="116">
        <v>0</v>
      </c>
      <c r="F557" s="45" t="s">
        <v>179</v>
      </c>
      <c r="G557" s="45" t="s">
        <v>180</v>
      </c>
    </row>
    <row r="558" spans="1:7" ht="21" x14ac:dyDescent="0.25">
      <c r="A558" s="111" t="s">
        <v>10730</v>
      </c>
      <c r="B558" s="45" t="s">
        <v>10999</v>
      </c>
      <c r="C558" s="5" t="s">
        <v>1159</v>
      </c>
      <c r="D558" s="116">
        <v>1</v>
      </c>
      <c r="E558" s="116">
        <v>0</v>
      </c>
      <c r="F558" s="45" t="s">
        <v>179</v>
      </c>
      <c r="G558" s="45" t="s">
        <v>62</v>
      </c>
    </row>
    <row r="559" spans="1:7" ht="21" x14ac:dyDescent="0.25">
      <c r="A559" s="111" t="s">
        <v>10730</v>
      </c>
      <c r="B559" s="6" t="s">
        <v>11071</v>
      </c>
      <c r="C559" s="5" t="s">
        <v>7400</v>
      </c>
      <c r="D559" s="116">
        <v>1</v>
      </c>
      <c r="E559" s="116"/>
      <c r="F559" s="45" t="s">
        <v>179</v>
      </c>
      <c r="G559" s="45" t="s">
        <v>7404</v>
      </c>
    </row>
    <row r="560" spans="1:7" ht="21" x14ac:dyDescent="0.25">
      <c r="A560" s="111" t="s">
        <v>10730</v>
      </c>
      <c r="B560" s="45" t="s">
        <v>10861</v>
      </c>
      <c r="C560" s="5" t="s">
        <v>516</v>
      </c>
      <c r="D560" s="116">
        <v>1</v>
      </c>
      <c r="E560" s="116">
        <v>0</v>
      </c>
      <c r="F560" s="45" t="s">
        <v>179</v>
      </c>
      <c r="G560" s="45" t="s">
        <v>180</v>
      </c>
    </row>
    <row r="561" spans="1:7" ht="21" x14ac:dyDescent="0.25">
      <c r="A561" s="111" t="s">
        <v>10730</v>
      </c>
      <c r="B561" s="45" t="s">
        <v>11338</v>
      </c>
      <c r="C561" s="5" t="s">
        <v>875</v>
      </c>
      <c r="D561" s="116">
        <v>1</v>
      </c>
      <c r="E561" s="116">
        <v>0</v>
      </c>
      <c r="F561" s="45" t="s">
        <v>179</v>
      </c>
      <c r="G561" s="45" t="s">
        <v>879</v>
      </c>
    </row>
    <row r="562" spans="1:7" ht="21" x14ac:dyDescent="0.25">
      <c r="A562" s="111" t="s">
        <v>10730</v>
      </c>
      <c r="B562" s="5" t="s">
        <v>10835</v>
      </c>
      <c r="C562" s="5" t="s">
        <v>10463</v>
      </c>
      <c r="D562" s="116">
        <v>1</v>
      </c>
      <c r="E562" s="116">
        <v>1</v>
      </c>
      <c r="F562" s="45" t="s">
        <v>7969</v>
      </c>
      <c r="G562" s="45" t="s">
        <v>2426</v>
      </c>
    </row>
    <row r="563" spans="1:7" ht="21" x14ac:dyDescent="0.25">
      <c r="A563" s="111" t="s">
        <v>10730</v>
      </c>
      <c r="B563" s="5" t="s">
        <v>10986</v>
      </c>
      <c r="C563" s="5" t="s">
        <v>7965</v>
      </c>
      <c r="D563" s="116">
        <v>1</v>
      </c>
      <c r="E563" s="116"/>
      <c r="F563" s="45" t="s">
        <v>7969</v>
      </c>
      <c r="G563" s="45" t="s">
        <v>120</v>
      </c>
    </row>
    <row r="564" spans="1:7" ht="21" x14ac:dyDescent="0.25">
      <c r="A564" s="111" t="s">
        <v>10730</v>
      </c>
      <c r="B564" s="5" t="s">
        <v>10935</v>
      </c>
      <c r="C564" s="5" t="s">
        <v>8341</v>
      </c>
      <c r="D564" s="116">
        <v>1</v>
      </c>
      <c r="E564" s="116"/>
      <c r="F564" s="45" t="s">
        <v>7969</v>
      </c>
      <c r="G564" s="45" t="s">
        <v>8274</v>
      </c>
    </row>
    <row r="565" spans="1:7" ht="21" x14ac:dyDescent="0.25">
      <c r="A565" s="111" t="s">
        <v>10730</v>
      </c>
      <c r="B565" s="45" t="s">
        <v>11243</v>
      </c>
      <c r="C565" s="5" t="s">
        <v>10478</v>
      </c>
      <c r="D565" s="116">
        <v>1</v>
      </c>
      <c r="E565" s="116"/>
      <c r="F565" s="45" t="s">
        <v>7969</v>
      </c>
      <c r="G565" s="45" t="s">
        <v>120</v>
      </c>
    </row>
    <row r="566" spans="1:7" ht="21" x14ac:dyDescent="0.25">
      <c r="A566" s="45" t="s">
        <v>10730</v>
      </c>
      <c r="B566" s="111" t="s">
        <v>11318</v>
      </c>
      <c r="C566" s="5" t="s">
        <v>2720</v>
      </c>
      <c r="D566" s="116">
        <v>1</v>
      </c>
      <c r="E566" s="116">
        <v>0</v>
      </c>
      <c r="F566" s="45" t="s">
        <v>11319</v>
      </c>
      <c r="G566" s="45" t="s">
        <v>2724</v>
      </c>
    </row>
    <row r="567" spans="1:7" ht="21" x14ac:dyDescent="0.25">
      <c r="A567" s="45" t="s">
        <v>10730</v>
      </c>
      <c r="B567" s="111" t="s">
        <v>10777</v>
      </c>
      <c r="C567" s="6" t="s">
        <v>2713</v>
      </c>
      <c r="D567" s="116">
        <v>1</v>
      </c>
      <c r="E567" s="116">
        <v>1</v>
      </c>
      <c r="F567" s="45" t="s">
        <v>2717</v>
      </c>
      <c r="G567" s="45" t="s">
        <v>2718</v>
      </c>
    </row>
    <row r="568" spans="1:7" ht="21" x14ac:dyDescent="0.25">
      <c r="A568" s="111" t="s">
        <v>10730</v>
      </c>
      <c r="B568" s="5" t="s">
        <v>10761</v>
      </c>
      <c r="C568" s="5" t="s">
        <v>10284</v>
      </c>
      <c r="D568" s="116">
        <v>1</v>
      </c>
      <c r="E568" s="116"/>
      <c r="F568" s="45" t="s">
        <v>4798</v>
      </c>
      <c r="G568" s="45" t="s">
        <v>4462</v>
      </c>
    </row>
    <row r="569" spans="1:7" ht="21" x14ac:dyDescent="0.25">
      <c r="A569" s="111" t="s">
        <v>10730</v>
      </c>
      <c r="B569" s="45" t="s">
        <v>10785</v>
      </c>
      <c r="C569" s="6" t="s">
        <v>4711</v>
      </c>
      <c r="D569" s="116">
        <v>1</v>
      </c>
      <c r="E569" s="116">
        <v>0</v>
      </c>
      <c r="F569" s="45" t="s">
        <v>4798</v>
      </c>
      <c r="G569" s="45" t="s">
        <v>4421</v>
      </c>
    </row>
    <row r="570" spans="1:7" ht="21" x14ac:dyDescent="0.25">
      <c r="A570" s="111" t="s">
        <v>10730</v>
      </c>
      <c r="B570" s="45" t="s">
        <v>10795</v>
      </c>
      <c r="C570" s="5" t="s">
        <v>4684</v>
      </c>
      <c r="D570" s="116">
        <v>1</v>
      </c>
      <c r="E570" s="116">
        <v>0</v>
      </c>
      <c r="F570" s="45" t="s">
        <v>4798</v>
      </c>
      <c r="G570" s="45" t="s">
        <v>4475</v>
      </c>
    </row>
    <row r="571" spans="1:7" ht="21" x14ac:dyDescent="0.25">
      <c r="A571" s="45" t="s">
        <v>10730</v>
      </c>
      <c r="B571" s="111" t="s">
        <v>10761</v>
      </c>
      <c r="C571" s="6" t="s">
        <v>4833</v>
      </c>
      <c r="D571" s="116">
        <v>1</v>
      </c>
      <c r="E571" s="116">
        <v>0</v>
      </c>
      <c r="F571" s="45" t="s">
        <v>4798</v>
      </c>
      <c r="G571" s="45" t="s">
        <v>4475</v>
      </c>
    </row>
    <row r="572" spans="1:7" ht="21" x14ac:dyDescent="0.25">
      <c r="A572" s="111" t="s">
        <v>10730</v>
      </c>
      <c r="B572" s="45" t="s">
        <v>10814</v>
      </c>
      <c r="C572" s="5" t="s">
        <v>7626</v>
      </c>
      <c r="D572" s="116">
        <v>1</v>
      </c>
      <c r="E572" s="116">
        <v>1</v>
      </c>
      <c r="F572" s="45" t="s">
        <v>4798</v>
      </c>
      <c r="G572" s="45" t="s">
        <v>4475</v>
      </c>
    </row>
    <row r="573" spans="1:7" ht="21" x14ac:dyDescent="0.25">
      <c r="A573" s="45" t="s">
        <v>10730</v>
      </c>
      <c r="B573" s="111" t="s">
        <v>10828</v>
      </c>
      <c r="C573" s="6" t="s">
        <v>4646</v>
      </c>
      <c r="D573" s="116">
        <v>1</v>
      </c>
      <c r="E573" s="116">
        <v>1</v>
      </c>
      <c r="F573" s="45" t="s">
        <v>4798</v>
      </c>
      <c r="G573" s="45" t="s">
        <v>4475</v>
      </c>
    </row>
    <row r="574" spans="1:7" ht="21" x14ac:dyDescent="0.25">
      <c r="A574" s="45" t="s">
        <v>10730</v>
      </c>
      <c r="B574" s="111" t="s">
        <v>10840</v>
      </c>
      <c r="C574" s="6" t="s">
        <v>4617</v>
      </c>
      <c r="D574" s="116">
        <v>1</v>
      </c>
      <c r="E574" s="116">
        <v>0</v>
      </c>
      <c r="F574" s="45" t="s">
        <v>4798</v>
      </c>
      <c r="G574" s="45" t="s">
        <v>4621</v>
      </c>
    </row>
    <row r="575" spans="1:7" ht="21" x14ac:dyDescent="0.25">
      <c r="A575" s="45" t="s">
        <v>10730</v>
      </c>
      <c r="B575" s="111" t="s">
        <v>10870</v>
      </c>
      <c r="C575" s="6" t="s">
        <v>4564</v>
      </c>
      <c r="D575" s="116">
        <v>1</v>
      </c>
      <c r="E575" s="116">
        <v>0</v>
      </c>
      <c r="F575" s="45" t="s">
        <v>4798</v>
      </c>
      <c r="G575" s="45" t="s">
        <v>4421</v>
      </c>
    </row>
    <row r="576" spans="1:7" ht="21" x14ac:dyDescent="0.25">
      <c r="A576" s="45" t="s">
        <v>10730</v>
      </c>
      <c r="B576" s="111" t="s">
        <v>10875</v>
      </c>
      <c r="C576" s="6" t="s">
        <v>4493</v>
      </c>
      <c r="D576" s="115">
        <v>1</v>
      </c>
      <c r="E576" s="115">
        <v>1</v>
      </c>
      <c r="F576" s="45" t="s">
        <v>4798</v>
      </c>
      <c r="G576" s="45" t="s">
        <v>4475</v>
      </c>
    </row>
    <row r="577" spans="1:7" ht="21" x14ac:dyDescent="0.25">
      <c r="A577" s="45" t="s">
        <v>10730</v>
      </c>
      <c r="B577" s="111" t="s">
        <v>10907</v>
      </c>
      <c r="C577" s="5" t="s">
        <v>4453</v>
      </c>
      <c r="D577" s="115">
        <v>1</v>
      </c>
      <c r="E577" s="115">
        <v>1</v>
      </c>
      <c r="F577" s="45" t="s">
        <v>4798</v>
      </c>
      <c r="G577" s="45" t="s">
        <v>173</v>
      </c>
    </row>
    <row r="578" spans="1:7" ht="21" x14ac:dyDescent="0.25">
      <c r="A578" s="111" t="s">
        <v>10730</v>
      </c>
      <c r="B578" s="45" t="s">
        <v>10917</v>
      </c>
      <c r="C578" s="5" t="s">
        <v>4737</v>
      </c>
      <c r="D578" s="116">
        <v>1</v>
      </c>
      <c r="E578" s="116">
        <v>0</v>
      </c>
      <c r="F578" s="45" t="s">
        <v>4798</v>
      </c>
      <c r="G578" s="45" t="s">
        <v>4434</v>
      </c>
    </row>
    <row r="579" spans="1:7" ht="21" x14ac:dyDescent="0.25">
      <c r="A579" s="111" t="s">
        <v>10730</v>
      </c>
      <c r="B579" s="45" t="s">
        <v>10930</v>
      </c>
      <c r="C579" s="5" t="s">
        <v>7799</v>
      </c>
      <c r="D579" s="116">
        <v>1</v>
      </c>
      <c r="E579" s="116">
        <v>0</v>
      </c>
      <c r="F579" s="45" t="s">
        <v>4798</v>
      </c>
      <c r="G579" s="45" t="s">
        <v>4475</v>
      </c>
    </row>
    <row r="580" spans="1:7" ht="21" x14ac:dyDescent="0.25">
      <c r="A580" s="111" t="s">
        <v>10730</v>
      </c>
      <c r="B580" s="45" t="s">
        <v>10938</v>
      </c>
      <c r="C580" s="5" t="s">
        <v>7609</v>
      </c>
      <c r="D580" s="116">
        <v>1</v>
      </c>
      <c r="E580" s="116">
        <v>1</v>
      </c>
      <c r="F580" s="45" t="s">
        <v>4798</v>
      </c>
      <c r="G580" s="45" t="s">
        <v>4475</v>
      </c>
    </row>
    <row r="581" spans="1:7" ht="21" x14ac:dyDescent="0.25">
      <c r="A581" s="111" t="s">
        <v>10730</v>
      </c>
      <c r="B581" s="45" t="s">
        <v>10814</v>
      </c>
      <c r="C581" s="5" t="s">
        <v>7707</v>
      </c>
      <c r="D581" s="116">
        <v>1</v>
      </c>
      <c r="E581" s="116">
        <v>1</v>
      </c>
      <c r="F581" s="45" t="s">
        <v>4798</v>
      </c>
      <c r="G581" s="45" t="s">
        <v>4621</v>
      </c>
    </row>
    <row r="582" spans="1:7" ht="21" x14ac:dyDescent="0.25">
      <c r="A582" s="45" t="s">
        <v>10730</v>
      </c>
      <c r="B582" s="111" t="s">
        <v>10956</v>
      </c>
      <c r="C582" s="5" t="s">
        <v>4822</v>
      </c>
      <c r="D582" s="116">
        <v>1</v>
      </c>
      <c r="E582" s="116">
        <v>0</v>
      </c>
      <c r="F582" s="45" t="s">
        <v>4798</v>
      </c>
      <c r="G582" s="45" t="s">
        <v>4535</v>
      </c>
    </row>
    <row r="583" spans="1:7" ht="21" x14ac:dyDescent="0.25">
      <c r="A583" s="45" t="s">
        <v>10730</v>
      </c>
      <c r="B583" s="111" t="s">
        <v>10976</v>
      </c>
      <c r="C583" s="5" t="s">
        <v>4448</v>
      </c>
      <c r="D583" s="116">
        <v>1</v>
      </c>
      <c r="E583" s="115">
        <v>0</v>
      </c>
      <c r="F583" s="45" t="s">
        <v>4798</v>
      </c>
      <c r="G583" s="45" t="s">
        <v>4421</v>
      </c>
    </row>
    <row r="584" spans="1:7" ht="21" x14ac:dyDescent="0.25">
      <c r="A584" s="45" t="s">
        <v>10730</v>
      </c>
      <c r="B584" s="111" t="s">
        <v>10761</v>
      </c>
      <c r="C584" s="5" t="s">
        <v>4591</v>
      </c>
      <c r="D584" s="116">
        <v>1</v>
      </c>
      <c r="E584" s="116">
        <v>0</v>
      </c>
      <c r="F584" s="45" t="s">
        <v>4798</v>
      </c>
      <c r="G584" s="45" t="s">
        <v>4475</v>
      </c>
    </row>
    <row r="585" spans="1:7" ht="21" x14ac:dyDescent="0.25">
      <c r="A585" s="45" t="s">
        <v>10730</v>
      </c>
      <c r="B585" s="111" t="s">
        <v>11007</v>
      </c>
      <c r="C585" s="5" t="s">
        <v>4569</v>
      </c>
      <c r="D585" s="116">
        <v>1</v>
      </c>
      <c r="E585" s="116">
        <v>0</v>
      </c>
      <c r="F585" s="45" t="s">
        <v>4798</v>
      </c>
      <c r="G585" s="45" t="s">
        <v>4475</v>
      </c>
    </row>
    <row r="586" spans="1:7" ht="21" x14ac:dyDescent="0.25">
      <c r="A586" s="111" t="s">
        <v>10730</v>
      </c>
      <c r="B586" s="45" t="s">
        <v>10814</v>
      </c>
      <c r="C586" s="5" t="s">
        <v>4690</v>
      </c>
      <c r="D586" s="116">
        <v>1</v>
      </c>
      <c r="E586" s="116">
        <v>0</v>
      </c>
      <c r="F586" s="45" t="s">
        <v>4798</v>
      </c>
      <c r="G586" s="45" t="s">
        <v>173</v>
      </c>
    </row>
    <row r="587" spans="1:7" ht="21" x14ac:dyDescent="0.25">
      <c r="A587" s="45" t="s">
        <v>10730</v>
      </c>
      <c r="B587" s="111" t="s">
        <v>11024</v>
      </c>
      <c r="C587" s="5" t="s">
        <v>4553</v>
      </c>
      <c r="D587" s="115">
        <v>1</v>
      </c>
      <c r="E587" s="115">
        <v>1</v>
      </c>
      <c r="F587" s="45" t="s">
        <v>4798</v>
      </c>
      <c r="G587" s="45" t="s">
        <v>4421</v>
      </c>
    </row>
    <row r="588" spans="1:7" ht="21" x14ac:dyDescent="0.25">
      <c r="A588" s="45" t="s">
        <v>10730</v>
      </c>
      <c r="B588" s="111" t="s">
        <v>11052</v>
      </c>
      <c r="C588" s="5" t="s">
        <v>4827</v>
      </c>
      <c r="D588" s="116">
        <v>1</v>
      </c>
      <c r="E588" s="116">
        <v>1</v>
      </c>
      <c r="F588" s="45" t="s">
        <v>4798</v>
      </c>
      <c r="G588" s="45" t="s">
        <v>4475</v>
      </c>
    </row>
    <row r="589" spans="1:7" ht="21" x14ac:dyDescent="0.25">
      <c r="A589" s="111" t="s">
        <v>10730</v>
      </c>
      <c r="B589" s="5" t="s">
        <v>11065</v>
      </c>
      <c r="C589" s="5" t="s">
        <v>10504</v>
      </c>
      <c r="D589" s="116">
        <v>1</v>
      </c>
      <c r="E589" s="116"/>
      <c r="F589" s="45" t="s">
        <v>4798</v>
      </c>
      <c r="G589" s="45" t="s">
        <v>344</v>
      </c>
    </row>
    <row r="590" spans="1:7" ht="21" x14ac:dyDescent="0.25">
      <c r="A590" s="45" t="s">
        <v>10730</v>
      </c>
      <c r="B590" s="111" t="s">
        <v>10814</v>
      </c>
      <c r="C590" s="5" t="s">
        <v>4836</v>
      </c>
      <c r="D590" s="116">
        <v>1</v>
      </c>
      <c r="E590" s="116">
        <v>1</v>
      </c>
      <c r="F590" s="45" t="s">
        <v>4798</v>
      </c>
      <c r="G590" s="45" t="s">
        <v>4475</v>
      </c>
    </row>
    <row r="591" spans="1:7" ht="21" x14ac:dyDescent="0.25">
      <c r="A591" s="111" t="s">
        <v>10730</v>
      </c>
      <c r="B591" s="45" t="s">
        <v>11080</v>
      </c>
      <c r="C591" s="5" t="s">
        <v>7634</v>
      </c>
      <c r="D591" s="116">
        <v>1</v>
      </c>
      <c r="E591" s="116">
        <v>0</v>
      </c>
      <c r="F591" s="45" t="s">
        <v>4798</v>
      </c>
      <c r="G591" s="45" t="s">
        <v>4621</v>
      </c>
    </row>
    <row r="592" spans="1:7" ht="21" x14ac:dyDescent="0.25">
      <c r="A592" s="111" t="s">
        <v>10730</v>
      </c>
      <c r="B592" s="45" t="s">
        <v>11082</v>
      </c>
      <c r="C592" s="5" t="s">
        <v>4721</v>
      </c>
      <c r="D592" s="116">
        <v>1</v>
      </c>
      <c r="E592" s="116">
        <v>0</v>
      </c>
      <c r="F592" s="45" t="s">
        <v>4798</v>
      </c>
      <c r="G592" s="45" t="s">
        <v>4421</v>
      </c>
    </row>
    <row r="593" spans="1:7" ht="21" x14ac:dyDescent="0.25">
      <c r="A593" s="45" t="s">
        <v>10730</v>
      </c>
      <c r="B593" s="111" t="s">
        <v>11088</v>
      </c>
      <c r="C593" s="5" t="s">
        <v>4514</v>
      </c>
      <c r="D593" s="115">
        <v>1</v>
      </c>
      <c r="E593" s="115">
        <v>0</v>
      </c>
      <c r="F593" s="45" t="s">
        <v>4798</v>
      </c>
      <c r="G593" s="45" t="s">
        <v>173</v>
      </c>
    </row>
    <row r="594" spans="1:7" ht="21" x14ac:dyDescent="0.25">
      <c r="A594" s="45" t="s">
        <v>10730</v>
      </c>
      <c r="B594" s="111" t="s">
        <v>11091</v>
      </c>
      <c r="C594" s="5" t="s">
        <v>4938</v>
      </c>
      <c r="D594" s="116">
        <v>1</v>
      </c>
      <c r="E594" s="115">
        <v>1</v>
      </c>
      <c r="F594" s="45" t="s">
        <v>4798</v>
      </c>
      <c r="G594" s="45" t="s">
        <v>4535</v>
      </c>
    </row>
    <row r="595" spans="1:7" ht="21" x14ac:dyDescent="0.25">
      <c r="A595" s="45" t="s">
        <v>10730</v>
      </c>
      <c r="B595" s="111" t="s">
        <v>11126</v>
      </c>
      <c r="C595" s="5" t="s">
        <v>4537</v>
      </c>
      <c r="D595" s="115">
        <v>1</v>
      </c>
      <c r="E595" s="115">
        <v>0</v>
      </c>
      <c r="F595" s="45" t="s">
        <v>4798</v>
      </c>
      <c r="G595" s="45" t="s">
        <v>4475</v>
      </c>
    </row>
    <row r="596" spans="1:7" ht="21" x14ac:dyDescent="0.25">
      <c r="A596" s="111" t="s">
        <v>10730</v>
      </c>
      <c r="B596" s="45" t="s">
        <v>10813</v>
      </c>
      <c r="C596" s="5" t="s">
        <v>7646</v>
      </c>
      <c r="D596" s="116">
        <v>1</v>
      </c>
      <c r="E596" s="116">
        <v>0</v>
      </c>
      <c r="F596" s="45" t="s">
        <v>4798</v>
      </c>
      <c r="G596" s="45" t="s">
        <v>4621</v>
      </c>
    </row>
    <row r="597" spans="1:7" ht="21" x14ac:dyDescent="0.25">
      <c r="A597" s="111" t="s">
        <v>10730</v>
      </c>
      <c r="B597" s="6" t="s">
        <v>11160</v>
      </c>
      <c r="C597" s="5" t="s">
        <v>7778</v>
      </c>
      <c r="D597" s="116">
        <v>1</v>
      </c>
      <c r="E597" s="116"/>
      <c r="F597" s="45" t="s">
        <v>4798</v>
      </c>
      <c r="G597" s="45" t="s">
        <v>173</v>
      </c>
    </row>
    <row r="598" spans="1:7" ht="21" x14ac:dyDescent="0.25">
      <c r="A598" s="111" t="s">
        <v>10730</v>
      </c>
      <c r="B598" s="45" t="s">
        <v>10814</v>
      </c>
      <c r="C598" s="5" t="s">
        <v>7621</v>
      </c>
      <c r="D598" s="116">
        <v>1</v>
      </c>
      <c r="E598" s="116">
        <v>1</v>
      </c>
      <c r="F598" s="45" t="s">
        <v>4798</v>
      </c>
      <c r="G598" s="45" t="s">
        <v>173</v>
      </c>
    </row>
    <row r="599" spans="1:7" ht="21" x14ac:dyDescent="0.25">
      <c r="A599" s="45" t="s">
        <v>10730</v>
      </c>
      <c r="B599" s="111" t="s">
        <v>10820</v>
      </c>
      <c r="C599" s="5" t="s">
        <v>4606</v>
      </c>
      <c r="D599" s="116">
        <v>1</v>
      </c>
      <c r="E599" s="116">
        <v>0</v>
      </c>
      <c r="F599" s="45" t="s">
        <v>4798</v>
      </c>
      <c r="G599" s="45" t="s">
        <v>4475</v>
      </c>
    </row>
    <row r="600" spans="1:7" ht="21" x14ac:dyDescent="0.25">
      <c r="A600" s="45" t="s">
        <v>10730</v>
      </c>
      <c r="B600" s="111" t="s">
        <v>11186</v>
      </c>
      <c r="C600" s="5" t="s">
        <v>4601</v>
      </c>
      <c r="D600" s="116">
        <v>1</v>
      </c>
      <c r="E600" s="116">
        <v>0</v>
      </c>
      <c r="F600" s="45" t="s">
        <v>4798</v>
      </c>
      <c r="G600" s="45" t="s">
        <v>4475</v>
      </c>
    </row>
    <row r="601" spans="1:7" ht="21" x14ac:dyDescent="0.25">
      <c r="A601" s="111" t="s">
        <v>10730</v>
      </c>
      <c r="B601" s="45" t="s">
        <v>11190</v>
      </c>
      <c r="C601" s="5" t="s">
        <v>4727</v>
      </c>
      <c r="D601" s="116">
        <v>1</v>
      </c>
      <c r="E601" s="116">
        <v>0</v>
      </c>
      <c r="F601" s="45" t="s">
        <v>4798</v>
      </c>
      <c r="G601" s="45" t="s">
        <v>173</v>
      </c>
    </row>
    <row r="602" spans="1:7" ht="21" x14ac:dyDescent="0.25">
      <c r="A602" s="111" t="s">
        <v>10730</v>
      </c>
      <c r="B602" s="45" t="s">
        <v>11202</v>
      </c>
      <c r="C602" s="5" t="s">
        <v>8124</v>
      </c>
      <c r="D602" s="116">
        <v>1</v>
      </c>
      <c r="E602" s="116">
        <v>0</v>
      </c>
      <c r="F602" s="45" t="s">
        <v>4798</v>
      </c>
      <c r="G602" s="45" t="s">
        <v>4621</v>
      </c>
    </row>
    <row r="603" spans="1:7" ht="21" x14ac:dyDescent="0.25">
      <c r="A603" s="45" t="s">
        <v>10730</v>
      </c>
      <c r="B603" s="111" t="s">
        <v>11214</v>
      </c>
      <c r="C603" s="5" t="s">
        <v>4612</v>
      </c>
      <c r="D603" s="116">
        <v>1</v>
      </c>
      <c r="E603" s="116">
        <v>0</v>
      </c>
      <c r="F603" s="45" t="s">
        <v>4798</v>
      </c>
      <c r="G603" s="45" t="s">
        <v>4475</v>
      </c>
    </row>
    <row r="604" spans="1:7" ht="21" x14ac:dyDescent="0.25">
      <c r="A604" s="45" t="s">
        <v>10730</v>
      </c>
      <c r="B604" s="111" t="s">
        <v>10910</v>
      </c>
      <c r="C604" s="5" t="s">
        <v>4543</v>
      </c>
      <c r="D604" s="116">
        <v>1</v>
      </c>
      <c r="E604" s="7">
        <v>0</v>
      </c>
      <c r="F604" s="45" t="s">
        <v>4798</v>
      </c>
      <c r="G604" s="45" t="s">
        <v>4421</v>
      </c>
    </row>
    <row r="605" spans="1:7" ht="21" x14ac:dyDescent="0.25">
      <c r="A605" s="45" t="s">
        <v>10730</v>
      </c>
      <c r="B605" s="111" t="s">
        <v>11231</v>
      </c>
      <c r="C605" s="5" t="s">
        <v>4651</v>
      </c>
      <c r="D605" s="116">
        <v>1</v>
      </c>
      <c r="E605" s="116">
        <v>0</v>
      </c>
      <c r="F605" s="45" t="s">
        <v>4798</v>
      </c>
      <c r="G605" s="45" t="s">
        <v>173</v>
      </c>
    </row>
    <row r="606" spans="1:7" ht="21" x14ac:dyDescent="0.25">
      <c r="A606" s="111" t="s">
        <v>10730</v>
      </c>
      <c r="B606" s="5" t="s">
        <v>10814</v>
      </c>
      <c r="C606" s="5" t="s">
        <v>7742</v>
      </c>
      <c r="D606" s="116">
        <v>1</v>
      </c>
      <c r="E606" s="116"/>
      <c r="F606" s="45" t="s">
        <v>4798</v>
      </c>
      <c r="G606" s="45" t="s">
        <v>4462</v>
      </c>
    </row>
    <row r="607" spans="1:7" ht="21" x14ac:dyDescent="0.25">
      <c r="A607" s="111" t="s">
        <v>10730</v>
      </c>
      <c r="B607" s="45" t="s">
        <v>10814</v>
      </c>
      <c r="C607" s="5" t="s">
        <v>7701</v>
      </c>
      <c r="D607" s="116">
        <v>1</v>
      </c>
      <c r="E607" s="116">
        <v>0</v>
      </c>
      <c r="F607" s="45" t="s">
        <v>4798</v>
      </c>
      <c r="G607" s="45" t="s">
        <v>7705</v>
      </c>
    </row>
    <row r="608" spans="1:7" ht="21" x14ac:dyDescent="0.25">
      <c r="A608" s="111" t="s">
        <v>10730</v>
      </c>
      <c r="B608" s="5" t="s">
        <v>11272</v>
      </c>
      <c r="C608" s="5" t="s">
        <v>10221</v>
      </c>
      <c r="D608" s="116">
        <v>1</v>
      </c>
      <c r="E608" s="116"/>
      <c r="F608" s="45" t="s">
        <v>4798</v>
      </c>
      <c r="G608" s="45" t="s">
        <v>173</v>
      </c>
    </row>
    <row r="609" spans="1:7" ht="21" x14ac:dyDescent="0.25">
      <c r="A609" s="45" t="s">
        <v>10730</v>
      </c>
      <c r="B609" s="111" t="s">
        <v>11294</v>
      </c>
      <c r="C609" s="5" t="s">
        <v>4793</v>
      </c>
      <c r="D609" s="115">
        <v>1</v>
      </c>
      <c r="E609" s="115">
        <v>1</v>
      </c>
      <c r="F609" s="45" t="s">
        <v>4798</v>
      </c>
      <c r="G609" s="45" t="s">
        <v>4421</v>
      </c>
    </row>
    <row r="610" spans="1:7" ht="21" x14ac:dyDescent="0.25">
      <c r="A610" s="111" t="s">
        <v>10730</v>
      </c>
      <c r="B610" s="45" t="s">
        <v>10761</v>
      </c>
      <c r="C610" s="5" t="s">
        <v>7631</v>
      </c>
      <c r="D610" s="116">
        <v>1</v>
      </c>
      <c r="E610" s="116">
        <v>0</v>
      </c>
      <c r="F610" s="45" t="s">
        <v>4798</v>
      </c>
      <c r="G610" s="45" t="s">
        <v>4475</v>
      </c>
    </row>
    <row r="611" spans="1:7" ht="21" x14ac:dyDescent="0.25">
      <c r="A611" s="45" t="s">
        <v>10730</v>
      </c>
      <c r="B611" s="111" t="s">
        <v>10890</v>
      </c>
      <c r="C611" s="5" t="s">
        <v>4503</v>
      </c>
      <c r="D611" s="115">
        <v>1</v>
      </c>
      <c r="E611" s="115">
        <v>1</v>
      </c>
      <c r="F611" s="45" t="s">
        <v>4798</v>
      </c>
      <c r="G611" s="45" t="s">
        <v>4475</v>
      </c>
    </row>
    <row r="612" spans="1:7" ht="21" x14ac:dyDescent="0.25">
      <c r="A612" s="45" t="s">
        <v>10730</v>
      </c>
      <c r="B612" s="111" t="s">
        <v>11313</v>
      </c>
      <c r="C612" s="5" t="s">
        <v>4416</v>
      </c>
      <c r="D612" s="115">
        <v>1</v>
      </c>
      <c r="E612" s="115">
        <v>1</v>
      </c>
      <c r="F612" s="45" t="s">
        <v>4798</v>
      </c>
      <c r="G612" s="45" t="s">
        <v>4421</v>
      </c>
    </row>
    <row r="613" spans="1:7" ht="21" x14ac:dyDescent="0.25">
      <c r="A613" s="111" t="s">
        <v>10730</v>
      </c>
      <c r="B613" s="6" t="s">
        <v>11340</v>
      </c>
      <c r="C613" s="5" t="s">
        <v>7852</v>
      </c>
      <c r="D613" s="116">
        <v>1</v>
      </c>
      <c r="E613" s="116"/>
      <c r="F613" s="45" t="s">
        <v>4798</v>
      </c>
      <c r="G613" s="45" t="s">
        <v>173</v>
      </c>
    </row>
    <row r="614" spans="1:7" ht="21" x14ac:dyDescent="0.25">
      <c r="A614" s="111" t="s">
        <v>10730</v>
      </c>
      <c r="B614" s="5" t="s">
        <v>10761</v>
      </c>
      <c r="C614" s="5" t="s">
        <v>7747</v>
      </c>
      <c r="D614" s="116">
        <v>1</v>
      </c>
      <c r="E614" s="116"/>
      <c r="F614" s="45" t="s">
        <v>4798</v>
      </c>
      <c r="G614" s="45" t="s">
        <v>4475</v>
      </c>
    </row>
    <row r="615" spans="1:7" ht="21" x14ac:dyDescent="0.25">
      <c r="A615" s="45" t="s">
        <v>10730</v>
      </c>
      <c r="B615" s="111" t="s">
        <v>10739</v>
      </c>
      <c r="C615" s="5" t="s">
        <v>4580</v>
      </c>
      <c r="D615" s="116">
        <v>1</v>
      </c>
      <c r="E615" s="116">
        <v>0</v>
      </c>
      <c r="F615" s="45" t="s">
        <v>4798</v>
      </c>
      <c r="G615" s="45" t="s">
        <v>173</v>
      </c>
    </row>
    <row r="616" spans="1:7" ht="21" x14ac:dyDescent="0.25">
      <c r="A616" s="45" t="s">
        <v>10730</v>
      </c>
      <c r="B616" s="111" t="s">
        <v>11052</v>
      </c>
      <c r="C616" s="5" t="s">
        <v>4429</v>
      </c>
      <c r="D616" s="116">
        <v>1</v>
      </c>
      <c r="E616" s="116">
        <v>1</v>
      </c>
      <c r="F616" s="45" t="s">
        <v>4798</v>
      </c>
      <c r="G616" s="45" t="s">
        <v>4434</v>
      </c>
    </row>
    <row r="617" spans="1:7" ht="21" x14ac:dyDescent="0.25">
      <c r="A617" s="111" t="s">
        <v>10730</v>
      </c>
      <c r="B617" s="45" t="s">
        <v>10829</v>
      </c>
      <c r="C617" s="5" t="s">
        <v>7651</v>
      </c>
      <c r="D617" s="116">
        <v>1</v>
      </c>
      <c r="E617" s="116">
        <v>0</v>
      </c>
      <c r="F617" s="45" t="s">
        <v>4798</v>
      </c>
      <c r="G617" s="45" t="s">
        <v>4475</v>
      </c>
    </row>
    <row r="618" spans="1:7" ht="21" x14ac:dyDescent="0.25">
      <c r="A618" s="111" t="s">
        <v>10730</v>
      </c>
      <c r="B618" s="45" t="s">
        <v>11136</v>
      </c>
      <c r="C618" s="5" t="s">
        <v>4706</v>
      </c>
      <c r="D618" s="116">
        <v>1</v>
      </c>
      <c r="E618" s="116">
        <v>0</v>
      </c>
      <c r="F618" s="45" t="s">
        <v>4798</v>
      </c>
      <c r="G618" s="45" t="s">
        <v>4462</v>
      </c>
    </row>
    <row r="619" spans="1:7" ht="21" x14ac:dyDescent="0.25">
      <c r="A619" s="111" t="s">
        <v>10730</v>
      </c>
      <c r="B619" s="45" t="s">
        <v>11385</v>
      </c>
      <c r="C619" s="5" t="s">
        <v>7717</v>
      </c>
      <c r="D619" s="116">
        <v>1</v>
      </c>
      <c r="E619" s="116">
        <v>0</v>
      </c>
      <c r="F619" s="45" t="s">
        <v>4798</v>
      </c>
      <c r="G619" s="45" t="s">
        <v>4421</v>
      </c>
    </row>
    <row r="620" spans="1:7" ht="21" x14ac:dyDescent="0.25">
      <c r="A620" s="111" t="s">
        <v>10730</v>
      </c>
      <c r="B620" s="45" t="s">
        <v>11389</v>
      </c>
      <c r="C620" s="5" t="s">
        <v>4769</v>
      </c>
      <c r="D620" s="116">
        <v>1</v>
      </c>
      <c r="E620" s="116">
        <v>0</v>
      </c>
      <c r="F620" s="45" t="s">
        <v>4798</v>
      </c>
      <c r="G620" s="45" t="s">
        <v>4434</v>
      </c>
    </row>
    <row r="621" spans="1:7" ht="21" x14ac:dyDescent="0.25">
      <c r="A621" s="111" t="s">
        <v>10730</v>
      </c>
      <c r="B621" s="6" t="s">
        <v>10846</v>
      </c>
      <c r="C621" s="5" t="s">
        <v>7772</v>
      </c>
      <c r="D621" s="116">
        <v>1</v>
      </c>
      <c r="E621" s="116"/>
      <c r="F621" s="45" t="s">
        <v>4798</v>
      </c>
      <c r="G621" s="45" t="s">
        <v>4814</v>
      </c>
    </row>
    <row r="622" spans="1:7" ht="21" x14ac:dyDescent="0.25">
      <c r="A622" s="111" t="s">
        <v>10730</v>
      </c>
      <c r="B622" s="5" t="s">
        <v>11399</v>
      </c>
      <c r="C622" s="5" t="s">
        <v>7737</v>
      </c>
      <c r="D622" s="116">
        <v>1</v>
      </c>
      <c r="E622" s="116"/>
      <c r="F622" s="45" t="s">
        <v>4798</v>
      </c>
      <c r="G622" s="45" t="s">
        <v>4421</v>
      </c>
    </row>
    <row r="623" spans="1:7" ht="21" x14ac:dyDescent="0.25">
      <c r="A623" s="111" t="s">
        <v>10730</v>
      </c>
      <c r="B623" s="45" t="s">
        <v>10951</v>
      </c>
      <c r="C623" s="5" t="s">
        <v>2585</v>
      </c>
      <c r="D623" s="116">
        <v>1</v>
      </c>
      <c r="E623" s="116">
        <v>0</v>
      </c>
      <c r="F623" s="45" t="s">
        <v>2589</v>
      </c>
      <c r="G623" s="45" t="s">
        <v>2590</v>
      </c>
    </row>
    <row r="624" spans="1:7" ht="21" x14ac:dyDescent="0.25">
      <c r="A624" s="111" t="s">
        <v>10730</v>
      </c>
      <c r="B624" s="45" t="s">
        <v>10904</v>
      </c>
      <c r="C624" s="5" t="s">
        <v>466</v>
      </c>
      <c r="D624" s="8">
        <v>1</v>
      </c>
      <c r="E624" s="116">
        <v>0</v>
      </c>
      <c r="F624" s="45" t="s">
        <v>133</v>
      </c>
      <c r="G624" s="45" t="s">
        <v>470</v>
      </c>
    </row>
    <row r="625" spans="1:7" ht="21" x14ac:dyDescent="0.25">
      <c r="A625" s="45" t="s">
        <v>10730</v>
      </c>
      <c r="B625" s="111" t="s">
        <v>11176</v>
      </c>
      <c r="C625" s="5" t="s">
        <v>193</v>
      </c>
      <c r="D625" s="116">
        <v>1</v>
      </c>
      <c r="E625" s="116">
        <v>1</v>
      </c>
      <c r="F625" s="45" t="s">
        <v>133</v>
      </c>
      <c r="G625" s="45" t="s">
        <v>198</v>
      </c>
    </row>
    <row r="626" spans="1:7" ht="21" x14ac:dyDescent="0.25">
      <c r="A626" s="111" t="s">
        <v>10730</v>
      </c>
      <c r="B626" s="5" t="s">
        <v>11381</v>
      </c>
      <c r="C626" s="5" t="s">
        <v>9041</v>
      </c>
      <c r="D626" s="116">
        <v>1</v>
      </c>
      <c r="E626" s="116"/>
      <c r="F626" s="45" t="s">
        <v>133</v>
      </c>
      <c r="G626" s="45" t="s">
        <v>198</v>
      </c>
    </row>
    <row r="627" spans="1:7" ht="21" x14ac:dyDescent="0.25">
      <c r="A627" s="111" t="s">
        <v>10730</v>
      </c>
      <c r="B627" s="45" t="s">
        <v>10866</v>
      </c>
      <c r="C627" s="5" t="s">
        <v>2119</v>
      </c>
      <c r="D627" s="116">
        <v>1</v>
      </c>
      <c r="E627" s="116">
        <v>0</v>
      </c>
      <c r="F627" s="45" t="s">
        <v>2032</v>
      </c>
      <c r="G627" s="45" t="s">
        <v>2089</v>
      </c>
    </row>
    <row r="628" spans="1:7" ht="21" x14ac:dyDescent="0.25">
      <c r="A628" s="111" t="s">
        <v>10730</v>
      </c>
      <c r="B628" s="45" t="s">
        <v>10808</v>
      </c>
      <c r="C628" s="5" t="s">
        <v>2070</v>
      </c>
      <c r="D628" s="116">
        <v>1</v>
      </c>
      <c r="E628" s="116">
        <v>1</v>
      </c>
      <c r="F628" s="45" t="s">
        <v>2032</v>
      </c>
      <c r="G628" s="45" t="s">
        <v>2074</v>
      </c>
    </row>
    <row r="629" spans="1:7" ht="21" x14ac:dyDescent="0.25">
      <c r="A629" s="111" t="s">
        <v>10730</v>
      </c>
      <c r="B629" s="45" t="s">
        <v>11086</v>
      </c>
      <c r="C629" s="5" t="s">
        <v>2831</v>
      </c>
      <c r="D629" s="116">
        <v>1</v>
      </c>
      <c r="E629" s="116">
        <v>0</v>
      </c>
      <c r="F629" s="45" t="s">
        <v>2032</v>
      </c>
      <c r="G629" s="45" t="s">
        <v>2835</v>
      </c>
    </row>
    <row r="630" spans="1:7" ht="21" x14ac:dyDescent="0.25">
      <c r="A630" s="111" t="s">
        <v>10730</v>
      </c>
      <c r="B630" s="45" t="s">
        <v>11366</v>
      </c>
      <c r="C630" s="5" t="s">
        <v>2085</v>
      </c>
      <c r="D630" s="116">
        <v>1</v>
      </c>
      <c r="E630" s="116">
        <v>0</v>
      </c>
      <c r="F630" s="45" t="s">
        <v>2032</v>
      </c>
      <c r="G630" s="45" t="s">
        <v>2089</v>
      </c>
    </row>
    <row r="631" spans="1:7" ht="21" x14ac:dyDescent="0.25">
      <c r="A631" s="111" t="s">
        <v>10730</v>
      </c>
      <c r="B631" s="45" t="s">
        <v>11371</v>
      </c>
      <c r="C631" s="5" t="s">
        <v>6690</v>
      </c>
      <c r="D631" s="116">
        <v>1</v>
      </c>
      <c r="E631" s="116">
        <v>0</v>
      </c>
      <c r="F631" s="45" t="s">
        <v>2032</v>
      </c>
      <c r="G631" s="45" t="s">
        <v>6695</v>
      </c>
    </row>
    <row r="632" spans="1:7" ht="21" x14ac:dyDescent="0.25">
      <c r="A632" s="45" t="s">
        <v>10730</v>
      </c>
      <c r="B632" s="111" t="s">
        <v>10743</v>
      </c>
      <c r="C632" s="6" t="s">
        <v>149</v>
      </c>
      <c r="D632" s="116">
        <v>1</v>
      </c>
      <c r="E632" s="7">
        <v>1</v>
      </c>
      <c r="F632" s="45" t="s">
        <v>54</v>
      </c>
      <c r="G632" s="45" t="s">
        <v>55</v>
      </c>
    </row>
    <row r="633" spans="1:7" ht="21" x14ac:dyDescent="0.25">
      <c r="A633" s="111" t="s">
        <v>10730</v>
      </c>
      <c r="B633" s="45"/>
      <c r="C633" s="5" t="s">
        <v>8234</v>
      </c>
      <c r="D633" s="116">
        <v>1</v>
      </c>
      <c r="E633" s="116"/>
      <c r="F633" s="45" t="s">
        <v>54</v>
      </c>
      <c r="G633" s="45" t="s">
        <v>5544</v>
      </c>
    </row>
    <row r="634" spans="1:7" ht="21" x14ac:dyDescent="0.25">
      <c r="A634" s="45" t="s">
        <v>10730</v>
      </c>
      <c r="B634" s="111" t="s">
        <v>10791</v>
      </c>
      <c r="C634" s="6" t="s">
        <v>49</v>
      </c>
      <c r="D634" s="116">
        <v>1</v>
      </c>
      <c r="E634" s="116">
        <v>1</v>
      </c>
      <c r="F634" s="45" t="s">
        <v>54</v>
      </c>
      <c r="G634" s="45" t="s">
        <v>55</v>
      </c>
    </row>
    <row r="635" spans="1:7" ht="21" x14ac:dyDescent="0.25">
      <c r="A635" s="111" t="s">
        <v>10730</v>
      </c>
      <c r="B635" s="45" t="s">
        <v>10806</v>
      </c>
      <c r="C635" s="6" t="s">
        <v>5456</v>
      </c>
      <c r="D635" s="116">
        <v>1</v>
      </c>
      <c r="E635" s="116">
        <v>0</v>
      </c>
      <c r="F635" s="45" t="s">
        <v>54</v>
      </c>
      <c r="G635" s="45" t="s">
        <v>105</v>
      </c>
    </row>
    <row r="636" spans="1:7" ht="21" x14ac:dyDescent="0.25">
      <c r="A636" s="111" t="s">
        <v>10730</v>
      </c>
      <c r="B636" s="5" t="s">
        <v>10829</v>
      </c>
      <c r="C636" s="5" t="s">
        <v>8144</v>
      </c>
      <c r="D636" s="116">
        <v>1</v>
      </c>
      <c r="E636" s="116"/>
      <c r="F636" s="45" t="s">
        <v>54</v>
      </c>
      <c r="G636" s="45" t="s">
        <v>55</v>
      </c>
    </row>
    <row r="637" spans="1:7" ht="21" x14ac:dyDescent="0.25">
      <c r="A637" s="111" t="s">
        <v>10730</v>
      </c>
      <c r="B637" s="5" t="s">
        <v>10841</v>
      </c>
      <c r="C637" s="5" t="s">
        <v>8879</v>
      </c>
      <c r="D637" s="116">
        <v>1</v>
      </c>
      <c r="E637" s="116"/>
      <c r="F637" s="45" t="s">
        <v>54</v>
      </c>
      <c r="G637" s="45" t="s">
        <v>8883</v>
      </c>
    </row>
    <row r="638" spans="1:7" ht="21" x14ac:dyDescent="0.25">
      <c r="A638" s="111" t="s">
        <v>10730</v>
      </c>
      <c r="B638" s="5" t="s">
        <v>10873</v>
      </c>
      <c r="C638" s="5" t="s">
        <v>5562</v>
      </c>
      <c r="D638" s="116">
        <v>1</v>
      </c>
      <c r="E638" s="116"/>
      <c r="F638" s="45" t="s">
        <v>54</v>
      </c>
      <c r="G638" s="45" t="s">
        <v>5567</v>
      </c>
    </row>
    <row r="639" spans="1:7" ht="21" x14ac:dyDescent="0.25">
      <c r="A639" s="45" t="s">
        <v>10730</v>
      </c>
      <c r="B639" s="111" t="s">
        <v>10924</v>
      </c>
      <c r="C639" s="5" t="s">
        <v>2556</v>
      </c>
      <c r="D639" s="116">
        <v>1</v>
      </c>
      <c r="E639" s="116">
        <v>1</v>
      </c>
      <c r="F639" s="45" t="s">
        <v>54</v>
      </c>
      <c r="G639" s="45" t="s">
        <v>55</v>
      </c>
    </row>
    <row r="640" spans="1:7" ht="21" x14ac:dyDescent="0.25">
      <c r="A640" s="111" t="s">
        <v>10730</v>
      </c>
      <c r="B640" s="5" t="s">
        <v>11031</v>
      </c>
      <c r="C640" s="5" t="s">
        <v>8154</v>
      </c>
      <c r="D640" s="116">
        <v>1</v>
      </c>
      <c r="E640" s="116"/>
      <c r="F640" s="45" t="s">
        <v>54</v>
      </c>
      <c r="G640" s="45" t="s">
        <v>55</v>
      </c>
    </row>
    <row r="641" spans="1:7" ht="21" x14ac:dyDescent="0.25">
      <c r="A641" s="111" t="s">
        <v>10730</v>
      </c>
      <c r="B641" s="45" t="s">
        <v>10846</v>
      </c>
      <c r="C641" s="5" t="s">
        <v>5461</v>
      </c>
      <c r="D641" s="116">
        <v>1</v>
      </c>
      <c r="E641" s="116">
        <v>0</v>
      </c>
      <c r="F641" s="45" t="s">
        <v>54</v>
      </c>
      <c r="G641" s="45" t="s">
        <v>55</v>
      </c>
    </row>
    <row r="642" spans="1:7" ht="21" x14ac:dyDescent="0.25">
      <c r="A642" s="45" t="s">
        <v>10730</v>
      </c>
      <c r="B642" s="111" t="s">
        <v>11072</v>
      </c>
      <c r="C642" s="5" t="s">
        <v>2657</v>
      </c>
      <c r="D642" s="116">
        <v>1</v>
      </c>
      <c r="E642" s="116">
        <v>1</v>
      </c>
      <c r="F642" s="45" t="s">
        <v>54</v>
      </c>
      <c r="G642" s="45" t="s">
        <v>105</v>
      </c>
    </row>
    <row r="643" spans="1:7" ht="21" x14ac:dyDescent="0.25">
      <c r="A643" s="111" t="s">
        <v>10730</v>
      </c>
      <c r="B643" s="5" t="s">
        <v>11075</v>
      </c>
      <c r="C643" s="5" t="s">
        <v>8873</v>
      </c>
      <c r="D643" s="116">
        <v>1</v>
      </c>
      <c r="E643" s="116"/>
      <c r="F643" s="45" t="s">
        <v>54</v>
      </c>
      <c r="G643" s="45" t="s">
        <v>105</v>
      </c>
    </row>
    <row r="644" spans="1:7" ht="21" x14ac:dyDescent="0.25">
      <c r="A644" s="111" t="s">
        <v>10730</v>
      </c>
      <c r="B644" s="45" t="s">
        <v>11182</v>
      </c>
      <c r="C644" s="5" t="s">
        <v>583</v>
      </c>
      <c r="D644" s="116">
        <v>1</v>
      </c>
      <c r="E644" s="116">
        <v>0</v>
      </c>
      <c r="F644" s="45" t="s">
        <v>54</v>
      </c>
      <c r="G644" s="45" t="s">
        <v>55</v>
      </c>
    </row>
    <row r="645" spans="1:7" ht="21" x14ac:dyDescent="0.25">
      <c r="A645" s="111" t="s">
        <v>10730</v>
      </c>
      <c r="B645" s="5" t="s">
        <v>10829</v>
      </c>
      <c r="C645" s="5" t="s">
        <v>8217</v>
      </c>
      <c r="D645" s="116">
        <v>1</v>
      </c>
      <c r="E645" s="116"/>
      <c r="F645" s="45" t="s">
        <v>54</v>
      </c>
      <c r="G645" s="45" t="s">
        <v>98</v>
      </c>
    </row>
    <row r="646" spans="1:7" ht="21" x14ac:dyDescent="0.25">
      <c r="A646" s="111" t="s">
        <v>10730</v>
      </c>
      <c r="B646" s="5" t="s">
        <v>10846</v>
      </c>
      <c r="C646" s="5" t="s">
        <v>8207</v>
      </c>
      <c r="D646" s="116">
        <v>1</v>
      </c>
      <c r="E646" s="116"/>
      <c r="F646" s="45" t="s">
        <v>54</v>
      </c>
      <c r="G646" s="45" t="s">
        <v>55</v>
      </c>
    </row>
    <row r="647" spans="1:7" ht="21" x14ac:dyDescent="0.25">
      <c r="A647" s="111" t="s">
        <v>10730</v>
      </c>
      <c r="B647" s="45" t="s">
        <v>10829</v>
      </c>
      <c r="C647" s="5" t="s">
        <v>4064</v>
      </c>
      <c r="D647" s="116">
        <v>1</v>
      </c>
      <c r="E647" s="116">
        <v>1</v>
      </c>
      <c r="F647" s="45" t="s">
        <v>54</v>
      </c>
      <c r="G647" s="45" t="s">
        <v>55</v>
      </c>
    </row>
    <row r="648" spans="1:7" ht="21" x14ac:dyDescent="0.25">
      <c r="A648" s="45" t="s">
        <v>10730</v>
      </c>
      <c r="B648" s="111" t="s">
        <v>11312</v>
      </c>
      <c r="C648" s="5" t="s">
        <v>379</v>
      </c>
      <c r="D648" s="116">
        <v>1</v>
      </c>
      <c r="E648" s="116">
        <v>0</v>
      </c>
      <c r="F648" s="45" t="s">
        <v>54</v>
      </c>
      <c r="G648" s="45" t="s">
        <v>82</v>
      </c>
    </row>
    <row r="649" spans="1:7" ht="21" x14ac:dyDescent="0.25">
      <c r="A649" s="111" t="s">
        <v>10730</v>
      </c>
      <c r="B649" s="5" t="s">
        <v>11323</v>
      </c>
      <c r="C649" s="5" t="s">
        <v>6703</v>
      </c>
      <c r="D649" s="116">
        <v>1</v>
      </c>
      <c r="E649" s="116"/>
      <c r="F649" s="45" t="s">
        <v>54</v>
      </c>
      <c r="G649" s="45" t="s">
        <v>5567</v>
      </c>
    </row>
    <row r="650" spans="1:7" ht="21" x14ac:dyDescent="0.25">
      <c r="A650" s="111" t="s">
        <v>10730</v>
      </c>
      <c r="B650" s="45" t="s">
        <v>11347</v>
      </c>
      <c r="C650" s="5" t="s">
        <v>8180</v>
      </c>
      <c r="D650" s="116">
        <v>1</v>
      </c>
      <c r="E650" s="116"/>
      <c r="F650" s="45" t="s">
        <v>54</v>
      </c>
      <c r="G650" s="45" t="s">
        <v>55</v>
      </c>
    </row>
    <row r="651" spans="1:7" ht="21" x14ac:dyDescent="0.25">
      <c r="A651" s="45" t="s">
        <v>10730</v>
      </c>
      <c r="B651" s="111" t="s">
        <v>10783</v>
      </c>
      <c r="C651" s="6" t="s">
        <v>3483</v>
      </c>
      <c r="D651" s="116">
        <v>1</v>
      </c>
      <c r="E651" s="116">
        <v>0</v>
      </c>
      <c r="F651" s="45" t="s">
        <v>1005</v>
      </c>
      <c r="G651" s="45" t="s">
        <v>3487</v>
      </c>
    </row>
    <row r="652" spans="1:7" ht="21" x14ac:dyDescent="0.25">
      <c r="A652" s="111" t="s">
        <v>10730</v>
      </c>
      <c r="B652" s="12" t="s">
        <v>10753</v>
      </c>
      <c r="C652" s="5" t="s">
        <v>9127</v>
      </c>
      <c r="D652" s="116">
        <v>1</v>
      </c>
      <c r="E652" s="7"/>
      <c r="F652" s="45" t="s">
        <v>713</v>
      </c>
      <c r="G652" s="45" t="s">
        <v>2345</v>
      </c>
    </row>
    <row r="653" spans="1:7" ht="21" x14ac:dyDescent="0.25">
      <c r="A653" s="111" t="s">
        <v>10730</v>
      </c>
      <c r="B653" s="45" t="s">
        <v>10798</v>
      </c>
      <c r="C653" s="5" t="s">
        <v>8704</v>
      </c>
      <c r="D653" s="116">
        <v>1</v>
      </c>
      <c r="E653" s="116"/>
      <c r="F653" s="45" t="s">
        <v>713</v>
      </c>
      <c r="G653" s="45" t="s">
        <v>8708</v>
      </c>
    </row>
    <row r="654" spans="1:7" ht="21" x14ac:dyDescent="0.25">
      <c r="A654" s="111" t="s">
        <v>10730</v>
      </c>
      <c r="B654" s="5" t="s">
        <v>10852</v>
      </c>
      <c r="C654" s="5" t="s">
        <v>8382</v>
      </c>
      <c r="D654" s="116">
        <v>1</v>
      </c>
      <c r="E654" s="116">
        <v>1</v>
      </c>
      <c r="F654" s="45" t="s">
        <v>713</v>
      </c>
      <c r="G654" s="45" t="s">
        <v>127</v>
      </c>
    </row>
    <row r="655" spans="1:7" ht="21" x14ac:dyDescent="0.25">
      <c r="A655" s="111" t="s">
        <v>10730</v>
      </c>
      <c r="B655" s="45" t="s">
        <v>10863</v>
      </c>
      <c r="C655" s="5" t="s">
        <v>2312</v>
      </c>
      <c r="D655" s="116">
        <v>1</v>
      </c>
      <c r="E655" s="116">
        <v>0</v>
      </c>
      <c r="F655" s="45" t="s">
        <v>713</v>
      </c>
      <c r="G655" s="45" t="s">
        <v>2316</v>
      </c>
    </row>
    <row r="656" spans="1:7" ht="21" x14ac:dyDescent="0.25">
      <c r="A656" s="45" t="s">
        <v>10730</v>
      </c>
      <c r="B656" s="111" t="s">
        <v>10935</v>
      </c>
      <c r="C656" s="5" t="s">
        <v>792</v>
      </c>
      <c r="D656" s="115">
        <v>1</v>
      </c>
      <c r="E656" s="115">
        <v>0</v>
      </c>
      <c r="F656" s="45" t="s">
        <v>713</v>
      </c>
      <c r="G656" s="45" t="s">
        <v>796</v>
      </c>
    </row>
    <row r="657" spans="1:7" ht="21" x14ac:dyDescent="0.25">
      <c r="A657" s="45" t="s">
        <v>10730</v>
      </c>
      <c r="B657" s="111" t="s">
        <v>10958</v>
      </c>
      <c r="C657" s="5" t="s">
        <v>852</v>
      </c>
      <c r="D657" s="116">
        <v>1</v>
      </c>
      <c r="E657" s="116">
        <v>0</v>
      </c>
      <c r="F657" s="45" t="s">
        <v>713</v>
      </c>
      <c r="G657" s="45" t="s">
        <v>127</v>
      </c>
    </row>
    <row r="658" spans="1:7" ht="21" x14ac:dyDescent="0.25">
      <c r="A658" s="45" t="s">
        <v>10730</v>
      </c>
      <c r="B658" s="111" t="s">
        <v>10736</v>
      </c>
      <c r="C658" s="5" t="s">
        <v>478</v>
      </c>
      <c r="D658" s="116">
        <v>1</v>
      </c>
      <c r="E658" s="116">
        <v>1</v>
      </c>
      <c r="F658" s="45" t="s">
        <v>119</v>
      </c>
      <c r="G658" s="45" t="s">
        <v>482</v>
      </c>
    </row>
    <row r="659" spans="1:7" ht="21" x14ac:dyDescent="0.25">
      <c r="A659" s="111" t="s">
        <v>10730</v>
      </c>
      <c r="B659" s="45" t="s">
        <v>10779</v>
      </c>
      <c r="C659" s="5" t="s">
        <v>6191</v>
      </c>
      <c r="D659" s="116">
        <v>1</v>
      </c>
      <c r="E659" s="116">
        <v>0</v>
      </c>
      <c r="F659" s="45" t="s">
        <v>119</v>
      </c>
      <c r="G659" s="45" t="s">
        <v>331</v>
      </c>
    </row>
    <row r="660" spans="1:7" ht="21" x14ac:dyDescent="0.25">
      <c r="A660" s="45" t="s">
        <v>10730</v>
      </c>
      <c r="B660" s="111" t="s">
        <v>10788</v>
      </c>
      <c r="C660" s="6" t="s">
        <v>115</v>
      </c>
      <c r="D660" s="116">
        <v>1</v>
      </c>
      <c r="E660" s="116">
        <v>1</v>
      </c>
      <c r="F660" s="45" t="s">
        <v>119</v>
      </c>
      <c r="G660" s="45" t="s">
        <v>120</v>
      </c>
    </row>
    <row r="661" spans="1:7" ht="21" x14ac:dyDescent="0.25">
      <c r="A661" s="111" t="s">
        <v>10730</v>
      </c>
      <c r="B661" s="45" t="s">
        <v>10820</v>
      </c>
      <c r="C661" s="5" t="s">
        <v>2882</v>
      </c>
      <c r="D661" s="116">
        <v>1</v>
      </c>
      <c r="E661" s="116">
        <v>0</v>
      </c>
      <c r="F661" s="45" t="s">
        <v>119</v>
      </c>
      <c r="G661" s="45" t="s">
        <v>692</v>
      </c>
    </row>
    <row r="662" spans="1:7" ht="21" x14ac:dyDescent="0.25">
      <c r="A662" s="45" t="s">
        <v>10730</v>
      </c>
      <c r="B662" s="111" t="s">
        <v>10814</v>
      </c>
      <c r="C662" s="6" t="s">
        <v>1410</v>
      </c>
      <c r="D662" s="116">
        <v>1</v>
      </c>
      <c r="E662" s="116">
        <v>1</v>
      </c>
      <c r="F662" s="45" t="s">
        <v>119</v>
      </c>
      <c r="G662" s="45" t="s">
        <v>1415</v>
      </c>
    </row>
    <row r="663" spans="1:7" ht="21" x14ac:dyDescent="0.25">
      <c r="A663" s="111" t="s">
        <v>10730</v>
      </c>
      <c r="B663" s="45" t="s">
        <v>10842</v>
      </c>
      <c r="C663" s="5" t="s">
        <v>6529</v>
      </c>
      <c r="D663" s="116">
        <v>1</v>
      </c>
      <c r="E663" s="116">
        <v>1</v>
      </c>
      <c r="F663" s="45" t="s">
        <v>119</v>
      </c>
      <c r="G663" s="45" t="s">
        <v>1415</v>
      </c>
    </row>
    <row r="664" spans="1:7" ht="21" x14ac:dyDescent="0.25">
      <c r="A664" s="45" t="s">
        <v>10730</v>
      </c>
      <c r="B664" s="111" t="s">
        <v>10846</v>
      </c>
      <c r="C664" s="6" t="s">
        <v>284</v>
      </c>
      <c r="D664" s="115">
        <v>1</v>
      </c>
      <c r="E664" s="115">
        <v>1</v>
      </c>
      <c r="F664" s="45" t="s">
        <v>119</v>
      </c>
      <c r="G664" s="45" t="s">
        <v>289</v>
      </c>
    </row>
    <row r="665" spans="1:7" ht="21" x14ac:dyDescent="0.25">
      <c r="A665" s="45" t="s">
        <v>10730</v>
      </c>
      <c r="B665" s="111" t="s">
        <v>10865</v>
      </c>
      <c r="C665" s="6" t="s">
        <v>3746</v>
      </c>
      <c r="D665" s="116">
        <v>1</v>
      </c>
      <c r="E665" s="116">
        <v>0</v>
      </c>
      <c r="F665" s="45" t="s">
        <v>119</v>
      </c>
      <c r="G665" s="45" t="s">
        <v>3748</v>
      </c>
    </row>
    <row r="666" spans="1:7" ht="21" x14ac:dyDescent="0.25">
      <c r="A666" s="45" t="s">
        <v>10730</v>
      </c>
      <c r="B666" s="111" t="s">
        <v>10898</v>
      </c>
      <c r="C666" s="6" t="s">
        <v>1665</v>
      </c>
      <c r="D666" s="116">
        <v>1</v>
      </c>
      <c r="E666" s="116">
        <v>0</v>
      </c>
      <c r="F666" s="45" t="s">
        <v>119</v>
      </c>
      <c r="G666" s="45" t="s">
        <v>198</v>
      </c>
    </row>
    <row r="667" spans="1:7" ht="21" x14ac:dyDescent="0.25">
      <c r="A667" s="111" t="s">
        <v>10730</v>
      </c>
      <c r="B667" s="45" t="s">
        <v>10910</v>
      </c>
      <c r="C667" s="5" t="s">
        <v>6245</v>
      </c>
      <c r="D667" s="116">
        <v>1</v>
      </c>
      <c r="E667" s="116">
        <v>1</v>
      </c>
      <c r="F667" s="45" t="s">
        <v>119</v>
      </c>
      <c r="G667" s="45" t="s">
        <v>692</v>
      </c>
    </row>
    <row r="668" spans="1:7" ht="21" x14ac:dyDescent="0.25">
      <c r="A668" s="45" t="s">
        <v>10730</v>
      </c>
      <c r="B668" s="111" t="s">
        <v>10916</v>
      </c>
      <c r="C668" s="5" t="s">
        <v>2502</v>
      </c>
      <c r="D668" s="116">
        <v>1</v>
      </c>
      <c r="E668" s="116">
        <v>0</v>
      </c>
      <c r="F668" s="45" t="s">
        <v>119</v>
      </c>
      <c r="G668" s="45" t="s">
        <v>1415</v>
      </c>
    </row>
    <row r="669" spans="1:7" ht="21" x14ac:dyDescent="0.25">
      <c r="A669" s="45" t="s">
        <v>10730</v>
      </c>
      <c r="B669" s="111" t="s">
        <v>10928</v>
      </c>
      <c r="C669" s="5" t="s">
        <v>4878</v>
      </c>
      <c r="D669" s="116">
        <v>1</v>
      </c>
      <c r="E669" s="116">
        <v>0</v>
      </c>
      <c r="F669" s="45" t="s">
        <v>119</v>
      </c>
      <c r="G669" s="45" t="s">
        <v>4882</v>
      </c>
    </row>
    <row r="670" spans="1:7" ht="21" x14ac:dyDescent="0.25">
      <c r="A670" s="111" t="s">
        <v>10730</v>
      </c>
      <c r="B670" s="45" t="s">
        <v>10965</v>
      </c>
      <c r="C670" s="5" t="s">
        <v>9745</v>
      </c>
      <c r="D670" s="116">
        <v>1</v>
      </c>
      <c r="E670" s="116"/>
      <c r="F670" s="45" t="s">
        <v>119</v>
      </c>
      <c r="G670" s="45" t="s">
        <v>692</v>
      </c>
    </row>
    <row r="671" spans="1:7" ht="21" x14ac:dyDescent="0.25">
      <c r="A671" s="45" t="s">
        <v>10730</v>
      </c>
      <c r="B671" s="111" t="s">
        <v>10970</v>
      </c>
      <c r="C671" s="5" t="s">
        <v>3919</v>
      </c>
      <c r="D671" s="116">
        <v>1</v>
      </c>
      <c r="E671" s="116">
        <v>0</v>
      </c>
      <c r="F671" s="45" t="s">
        <v>119</v>
      </c>
      <c r="G671" s="45" t="s">
        <v>1415</v>
      </c>
    </row>
    <row r="672" spans="1:7" ht="21" x14ac:dyDescent="0.25">
      <c r="A672" s="111" t="s">
        <v>10730</v>
      </c>
      <c r="B672" s="5" t="s">
        <v>11003</v>
      </c>
      <c r="C672" s="5" t="s">
        <v>7279</v>
      </c>
      <c r="D672" s="116">
        <v>1</v>
      </c>
      <c r="E672" s="116">
        <v>1</v>
      </c>
      <c r="F672" s="45" t="s">
        <v>119</v>
      </c>
      <c r="G672" s="45" t="s">
        <v>1415</v>
      </c>
    </row>
    <row r="673" spans="1:7" ht="21" x14ac:dyDescent="0.25">
      <c r="A673" s="45" t="s">
        <v>10730</v>
      </c>
      <c r="B673" s="111" t="s">
        <v>11039</v>
      </c>
      <c r="C673" s="5" t="s">
        <v>3959</v>
      </c>
      <c r="D673" s="116">
        <v>1</v>
      </c>
      <c r="E673" s="116">
        <v>0</v>
      </c>
      <c r="F673" s="45" t="s">
        <v>119</v>
      </c>
      <c r="G673" s="45" t="s">
        <v>1415</v>
      </c>
    </row>
    <row r="674" spans="1:7" ht="21" x14ac:dyDescent="0.25">
      <c r="A674" s="45" t="s">
        <v>10730</v>
      </c>
      <c r="B674" s="111" t="s">
        <v>11043</v>
      </c>
      <c r="C674" s="5" t="s">
        <v>3750</v>
      </c>
      <c r="D674" s="116">
        <v>1</v>
      </c>
      <c r="E674" s="116">
        <v>0</v>
      </c>
      <c r="F674" s="45" t="s">
        <v>119</v>
      </c>
      <c r="G674" s="45" t="s">
        <v>173</v>
      </c>
    </row>
    <row r="675" spans="1:7" ht="21" x14ac:dyDescent="0.25">
      <c r="A675" s="111" t="s">
        <v>10730</v>
      </c>
      <c r="B675" s="6" t="s">
        <v>10739</v>
      </c>
      <c r="C675" s="5" t="s">
        <v>7367</v>
      </c>
      <c r="D675" s="116">
        <v>1</v>
      </c>
      <c r="E675" s="116"/>
      <c r="F675" s="45" t="s">
        <v>119</v>
      </c>
      <c r="G675" s="45" t="s">
        <v>127</v>
      </c>
    </row>
    <row r="676" spans="1:7" ht="21" x14ac:dyDescent="0.25">
      <c r="A676" s="111" t="s">
        <v>10730</v>
      </c>
      <c r="B676" s="5" t="s">
        <v>10846</v>
      </c>
      <c r="C676" s="5" t="s">
        <v>6307</v>
      </c>
      <c r="D676" s="116">
        <v>1</v>
      </c>
      <c r="E676" s="116">
        <v>1</v>
      </c>
      <c r="F676" s="45" t="s">
        <v>119</v>
      </c>
      <c r="G676" s="45" t="s">
        <v>2139</v>
      </c>
    </row>
    <row r="677" spans="1:7" ht="21" x14ac:dyDescent="0.25">
      <c r="A677" s="45" t="s">
        <v>10730</v>
      </c>
      <c r="B677" s="111" t="s">
        <v>11087</v>
      </c>
      <c r="C677" s="5" t="s">
        <v>3753</v>
      </c>
      <c r="D677" s="116">
        <v>1</v>
      </c>
      <c r="E677" s="116">
        <v>0</v>
      </c>
      <c r="F677" s="45" t="s">
        <v>119</v>
      </c>
      <c r="G677" s="45" t="s">
        <v>692</v>
      </c>
    </row>
    <row r="678" spans="1:7" ht="21" x14ac:dyDescent="0.25">
      <c r="A678" s="45" t="s">
        <v>10730</v>
      </c>
      <c r="B678" s="111" t="s">
        <v>11153</v>
      </c>
      <c r="C678" s="5" t="s">
        <v>4146</v>
      </c>
      <c r="D678" s="116">
        <v>1</v>
      </c>
      <c r="E678" s="116">
        <v>0</v>
      </c>
      <c r="F678" s="45" t="s">
        <v>119</v>
      </c>
      <c r="G678" s="45" t="s">
        <v>4150</v>
      </c>
    </row>
    <row r="679" spans="1:7" ht="21" x14ac:dyDescent="0.25">
      <c r="A679" s="45" t="s">
        <v>10730</v>
      </c>
      <c r="B679" s="111" t="s">
        <v>11162</v>
      </c>
      <c r="C679" s="5" t="s">
        <v>4107</v>
      </c>
      <c r="D679" s="116">
        <v>1</v>
      </c>
      <c r="E679" s="116">
        <v>0</v>
      </c>
      <c r="F679" s="45" t="s">
        <v>119</v>
      </c>
      <c r="G679" s="45" t="s">
        <v>885</v>
      </c>
    </row>
    <row r="680" spans="1:7" ht="21" x14ac:dyDescent="0.25">
      <c r="A680" s="111" t="s">
        <v>10730</v>
      </c>
      <c r="B680" s="45" t="s">
        <v>10813</v>
      </c>
      <c r="C680" s="5" t="s">
        <v>3694</v>
      </c>
      <c r="D680" s="116">
        <v>1</v>
      </c>
      <c r="E680" s="116">
        <v>0</v>
      </c>
      <c r="F680" s="45" t="s">
        <v>119</v>
      </c>
      <c r="G680" s="45" t="s">
        <v>803</v>
      </c>
    </row>
    <row r="681" spans="1:7" ht="21" x14ac:dyDescent="0.25">
      <c r="A681" s="111" t="s">
        <v>10730</v>
      </c>
      <c r="B681" s="5" t="s">
        <v>11185</v>
      </c>
      <c r="C681" s="5" t="s">
        <v>6239</v>
      </c>
      <c r="D681" s="116">
        <v>1</v>
      </c>
      <c r="E681" s="116"/>
      <c r="F681" s="45" t="s">
        <v>119</v>
      </c>
      <c r="G681" s="45" t="s">
        <v>213</v>
      </c>
    </row>
    <row r="682" spans="1:7" ht="21" x14ac:dyDescent="0.25">
      <c r="A682" s="45" t="s">
        <v>10730</v>
      </c>
      <c r="B682" s="111" t="s">
        <v>11187</v>
      </c>
      <c r="C682" s="5" t="s">
        <v>3942</v>
      </c>
      <c r="D682" s="116">
        <v>1</v>
      </c>
      <c r="E682" s="116">
        <v>0</v>
      </c>
      <c r="F682" s="45" t="s">
        <v>119</v>
      </c>
      <c r="G682" s="45" t="s">
        <v>482</v>
      </c>
    </row>
    <row r="683" spans="1:7" ht="21" x14ac:dyDescent="0.25">
      <c r="A683" s="111" t="s">
        <v>10730</v>
      </c>
      <c r="B683" s="45" t="s">
        <v>10935</v>
      </c>
      <c r="C683" s="5" t="s">
        <v>2166</v>
      </c>
      <c r="D683" s="116">
        <v>1</v>
      </c>
      <c r="E683" s="116">
        <v>1</v>
      </c>
      <c r="F683" s="45" t="s">
        <v>119</v>
      </c>
      <c r="G683" s="45" t="s">
        <v>198</v>
      </c>
    </row>
    <row r="684" spans="1:7" ht="21" x14ac:dyDescent="0.25">
      <c r="A684" s="111" t="s">
        <v>10730</v>
      </c>
      <c r="B684" s="45" t="s">
        <v>11193</v>
      </c>
      <c r="C684" s="5" t="s">
        <v>7240</v>
      </c>
      <c r="D684" s="116">
        <v>1</v>
      </c>
      <c r="E684" s="116">
        <v>0</v>
      </c>
      <c r="F684" s="45" t="s">
        <v>119</v>
      </c>
      <c r="G684" s="45" t="s">
        <v>1173</v>
      </c>
    </row>
    <row r="685" spans="1:7" ht="21" x14ac:dyDescent="0.25">
      <c r="A685" s="111" t="s">
        <v>10730</v>
      </c>
      <c r="B685" s="6" t="s">
        <v>11043</v>
      </c>
      <c r="C685" s="5" t="s">
        <v>7276</v>
      </c>
      <c r="D685" s="116">
        <v>1</v>
      </c>
      <c r="E685" s="116"/>
      <c r="F685" s="45" t="s">
        <v>119</v>
      </c>
      <c r="G685" s="45" t="s">
        <v>2211</v>
      </c>
    </row>
    <row r="686" spans="1:7" ht="21" x14ac:dyDescent="0.25">
      <c r="A686" s="111" t="s">
        <v>10730</v>
      </c>
      <c r="B686" s="45" t="s">
        <v>11215</v>
      </c>
      <c r="C686" s="5" t="s">
        <v>7234</v>
      </c>
      <c r="D686" s="116">
        <v>1</v>
      </c>
      <c r="E686" s="116">
        <v>0</v>
      </c>
      <c r="F686" s="45" t="s">
        <v>119</v>
      </c>
      <c r="G686" s="45" t="s">
        <v>7238</v>
      </c>
    </row>
    <row r="687" spans="1:7" ht="21" x14ac:dyDescent="0.25">
      <c r="A687" s="111" t="s">
        <v>10730</v>
      </c>
      <c r="B687" s="6" t="s">
        <v>10909</v>
      </c>
      <c r="C687" s="5" t="s">
        <v>7363</v>
      </c>
      <c r="D687" s="116">
        <v>1</v>
      </c>
      <c r="E687" s="116"/>
      <c r="F687" s="45" t="s">
        <v>119</v>
      </c>
      <c r="G687" s="45" t="s">
        <v>198</v>
      </c>
    </row>
    <row r="688" spans="1:7" ht="21" x14ac:dyDescent="0.25">
      <c r="A688" s="111" t="s">
        <v>10730</v>
      </c>
      <c r="B688" s="45" t="s">
        <v>11282</v>
      </c>
      <c r="C688" s="5" t="s">
        <v>9728</v>
      </c>
      <c r="D688" s="116">
        <v>1</v>
      </c>
      <c r="E688" s="116"/>
      <c r="F688" s="45" t="s">
        <v>119</v>
      </c>
      <c r="G688" s="45" t="s">
        <v>173</v>
      </c>
    </row>
    <row r="689" spans="1:7" ht="21" x14ac:dyDescent="0.25">
      <c r="A689" s="45" t="s">
        <v>10730</v>
      </c>
      <c r="B689" s="111" t="s">
        <v>10960</v>
      </c>
      <c r="C689" s="5" t="s">
        <v>3782</v>
      </c>
      <c r="D689" s="116">
        <v>1</v>
      </c>
      <c r="E689" s="116">
        <v>0</v>
      </c>
      <c r="F689" s="45" t="s">
        <v>119</v>
      </c>
      <c r="G689" s="45" t="s">
        <v>692</v>
      </c>
    </row>
    <row r="690" spans="1:7" ht="21" x14ac:dyDescent="0.25">
      <c r="A690" s="111" t="s">
        <v>10730</v>
      </c>
      <c r="B690" s="5" t="s">
        <v>11290</v>
      </c>
      <c r="C690" s="5" t="s">
        <v>6539</v>
      </c>
      <c r="D690" s="116">
        <v>1</v>
      </c>
      <c r="E690" s="116"/>
      <c r="F690" s="45" t="s">
        <v>119</v>
      </c>
      <c r="G690" s="45" t="s">
        <v>1415</v>
      </c>
    </row>
    <row r="691" spans="1:7" ht="21" x14ac:dyDescent="0.25">
      <c r="A691" s="111" t="s">
        <v>10730</v>
      </c>
      <c r="B691" s="6" t="s">
        <v>11304</v>
      </c>
      <c r="C691" s="5" t="s">
        <v>7266</v>
      </c>
      <c r="D691" s="116">
        <v>1</v>
      </c>
      <c r="E691" s="116"/>
      <c r="F691" s="45" t="s">
        <v>119</v>
      </c>
      <c r="G691" s="45" t="s">
        <v>2211</v>
      </c>
    </row>
    <row r="692" spans="1:7" ht="21" x14ac:dyDescent="0.25">
      <c r="A692" s="45" t="s">
        <v>10730</v>
      </c>
      <c r="B692" s="111" t="s">
        <v>11043</v>
      </c>
      <c r="C692" s="5" t="s">
        <v>2489</v>
      </c>
      <c r="D692" s="116">
        <v>1</v>
      </c>
      <c r="E692" s="116">
        <v>1</v>
      </c>
      <c r="F692" s="45" t="s">
        <v>119</v>
      </c>
      <c r="G692" s="45" t="s">
        <v>1415</v>
      </c>
    </row>
    <row r="693" spans="1:7" ht="21" x14ac:dyDescent="0.25">
      <c r="A693" s="45" t="s">
        <v>10730</v>
      </c>
      <c r="B693" s="111" t="s">
        <v>10974</v>
      </c>
      <c r="C693" s="5" t="s">
        <v>3792</v>
      </c>
      <c r="D693" s="116">
        <v>1</v>
      </c>
      <c r="E693" s="116">
        <v>0</v>
      </c>
      <c r="F693" s="45" t="s">
        <v>119</v>
      </c>
      <c r="G693" s="45" t="s">
        <v>198</v>
      </c>
    </row>
    <row r="694" spans="1:7" ht="21" x14ac:dyDescent="0.25">
      <c r="A694" s="111" t="s">
        <v>10730</v>
      </c>
      <c r="B694" s="45" t="s">
        <v>11341</v>
      </c>
      <c r="C694" s="5" t="s">
        <v>2130</v>
      </c>
      <c r="D694" s="116">
        <v>1</v>
      </c>
      <c r="E694" s="116">
        <v>0</v>
      </c>
      <c r="F694" s="45" t="s">
        <v>119</v>
      </c>
      <c r="G694" s="45" t="s">
        <v>127</v>
      </c>
    </row>
    <row r="695" spans="1:7" ht="21" x14ac:dyDescent="0.25">
      <c r="A695" s="45" t="s">
        <v>10730</v>
      </c>
      <c r="B695" s="111" t="s">
        <v>11012</v>
      </c>
      <c r="C695" s="5" t="s">
        <v>2483</v>
      </c>
      <c r="D695" s="116">
        <v>1</v>
      </c>
      <c r="E695" s="116">
        <v>1</v>
      </c>
      <c r="F695" s="45" t="s">
        <v>119</v>
      </c>
      <c r="G695" s="45" t="s">
        <v>2487</v>
      </c>
    </row>
    <row r="696" spans="1:7" ht="21" x14ac:dyDescent="0.25">
      <c r="A696" s="45" t="s">
        <v>10730</v>
      </c>
      <c r="B696" s="111" t="s">
        <v>11000</v>
      </c>
      <c r="C696" s="5" t="s">
        <v>2135</v>
      </c>
      <c r="D696" s="116">
        <v>1</v>
      </c>
      <c r="E696" s="116">
        <v>1</v>
      </c>
      <c r="F696" s="45" t="s">
        <v>119</v>
      </c>
      <c r="G696" s="45" t="s">
        <v>2139</v>
      </c>
    </row>
    <row r="697" spans="1:7" ht="21" x14ac:dyDescent="0.25">
      <c r="A697" s="111" t="s">
        <v>10730</v>
      </c>
      <c r="B697" s="45" t="s">
        <v>11365</v>
      </c>
      <c r="C697" s="5" t="s">
        <v>7251</v>
      </c>
      <c r="D697" s="116">
        <v>1</v>
      </c>
      <c r="E697" s="116">
        <v>0</v>
      </c>
      <c r="F697" s="45" t="s">
        <v>119</v>
      </c>
      <c r="G697" s="45" t="s">
        <v>803</v>
      </c>
    </row>
    <row r="698" spans="1:7" ht="21" x14ac:dyDescent="0.25">
      <c r="A698" s="111" t="s">
        <v>10730</v>
      </c>
      <c r="B698" s="45" t="s">
        <v>10876</v>
      </c>
      <c r="C698" s="5" t="s">
        <v>10306</v>
      </c>
      <c r="D698" s="116">
        <v>1</v>
      </c>
      <c r="E698" s="116"/>
      <c r="F698" s="45" t="s">
        <v>119</v>
      </c>
      <c r="G698" s="45" t="s">
        <v>10308</v>
      </c>
    </row>
    <row r="699" spans="1:7" ht="21" x14ac:dyDescent="0.25">
      <c r="A699" s="45" t="s">
        <v>10730</v>
      </c>
      <c r="B699" s="111" t="s">
        <v>11398</v>
      </c>
      <c r="C699" s="5" t="s">
        <v>2146</v>
      </c>
      <c r="D699" s="116">
        <v>1</v>
      </c>
      <c r="E699" s="116">
        <v>1</v>
      </c>
      <c r="F699" s="45" t="s">
        <v>119</v>
      </c>
      <c r="G699" s="45" t="s">
        <v>127</v>
      </c>
    </row>
    <row r="700" spans="1:7" ht="21" x14ac:dyDescent="0.25">
      <c r="A700" s="111" t="s">
        <v>10730</v>
      </c>
      <c r="B700" s="45" t="s">
        <v>10993</v>
      </c>
      <c r="C700" s="5" t="s">
        <v>5875</v>
      </c>
      <c r="D700" s="116">
        <v>1</v>
      </c>
      <c r="E700" s="116">
        <v>0</v>
      </c>
      <c r="F700" s="45" t="s">
        <v>119</v>
      </c>
      <c r="G700" s="45" t="s">
        <v>62</v>
      </c>
    </row>
    <row r="701" spans="1:7" ht="21" x14ac:dyDescent="0.25">
      <c r="A701" s="111" t="s">
        <v>10730</v>
      </c>
      <c r="B701" s="45" t="s">
        <v>11402</v>
      </c>
      <c r="C701" s="5" t="s">
        <v>1729</v>
      </c>
      <c r="D701" s="116">
        <v>1</v>
      </c>
      <c r="E701" s="116">
        <v>0</v>
      </c>
      <c r="F701" s="45" t="s">
        <v>119</v>
      </c>
      <c r="G701" s="45" t="s">
        <v>1734</v>
      </c>
    </row>
    <row r="702" spans="1:7" ht="21" x14ac:dyDescent="0.25">
      <c r="A702" s="111" t="s">
        <v>10730</v>
      </c>
      <c r="B702" s="5" t="s">
        <v>10776</v>
      </c>
      <c r="C702" s="5" t="s">
        <v>6006</v>
      </c>
      <c r="D702" s="116">
        <v>1</v>
      </c>
      <c r="E702" s="116">
        <v>1</v>
      </c>
      <c r="F702" s="45" t="s">
        <v>270</v>
      </c>
      <c r="G702" s="45" t="s">
        <v>62</v>
      </c>
    </row>
    <row r="703" spans="1:7" ht="21" x14ac:dyDescent="0.25">
      <c r="A703" s="111" t="s">
        <v>10730</v>
      </c>
      <c r="B703" s="5" t="s">
        <v>10804</v>
      </c>
      <c r="C703" s="5" t="s">
        <v>6362</v>
      </c>
      <c r="D703" s="116">
        <v>1</v>
      </c>
      <c r="E703" s="116"/>
      <c r="F703" s="45" t="s">
        <v>270</v>
      </c>
      <c r="G703" s="45" t="s">
        <v>62</v>
      </c>
    </row>
    <row r="704" spans="1:7" ht="21" x14ac:dyDescent="0.25">
      <c r="A704" s="111" t="s">
        <v>10730</v>
      </c>
      <c r="B704" s="5" t="s">
        <v>11144</v>
      </c>
      <c r="C704" s="5" t="s">
        <v>6060</v>
      </c>
      <c r="D704" s="116">
        <v>1</v>
      </c>
      <c r="E704" s="116"/>
      <c r="F704" s="45" t="s">
        <v>270</v>
      </c>
      <c r="G704" s="45" t="s">
        <v>62</v>
      </c>
    </row>
    <row r="705" spans="1:7" ht="21" x14ac:dyDescent="0.25">
      <c r="A705" s="45" t="s">
        <v>10730</v>
      </c>
      <c r="B705" s="111" t="s">
        <v>10991</v>
      </c>
      <c r="C705" s="5" t="s">
        <v>3569</v>
      </c>
      <c r="D705" s="116">
        <v>1</v>
      </c>
      <c r="E705" s="116">
        <v>1</v>
      </c>
      <c r="F705" s="45" t="s">
        <v>270</v>
      </c>
      <c r="G705" s="45" t="s">
        <v>435</v>
      </c>
    </row>
    <row r="706" spans="1:7" ht="21" x14ac:dyDescent="0.25">
      <c r="A706" s="111" t="s">
        <v>10730</v>
      </c>
      <c r="B706" s="5" t="s">
        <v>11245</v>
      </c>
      <c r="C706" s="5" t="s">
        <v>6090</v>
      </c>
      <c r="D706" s="116">
        <v>1</v>
      </c>
      <c r="E706" s="116"/>
      <c r="F706" s="45" t="s">
        <v>270</v>
      </c>
      <c r="G706" s="45" t="s">
        <v>62</v>
      </c>
    </row>
    <row r="707" spans="1:7" ht="21" x14ac:dyDescent="0.25">
      <c r="A707" s="111" t="s">
        <v>10730</v>
      </c>
      <c r="B707" s="45" t="s">
        <v>11270</v>
      </c>
      <c r="C707" s="5" t="s">
        <v>7496</v>
      </c>
      <c r="D707" s="116">
        <v>1</v>
      </c>
      <c r="E707" s="116">
        <v>0</v>
      </c>
      <c r="F707" s="45" t="s">
        <v>270</v>
      </c>
      <c r="G707" s="45" t="s">
        <v>1834</v>
      </c>
    </row>
    <row r="708" spans="1:7" ht="21" x14ac:dyDescent="0.25">
      <c r="A708" s="111" t="s">
        <v>10730</v>
      </c>
      <c r="B708" s="45" t="s">
        <v>11291</v>
      </c>
      <c r="C708" s="5" t="s">
        <v>6054</v>
      </c>
      <c r="D708" s="116">
        <v>1</v>
      </c>
      <c r="E708" s="116">
        <v>0</v>
      </c>
      <c r="F708" s="45" t="s">
        <v>270</v>
      </c>
      <c r="G708" s="45" t="s">
        <v>1834</v>
      </c>
    </row>
    <row r="709" spans="1:7" ht="21" x14ac:dyDescent="0.25">
      <c r="A709" s="111" t="s">
        <v>10730</v>
      </c>
      <c r="B709" s="45" t="s">
        <v>10846</v>
      </c>
      <c r="C709" s="5" t="s">
        <v>6000</v>
      </c>
      <c r="D709" s="116">
        <v>1</v>
      </c>
      <c r="E709" s="116">
        <v>0</v>
      </c>
      <c r="F709" s="45" t="s">
        <v>270</v>
      </c>
      <c r="G709" s="45" t="s">
        <v>295</v>
      </c>
    </row>
    <row r="710" spans="1:7" ht="21" x14ac:dyDescent="0.25">
      <c r="A710" s="111" t="s">
        <v>10730</v>
      </c>
      <c r="B710" s="45" t="s">
        <v>11339</v>
      </c>
      <c r="C710" s="5" t="s">
        <v>5686</v>
      </c>
      <c r="D710" s="116">
        <v>1</v>
      </c>
      <c r="E710" s="116">
        <v>0</v>
      </c>
      <c r="F710" s="45" t="s">
        <v>270</v>
      </c>
      <c r="G710" s="45" t="s">
        <v>62</v>
      </c>
    </row>
    <row r="711" spans="1:7" ht="21" x14ac:dyDescent="0.25">
      <c r="A711" s="111" t="s">
        <v>10730</v>
      </c>
      <c r="B711" s="5" t="s">
        <v>11392</v>
      </c>
      <c r="C711" s="5" t="s">
        <v>7889</v>
      </c>
      <c r="D711" s="116">
        <v>1</v>
      </c>
      <c r="E711" s="116"/>
      <c r="F711" s="45" t="s">
        <v>270</v>
      </c>
      <c r="G711" s="45" t="s">
        <v>62</v>
      </c>
    </row>
    <row r="712" spans="1:7" ht="21" x14ac:dyDescent="0.25">
      <c r="A712" s="45" t="s">
        <v>10730</v>
      </c>
      <c r="B712" s="111" t="s">
        <v>10856</v>
      </c>
      <c r="C712" s="6" t="s">
        <v>391</v>
      </c>
      <c r="D712" s="8">
        <v>1</v>
      </c>
      <c r="E712" s="116">
        <v>1</v>
      </c>
      <c r="F712" s="45" t="s">
        <v>389</v>
      </c>
      <c r="G712" s="45" t="s">
        <v>396</v>
      </c>
    </row>
    <row r="713" spans="1:7" ht="21" x14ac:dyDescent="0.25">
      <c r="A713" s="45" t="s">
        <v>10730</v>
      </c>
      <c r="B713" s="5" t="s">
        <v>10883</v>
      </c>
      <c r="C713" s="5" t="s">
        <v>448</v>
      </c>
      <c r="D713" s="116">
        <v>1</v>
      </c>
      <c r="E713" s="116"/>
      <c r="F713" s="45" t="s">
        <v>389</v>
      </c>
      <c r="G713" s="45" t="s">
        <v>435</v>
      </c>
    </row>
    <row r="714" spans="1:7" ht="21" x14ac:dyDescent="0.25">
      <c r="A714" s="111" t="s">
        <v>10730</v>
      </c>
      <c r="B714" s="5" t="s">
        <v>11212</v>
      </c>
      <c r="C714" s="5" t="s">
        <v>6420</v>
      </c>
      <c r="D714" s="116">
        <v>1</v>
      </c>
      <c r="E714" s="116"/>
      <c r="F714" s="45" t="s">
        <v>389</v>
      </c>
      <c r="G714" s="45" t="s">
        <v>62</v>
      </c>
    </row>
    <row r="715" spans="1:7" ht="21" x14ac:dyDescent="0.25">
      <c r="A715" s="111" t="s">
        <v>10730</v>
      </c>
      <c r="B715" s="45" t="s">
        <v>10814</v>
      </c>
      <c r="C715" s="5" t="s">
        <v>6335</v>
      </c>
      <c r="D715" s="116">
        <v>1</v>
      </c>
      <c r="E715" s="116">
        <v>1</v>
      </c>
      <c r="F715" s="45" t="s">
        <v>389</v>
      </c>
      <c r="G715" s="45" t="s">
        <v>416</v>
      </c>
    </row>
    <row r="716" spans="1:7" ht="21" x14ac:dyDescent="0.25">
      <c r="A716" s="45" t="s">
        <v>10730</v>
      </c>
      <c r="B716" s="111" t="s">
        <v>10739</v>
      </c>
      <c r="C716" s="5" t="s">
        <v>562</v>
      </c>
      <c r="D716" s="116">
        <v>1</v>
      </c>
      <c r="E716" s="116">
        <v>1</v>
      </c>
      <c r="F716" s="45" t="s">
        <v>89</v>
      </c>
      <c r="G716" s="45" t="s">
        <v>173</v>
      </c>
    </row>
    <row r="717" spans="1:7" ht="21" x14ac:dyDescent="0.25">
      <c r="A717" s="111" t="s">
        <v>10730</v>
      </c>
      <c r="B717" s="12" t="s">
        <v>10891</v>
      </c>
      <c r="C717" s="5" t="s">
        <v>9422</v>
      </c>
      <c r="D717" s="116">
        <v>1</v>
      </c>
      <c r="E717" s="7"/>
      <c r="F717" s="45" t="s">
        <v>89</v>
      </c>
      <c r="G717" s="45" t="s">
        <v>435</v>
      </c>
    </row>
    <row r="718" spans="1:7" ht="21" x14ac:dyDescent="0.25">
      <c r="A718" s="45" t="s">
        <v>10730</v>
      </c>
      <c r="B718" s="111" t="s">
        <v>11008</v>
      </c>
      <c r="C718" s="5" t="s">
        <v>2919</v>
      </c>
      <c r="D718" s="116">
        <v>1</v>
      </c>
      <c r="E718" s="116">
        <v>1</v>
      </c>
      <c r="F718" s="45" t="s">
        <v>89</v>
      </c>
      <c r="G718" s="45" t="s">
        <v>435</v>
      </c>
    </row>
    <row r="719" spans="1:7" ht="21" x14ac:dyDescent="0.25">
      <c r="A719" s="111" t="s">
        <v>10730</v>
      </c>
      <c r="B719" s="6" t="s">
        <v>11061</v>
      </c>
      <c r="C719" s="5" t="s">
        <v>7220</v>
      </c>
      <c r="D719" s="116">
        <v>1</v>
      </c>
      <c r="E719" s="116">
        <v>1</v>
      </c>
      <c r="F719" s="45" t="s">
        <v>89</v>
      </c>
      <c r="G719" s="45" t="s">
        <v>435</v>
      </c>
    </row>
    <row r="720" spans="1:7" ht="21" x14ac:dyDescent="0.25">
      <c r="A720" s="45" t="s">
        <v>10730</v>
      </c>
      <c r="B720" s="111" t="s">
        <v>11062</v>
      </c>
      <c r="C720" s="5" t="s">
        <v>2635</v>
      </c>
      <c r="D720" s="116">
        <v>1</v>
      </c>
      <c r="E720" s="116">
        <v>0</v>
      </c>
      <c r="F720" s="45" t="s">
        <v>89</v>
      </c>
      <c r="G720" s="45" t="s">
        <v>2639</v>
      </c>
    </row>
    <row r="721" spans="1:7" ht="21" x14ac:dyDescent="0.25">
      <c r="A721" s="111" t="s">
        <v>10730</v>
      </c>
      <c r="B721" s="45" t="s">
        <v>11133</v>
      </c>
      <c r="C721" s="5" t="s">
        <v>2630</v>
      </c>
      <c r="D721" s="116">
        <v>1</v>
      </c>
      <c r="E721" s="116">
        <v>1</v>
      </c>
      <c r="F721" s="45" t="s">
        <v>89</v>
      </c>
      <c r="G721" s="45" t="s">
        <v>692</v>
      </c>
    </row>
    <row r="722" spans="1:7" ht="21" x14ac:dyDescent="0.25">
      <c r="A722" s="45" t="s">
        <v>10730</v>
      </c>
      <c r="B722" s="5" t="s">
        <v>11198</v>
      </c>
      <c r="C722" s="5" t="s">
        <v>84</v>
      </c>
      <c r="D722" s="116">
        <v>1</v>
      </c>
      <c r="E722" s="116"/>
      <c r="F722" s="45" t="s">
        <v>89</v>
      </c>
      <c r="G722" s="45" t="s">
        <v>90</v>
      </c>
    </row>
    <row r="723" spans="1:7" ht="21" x14ac:dyDescent="0.25">
      <c r="A723" s="45" t="s">
        <v>10730</v>
      </c>
      <c r="B723" s="111" t="s">
        <v>10739</v>
      </c>
      <c r="C723" s="5" t="s">
        <v>511</v>
      </c>
      <c r="D723" s="116">
        <v>1</v>
      </c>
      <c r="E723" s="116">
        <v>0</v>
      </c>
      <c r="F723" s="45" t="s">
        <v>89</v>
      </c>
      <c r="G723" s="45" t="s">
        <v>173</v>
      </c>
    </row>
    <row r="724" spans="1:7" ht="21" x14ac:dyDescent="0.25">
      <c r="A724" s="111" t="s">
        <v>10730</v>
      </c>
      <c r="B724" s="5" t="s">
        <v>11310</v>
      </c>
      <c r="C724" s="5" t="s">
        <v>6635</v>
      </c>
      <c r="D724" s="116">
        <v>1</v>
      </c>
      <c r="E724" s="116"/>
      <c r="F724" s="45" t="s">
        <v>89</v>
      </c>
      <c r="G724" s="45" t="s">
        <v>120</v>
      </c>
    </row>
    <row r="725" spans="1:7" ht="21" x14ac:dyDescent="0.25">
      <c r="A725" s="111" t="s">
        <v>10730</v>
      </c>
      <c r="B725" s="45" t="s">
        <v>10910</v>
      </c>
      <c r="C725" s="5" t="s">
        <v>9147</v>
      </c>
      <c r="D725" s="116">
        <v>1</v>
      </c>
      <c r="E725" s="116"/>
      <c r="F725" s="45" t="s">
        <v>89</v>
      </c>
      <c r="G725" s="45" t="s">
        <v>803</v>
      </c>
    </row>
    <row r="726" spans="1:7" ht="21" x14ac:dyDescent="0.25">
      <c r="A726" s="45" t="s">
        <v>10730</v>
      </c>
      <c r="B726" s="111" t="s">
        <v>10967</v>
      </c>
      <c r="C726" s="5" t="s">
        <v>2236</v>
      </c>
      <c r="D726" s="116">
        <v>1</v>
      </c>
      <c r="E726" s="116">
        <v>1</v>
      </c>
      <c r="F726" s="45" t="s">
        <v>766</v>
      </c>
      <c r="G726" s="45" t="s">
        <v>2241</v>
      </c>
    </row>
    <row r="727" spans="1:7" ht="21" x14ac:dyDescent="0.25">
      <c r="A727" s="111" t="s">
        <v>10730</v>
      </c>
      <c r="B727" s="45" t="s">
        <v>11129</v>
      </c>
      <c r="C727" s="5" t="s">
        <v>6133</v>
      </c>
      <c r="D727" s="116">
        <v>1</v>
      </c>
      <c r="E727" s="116">
        <v>0</v>
      </c>
      <c r="F727" s="45" t="s">
        <v>766</v>
      </c>
      <c r="G727" s="45" t="s">
        <v>312</v>
      </c>
    </row>
    <row r="728" spans="1:7" ht="21" x14ac:dyDescent="0.25">
      <c r="A728" s="45" t="s">
        <v>10730</v>
      </c>
      <c r="B728" s="111" t="s">
        <v>11005</v>
      </c>
      <c r="C728" s="5" t="s">
        <v>902</v>
      </c>
      <c r="D728" s="116">
        <v>1</v>
      </c>
      <c r="E728" s="116">
        <v>1</v>
      </c>
      <c r="F728" s="45" t="s">
        <v>766</v>
      </c>
      <c r="G728" s="45" t="s">
        <v>219</v>
      </c>
    </row>
    <row r="729" spans="1:7" ht="21" x14ac:dyDescent="0.25">
      <c r="A729" s="45" t="s">
        <v>10730</v>
      </c>
      <c r="B729" s="111" t="s">
        <v>10970</v>
      </c>
      <c r="C729" s="5" t="s">
        <v>762</v>
      </c>
      <c r="D729" s="116">
        <v>1</v>
      </c>
      <c r="E729" s="116">
        <v>1</v>
      </c>
      <c r="F729" s="45" t="s">
        <v>766</v>
      </c>
      <c r="G729" s="45" t="s">
        <v>435</v>
      </c>
    </row>
    <row r="730" spans="1:7" ht="21" x14ac:dyDescent="0.25">
      <c r="A730" s="45" t="s">
        <v>10730</v>
      </c>
      <c r="B730" s="45" t="s">
        <v>10800</v>
      </c>
      <c r="C730" s="5" t="s">
        <v>8748</v>
      </c>
      <c r="D730" s="116">
        <v>1</v>
      </c>
      <c r="E730" s="116"/>
      <c r="F730" s="45" t="s">
        <v>212</v>
      </c>
      <c r="G730" s="45" t="s">
        <v>5977</v>
      </c>
    </row>
    <row r="731" spans="1:7" ht="21" x14ac:dyDescent="0.25">
      <c r="A731" s="45" t="s">
        <v>10730</v>
      </c>
      <c r="B731" s="6" t="s">
        <v>10755</v>
      </c>
      <c r="C731" s="6" t="s">
        <v>829</v>
      </c>
      <c r="D731" s="116">
        <v>1</v>
      </c>
      <c r="E731" s="116">
        <v>1</v>
      </c>
      <c r="F731" s="45" t="s">
        <v>423</v>
      </c>
      <c r="G731" s="45" t="s">
        <v>732</v>
      </c>
    </row>
    <row r="732" spans="1:7" ht="21" x14ac:dyDescent="0.25">
      <c r="A732" s="111" t="s">
        <v>10730</v>
      </c>
      <c r="B732" s="5" t="s">
        <v>10788</v>
      </c>
      <c r="C732" s="5" t="s">
        <v>5635</v>
      </c>
      <c r="D732" s="116">
        <v>1</v>
      </c>
      <c r="E732" s="116"/>
      <c r="F732" s="45" t="s">
        <v>423</v>
      </c>
      <c r="G732" s="45" t="s">
        <v>912</v>
      </c>
    </row>
    <row r="733" spans="1:7" ht="21" x14ac:dyDescent="0.25">
      <c r="A733" s="45" t="s">
        <v>10730</v>
      </c>
      <c r="B733" s="111" t="s">
        <v>10800</v>
      </c>
      <c r="C733" s="6" t="s">
        <v>818</v>
      </c>
      <c r="D733" s="116">
        <v>1</v>
      </c>
      <c r="E733" s="116">
        <v>0</v>
      </c>
      <c r="F733" s="45" t="s">
        <v>423</v>
      </c>
      <c r="G733" s="45" t="s">
        <v>692</v>
      </c>
    </row>
    <row r="734" spans="1:7" ht="21" x14ac:dyDescent="0.25">
      <c r="A734" s="45" t="s">
        <v>10730</v>
      </c>
      <c r="B734" s="111" t="s">
        <v>11023</v>
      </c>
      <c r="C734" s="5" t="s">
        <v>1943</v>
      </c>
      <c r="D734" s="116">
        <v>1</v>
      </c>
      <c r="E734" s="116">
        <v>0</v>
      </c>
      <c r="F734" s="45" t="s">
        <v>423</v>
      </c>
      <c r="G734" s="45" t="s">
        <v>912</v>
      </c>
    </row>
    <row r="735" spans="1:7" ht="21" x14ac:dyDescent="0.25">
      <c r="A735" s="111" t="s">
        <v>10730</v>
      </c>
      <c r="B735" s="45" t="s">
        <v>10993</v>
      </c>
      <c r="C735" s="5" t="s">
        <v>3467</v>
      </c>
      <c r="D735" s="116">
        <v>1</v>
      </c>
      <c r="E735" s="116">
        <v>0</v>
      </c>
      <c r="F735" s="45" t="s">
        <v>423</v>
      </c>
      <c r="G735" s="45" t="s">
        <v>743</v>
      </c>
    </row>
    <row r="736" spans="1:7" ht="21" x14ac:dyDescent="0.25">
      <c r="A736" s="111" t="s">
        <v>10730</v>
      </c>
      <c r="B736" s="5" t="s">
        <v>11044</v>
      </c>
      <c r="C736" s="5" t="s">
        <v>5663</v>
      </c>
      <c r="D736" s="116">
        <v>1</v>
      </c>
      <c r="E736" s="116"/>
      <c r="F736" s="45" t="s">
        <v>423</v>
      </c>
      <c r="G736" s="45" t="s">
        <v>912</v>
      </c>
    </row>
    <row r="737" spans="1:7" ht="21" x14ac:dyDescent="0.25">
      <c r="A737" s="45" t="s">
        <v>10730</v>
      </c>
      <c r="B737" s="111" t="s">
        <v>11056</v>
      </c>
      <c r="C737" s="5" t="s">
        <v>418</v>
      </c>
      <c r="D737" s="116">
        <v>1</v>
      </c>
      <c r="E737" s="116">
        <v>1</v>
      </c>
      <c r="F737" s="45" t="s">
        <v>423</v>
      </c>
      <c r="G737" s="45" t="s">
        <v>424</v>
      </c>
    </row>
    <row r="738" spans="1:7" ht="21" x14ac:dyDescent="0.25">
      <c r="A738" s="111" t="s">
        <v>10730</v>
      </c>
      <c r="B738" s="5" t="s">
        <v>11234</v>
      </c>
      <c r="C738" s="5" t="s">
        <v>5961</v>
      </c>
      <c r="D738" s="116">
        <v>1</v>
      </c>
      <c r="E738" s="116"/>
      <c r="F738" s="45" t="s">
        <v>423</v>
      </c>
      <c r="G738" s="45" t="s">
        <v>113</v>
      </c>
    </row>
    <row r="739" spans="1:7" ht="21" x14ac:dyDescent="0.25">
      <c r="A739" s="111" t="s">
        <v>10730</v>
      </c>
      <c r="B739" s="45" t="s">
        <v>11240</v>
      </c>
      <c r="C739" s="5" t="s">
        <v>5446</v>
      </c>
      <c r="D739" s="116">
        <v>1</v>
      </c>
      <c r="E739" s="116">
        <v>0</v>
      </c>
      <c r="F739" s="45" t="s">
        <v>423</v>
      </c>
      <c r="G739" s="45" t="s">
        <v>113</v>
      </c>
    </row>
    <row r="740" spans="1:7" ht="21" x14ac:dyDescent="0.25">
      <c r="A740" s="111" t="s">
        <v>10730</v>
      </c>
      <c r="B740" s="45" t="s">
        <v>10993</v>
      </c>
      <c r="C740" s="5" t="s">
        <v>8305</v>
      </c>
      <c r="D740" s="116">
        <v>1</v>
      </c>
      <c r="E740" s="116"/>
      <c r="F740" s="45" t="s">
        <v>423</v>
      </c>
      <c r="G740" s="45" t="s">
        <v>743</v>
      </c>
    </row>
    <row r="741" spans="1:7" ht="21" x14ac:dyDescent="0.25">
      <c r="A741" s="111" t="s">
        <v>10730</v>
      </c>
      <c r="B741" s="5" t="s">
        <v>11325</v>
      </c>
      <c r="C741" s="5" t="s">
        <v>5979</v>
      </c>
      <c r="D741" s="116">
        <v>1</v>
      </c>
      <c r="E741" s="116">
        <v>1</v>
      </c>
      <c r="F741" s="45" t="s">
        <v>423</v>
      </c>
      <c r="G741" s="45" t="s">
        <v>416</v>
      </c>
    </row>
    <row r="742" spans="1:7" ht="21" x14ac:dyDescent="0.25">
      <c r="A742" s="45" t="s">
        <v>10730</v>
      </c>
      <c r="B742" s="6" t="s">
        <v>10747</v>
      </c>
      <c r="C742" s="6" t="s">
        <v>3300</v>
      </c>
      <c r="D742" s="116">
        <v>1</v>
      </c>
      <c r="E742" s="7">
        <v>0</v>
      </c>
      <c r="F742" s="45" t="s">
        <v>10748</v>
      </c>
      <c r="G742" s="45" t="s">
        <v>1752</v>
      </c>
    </row>
    <row r="743" spans="1:7" ht="21" x14ac:dyDescent="0.25">
      <c r="A743" s="45" t="s">
        <v>10730</v>
      </c>
      <c r="B743" s="6" t="s">
        <v>10752</v>
      </c>
      <c r="C743" s="6" t="s">
        <v>3183</v>
      </c>
      <c r="D743" s="116">
        <v>1</v>
      </c>
      <c r="E743" s="116">
        <v>1</v>
      </c>
      <c r="F743" s="45" t="s">
        <v>10748</v>
      </c>
      <c r="G743" s="45" t="s">
        <v>3004</v>
      </c>
    </row>
    <row r="744" spans="1:7" ht="21" x14ac:dyDescent="0.25">
      <c r="A744" s="45" t="s">
        <v>10730</v>
      </c>
      <c r="B744" s="111" t="s">
        <v>10763</v>
      </c>
      <c r="C744" s="6" t="s">
        <v>3305</v>
      </c>
      <c r="D744" s="116">
        <v>1</v>
      </c>
      <c r="E744" s="8">
        <v>0</v>
      </c>
      <c r="F744" s="45" t="s">
        <v>10748</v>
      </c>
      <c r="G744" s="45" t="s">
        <v>127</v>
      </c>
    </row>
    <row r="745" spans="1:7" ht="21" x14ac:dyDescent="0.25">
      <c r="A745" s="111" t="s">
        <v>10730</v>
      </c>
      <c r="B745" s="45" t="s">
        <v>10761</v>
      </c>
      <c r="C745" s="5" t="s">
        <v>2999</v>
      </c>
      <c r="D745" s="116">
        <v>1</v>
      </c>
      <c r="E745" s="116">
        <v>0</v>
      </c>
      <c r="F745" s="45" t="s">
        <v>10748</v>
      </c>
      <c r="G745" s="45" t="s">
        <v>3004</v>
      </c>
    </row>
    <row r="746" spans="1:7" ht="21" x14ac:dyDescent="0.25">
      <c r="A746" s="45" t="s">
        <v>10730</v>
      </c>
      <c r="B746" s="111" t="s">
        <v>10821</v>
      </c>
      <c r="C746" s="6" t="s">
        <v>2933</v>
      </c>
      <c r="D746" s="116">
        <v>1</v>
      </c>
      <c r="E746" s="116">
        <v>0</v>
      </c>
      <c r="F746" s="45" t="s">
        <v>10748</v>
      </c>
      <c r="G746" s="45" t="s">
        <v>312</v>
      </c>
    </row>
    <row r="747" spans="1:7" ht="21" x14ac:dyDescent="0.25">
      <c r="A747" s="45" t="s">
        <v>10730</v>
      </c>
      <c r="B747" s="111" t="s">
        <v>10752</v>
      </c>
      <c r="C747" s="6" t="s">
        <v>3310</v>
      </c>
      <c r="D747" s="116">
        <v>1</v>
      </c>
      <c r="E747" s="7">
        <v>0</v>
      </c>
      <c r="F747" s="45" t="s">
        <v>10748</v>
      </c>
      <c r="G747" s="45" t="s">
        <v>219</v>
      </c>
    </row>
    <row r="748" spans="1:7" ht="21" x14ac:dyDescent="0.25">
      <c r="A748" s="45" t="s">
        <v>10730</v>
      </c>
      <c r="B748" s="111" t="s">
        <v>10824</v>
      </c>
      <c r="C748" s="6" t="s">
        <v>3116</v>
      </c>
      <c r="D748" s="115">
        <v>1</v>
      </c>
      <c r="E748" s="115">
        <v>0</v>
      </c>
      <c r="F748" s="45" t="s">
        <v>10748</v>
      </c>
      <c r="G748" s="45" t="s">
        <v>3027</v>
      </c>
    </row>
    <row r="749" spans="1:7" ht="21" x14ac:dyDescent="0.25">
      <c r="A749" s="111" t="s">
        <v>10730</v>
      </c>
      <c r="B749" s="45" t="s">
        <v>10752</v>
      </c>
      <c r="C749" s="6" t="s">
        <v>6848</v>
      </c>
      <c r="D749" s="115">
        <v>1</v>
      </c>
      <c r="E749" s="115">
        <v>0</v>
      </c>
      <c r="F749" s="45" t="s">
        <v>10748</v>
      </c>
      <c r="G749" s="45" t="s">
        <v>2931</v>
      </c>
    </row>
    <row r="750" spans="1:7" ht="21" x14ac:dyDescent="0.25">
      <c r="A750" s="45" t="s">
        <v>10730</v>
      </c>
      <c r="B750" s="111" t="s">
        <v>10847</v>
      </c>
      <c r="C750" s="6" t="s">
        <v>3193</v>
      </c>
      <c r="D750" s="116">
        <v>1</v>
      </c>
      <c r="E750" s="116">
        <v>1</v>
      </c>
      <c r="F750" s="45" t="s">
        <v>10748</v>
      </c>
      <c r="G750" s="45" t="s">
        <v>3004</v>
      </c>
    </row>
    <row r="751" spans="1:7" ht="21" x14ac:dyDescent="0.25">
      <c r="A751" s="111" t="s">
        <v>10730</v>
      </c>
      <c r="B751" s="45" t="s">
        <v>10871</v>
      </c>
      <c r="C751" s="5" t="s">
        <v>3549</v>
      </c>
      <c r="D751" s="116">
        <v>1</v>
      </c>
      <c r="E751" s="116">
        <v>0</v>
      </c>
      <c r="F751" s="45" t="s">
        <v>10748</v>
      </c>
      <c r="G751" s="45" t="s">
        <v>3146</v>
      </c>
    </row>
    <row r="752" spans="1:7" ht="21" x14ac:dyDescent="0.25">
      <c r="A752" s="45" t="s">
        <v>10730</v>
      </c>
      <c r="B752" s="111" t="s">
        <v>10876</v>
      </c>
      <c r="C752" s="6" t="s">
        <v>3522</v>
      </c>
      <c r="D752" s="116">
        <v>1</v>
      </c>
      <c r="E752" s="116">
        <v>1</v>
      </c>
      <c r="F752" s="45" t="s">
        <v>10748</v>
      </c>
      <c r="G752" s="45" t="s">
        <v>219</v>
      </c>
    </row>
    <row r="753" spans="1:7" ht="21" x14ac:dyDescent="0.25">
      <c r="A753" s="45" t="s">
        <v>10730</v>
      </c>
      <c r="B753" s="111" t="s">
        <v>10901</v>
      </c>
      <c r="C753" s="5" t="s">
        <v>3100</v>
      </c>
      <c r="D753" s="7">
        <v>1</v>
      </c>
      <c r="E753" s="7">
        <v>0</v>
      </c>
      <c r="F753" s="45" t="s">
        <v>10748</v>
      </c>
      <c r="G753" s="45" t="s">
        <v>312</v>
      </c>
    </row>
    <row r="754" spans="1:7" ht="21" x14ac:dyDescent="0.25">
      <c r="A754" s="45" t="s">
        <v>10730</v>
      </c>
      <c r="B754" s="111" t="s">
        <v>10978</v>
      </c>
      <c r="C754" s="5" t="s">
        <v>4901</v>
      </c>
      <c r="D754" s="116">
        <v>1</v>
      </c>
      <c r="E754" s="116">
        <v>1</v>
      </c>
      <c r="F754" s="45" t="s">
        <v>10748</v>
      </c>
      <c r="G754" s="45" t="s">
        <v>173</v>
      </c>
    </row>
    <row r="755" spans="1:7" ht="21" x14ac:dyDescent="0.25">
      <c r="A755" s="45" t="s">
        <v>10730</v>
      </c>
      <c r="B755" s="111" t="s">
        <v>10980</v>
      </c>
      <c r="C755" s="5" t="s">
        <v>3095</v>
      </c>
      <c r="D755" s="116">
        <v>1</v>
      </c>
      <c r="E755" s="116">
        <v>0</v>
      </c>
      <c r="F755" s="45" t="s">
        <v>10748</v>
      </c>
      <c r="G755" s="45" t="s">
        <v>173</v>
      </c>
    </row>
    <row r="756" spans="1:7" ht="21" x14ac:dyDescent="0.25">
      <c r="A756" s="45" t="s">
        <v>10730</v>
      </c>
      <c r="B756" s="111" t="s">
        <v>10860</v>
      </c>
      <c r="C756" s="5" t="s">
        <v>4911</v>
      </c>
      <c r="D756" s="115">
        <v>1</v>
      </c>
      <c r="E756" s="115">
        <v>1</v>
      </c>
      <c r="F756" s="45" t="s">
        <v>10748</v>
      </c>
      <c r="G756" s="45" t="s">
        <v>120</v>
      </c>
    </row>
    <row r="757" spans="1:7" ht="21" x14ac:dyDescent="0.25">
      <c r="A757" s="45" t="s">
        <v>10730</v>
      </c>
      <c r="B757" s="111" t="s">
        <v>11018</v>
      </c>
      <c r="C757" s="5" t="s">
        <v>2945</v>
      </c>
      <c r="D757" s="116">
        <v>1</v>
      </c>
      <c r="E757" s="116">
        <v>1</v>
      </c>
      <c r="F757" s="45" t="s">
        <v>10748</v>
      </c>
      <c r="G757" s="45" t="s">
        <v>2943</v>
      </c>
    </row>
    <row r="758" spans="1:7" ht="21" x14ac:dyDescent="0.25">
      <c r="A758" s="45" t="s">
        <v>10730</v>
      </c>
      <c r="B758" s="111" t="s">
        <v>11020</v>
      </c>
      <c r="C758" s="5" t="s">
        <v>11021</v>
      </c>
      <c r="D758" s="116">
        <v>1</v>
      </c>
      <c r="E758" s="116">
        <v>0</v>
      </c>
      <c r="F758" s="45" t="s">
        <v>10748</v>
      </c>
      <c r="G758" s="45" t="s">
        <v>173</v>
      </c>
    </row>
    <row r="759" spans="1:7" ht="21" x14ac:dyDescent="0.25">
      <c r="A759" s="111" t="s">
        <v>10730</v>
      </c>
      <c r="B759" s="45" t="s">
        <v>10989</v>
      </c>
      <c r="C759" s="5" t="s">
        <v>3048</v>
      </c>
      <c r="D759" s="116">
        <v>1</v>
      </c>
      <c r="E759" s="116">
        <v>0</v>
      </c>
      <c r="F759" s="45" t="s">
        <v>10748</v>
      </c>
      <c r="G759" s="45" t="s">
        <v>3039</v>
      </c>
    </row>
    <row r="760" spans="1:7" ht="21" x14ac:dyDescent="0.25">
      <c r="A760" s="45" t="s">
        <v>10730</v>
      </c>
      <c r="B760" s="111" t="s">
        <v>10739</v>
      </c>
      <c r="C760" s="5" t="s">
        <v>4895</v>
      </c>
      <c r="D760" s="115">
        <v>1</v>
      </c>
      <c r="E760" s="115">
        <v>0</v>
      </c>
      <c r="F760" s="45" t="s">
        <v>10748</v>
      </c>
      <c r="G760" s="45" t="s">
        <v>173</v>
      </c>
    </row>
    <row r="761" spans="1:7" ht="21" x14ac:dyDescent="0.25">
      <c r="A761" s="111" t="s">
        <v>10730</v>
      </c>
      <c r="B761" s="45" t="s">
        <v>10846</v>
      </c>
      <c r="C761" s="5" t="s">
        <v>6928</v>
      </c>
      <c r="D761" s="116">
        <v>1</v>
      </c>
      <c r="E761" s="116">
        <v>1</v>
      </c>
      <c r="F761" s="45" t="s">
        <v>10748</v>
      </c>
      <c r="G761" s="45" t="s">
        <v>312</v>
      </c>
    </row>
    <row r="762" spans="1:7" ht="21" x14ac:dyDescent="0.25">
      <c r="A762" s="111" t="s">
        <v>10730</v>
      </c>
      <c r="B762" s="45" t="s">
        <v>11104</v>
      </c>
      <c r="C762" s="5" t="s">
        <v>3874</v>
      </c>
      <c r="D762" s="116">
        <v>1</v>
      </c>
      <c r="E762" s="116">
        <v>0</v>
      </c>
      <c r="F762" s="45" t="s">
        <v>10748</v>
      </c>
      <c r="G762" s="45" t="s">
        <v>2211</v>
      </c>
    </row>
    <row r="763" spans="1:7" ht="21" x14ac:dyDescent="0.25">
      <c r="A763" s="45" t="s">
        <v>10730</v>
      </c>
      <c r="B763" s="111" t="s">
        <v>11106</v>
      </c>
      <c r="C763" s="5" t="s">
        <v>3148</v>
      </c>
      <c r="D763" s="116">
        <v>1</v>
      </c>
      <c r="E763" s="116">
        <v>1</v>
      </c>
      <c r="F763" s="45" t="s">
        <v>10748</v>
      </c>
      <c r="G763" s="45" t="s">
        <v>3039</v>
      </c>
    </row>
    <row r="764" spans="1:7" ht="21" x14ac:dyDescent="0.25">
      <c r="A764" s="45" t="s">
        <v>10730</v>
      </c>
      <c r="B764" s="111" t="s">
        <v>11127</v>
      </c>
      <c r="C764" s="5" t="s">
        <v>3344</v>
      </c>
      <c r="D764" s="116">
        <v>1</v>
      </c>
      <c r="E764" s="115">
        <v>0</v>
      </c>
      <c r="F764" s="45" t="s">
        <v>10748</v>
      </c>
      <c r="G764" s="45" t="s">
        <v>2211</v>
      </c>
    </row>
    <row r="765" spans="1:7" ht="21" x14ac:dyDescent="0.25">
      <c r="A765" s="111" t="s">
        <v>10730</v>
      </c>
      <c r="B765" s="45" t="s">
        <v>11172</v>
      </c>
      <c r="C765" s="5" t="s">
        <v>2973</v>
      </c>
      <c r="D765" s="116">
        <v>1</v>
      </c>
      <c r="E765" s="116">
        <v>1</v>
      </c>
      <c r="F765" s="45" t="s">
        <v>10748</v>
      </c>
      <c r="G765" s="45" t="s">
        <v>2943</v>
      </c>
    </row>
    <row r="766" spans="1:7" ht="21" x14ac:dyDescent="0.25">
      <c r="A766" s="45" t="s">
        <v>10730</v>
      </c>
      <c r="B766" s="111" t="s">
        <v>10761</v>
      </c>
      <c r="C766" s="5" t="s">
        <v>3163</v>
      </c>
      <c r="D766" s="115">
        <v>1</v>
      </c>
      <c r="E766" s="115">
        <v>0</v>
      </c>
      <c r="F766" s="45" t="s">
        <v>10748</v>
      </c>
      <c r="G766" s="45" t="s">
        <v>3004</v>
      </c>
    </row>
    <row r="767" spans="1:7" ht="21" x14ac:dyDescent="0.25">
      <c r="A767" s="45" t="s">
        <v>10730</v>
      </c>
      <c r="B767" s="111" t="s">
        <v>10846</v>
      </c>
      <c r="C767" s="5" t="s">
        <v>3208</v>
      </c>
      <c r="D767" s="116">
        <v>1</v>
      </c>
      <c r="E767" s="116">
        <v>0</v>
      </c>
      <c r="F767" s="45" t="s">
        <v>10748</v>
      </c>
      <c r="G767" s="45" t="s">
        <v>312</v>
      </c>
    </row>
    <row r="768" spans="1:7" ht="21" x14ac:dyDescent="0.25">
      <c r="A768" s="111" t="s">
        <v>10730</v>
      </c>
      <c r="B768" s="45" t="s">
        <v>11201</v>
      </c>
      <c r="C768" s="5" t="s">
        <v>7131</v>
      </c>
      <c r="D768" s="116">
        <v>1</v>
      </c>
      <c r="E768" s="116">
        <v>0</v>
      </c>
      <c r="F768" s="45" t="s">
        <v>10748</v>
      </c>
      <c r="G768" s="45" t="s">
        <v>7135</v>
      </c>
    </row>
    <row r="769" spans="1:7" ht="21" x14ac:dyDescent="0.25">
      <c r="A769" s="111" t="s">
        <v>10730</v>
      </c>
      <c r="B769" s="45" t="s">
        <v>10829</v>
      </c>
      <c r="C769" s="5" t="s">
        <v>3076</v>
      </c>
      <c r="D769" s="115">
        <v>1</v>
      </c>
      <c r="E769" s="115">
        <v>0</v>
      </c>
      <c r="F769" s="45" t="s">
        <v>10748</v>
      </c>
      <c r="G769" s="45" t="s">
        <v>173</v>
      </c>
    </row>
    <row r="770" spans="1:7" ht="21" x14ac:dyDescent="0.25">
      <c r="A770" s="45" t="s">
        <v>10730</v>
      </c>
      <c r="B770" s="111" t="s">
        <v>11205</v>
      </c>
      <c r="C770" s="5" t="s">
        <v>4140</v>
      </c>
      <c r="D770" s="116">
        <v>1</v>
      </c>
      <c r="E770" s="116">
        <v>1</v>
      </c>
      <c r="F770" s="45" t="s">
        <v>10748</v>
      </c>
      <c r="G770" s="45" t="s">
        <v>358</v>
      </c>
    </row>
    <row r="771" spans="1:7" ht="21" x14ac:dyDescent="0.25">
      <c r="A771" s="111" t="s">
        <v>10730</v>
      </c>
      <c r="B771" s="45" t="s">
        <v>11207</v>
      </c>
      <c r="C771" s="5" t="s">
        <v>2962</v>
      </c>
      <c r="D771" s="116">
        <v>1</v>
      </c>
      <c r="E771" s="116">
        <v>1</v>
      </c>
      <c r="F771" s="45" t="s">
        <v>10748</v>
      </c>
      <c r="G771" s="45" t="s">
        <v>2943</v>
      </c>
    </row>
    <row r="772" spans="1:7" ht="21" x14ac:dyDescent="0.25">
      <c r="A772" s="45" t="s">
        <v>10730</v>
      </c>
      <c r="B772" s="111" t="s">
        <v>11213</v>
      </c>
      <c r="C772" s="5" t="s">
        <v>3006</v>
      </c>
      <c r="D772" s="116">
        <v>1</v>
      </c>
      <c r="E772" s="116">
        <v>1</v>
      </c>
      <c r="F772" s="45" t="s">
        <v>10748</v>
      </c>
      <c r="G772" s="45" t="s">
        <v>358</v>
      </c>
    </row>
    <row r="773" spans="1:7" ht="21" x14ac:dyDescent="0.25">
      <c r="A773" s="45" t="s">
        <v>10730</v>
      </c>
      <c r="B773" s="111" t="s">
        <v>11235</v>
      </c>
      <c r="C773" s="5" t="s">
        <v>3017</v>
      </c>
      <c r="D773" s="115">
        <v>1</v>
      </c>
      <c r="E773" s="115">
        <v>0</v>
      </c>
      <c r="F773" s="45" t="s">
        <v>10748</v>
      </c>
      <c r="G773" s="45" t="s">
        <v>2211</v>
      </c>
    </row>
    <row r="774" spans="1:7" ht="21" x14ac:dyDescent="0.25">
      <c r="A774" s="45" t="s">
        <v>10730</v>
      </c>
      <c r="B774" s="111" t="s">
        <v>10829</v>
      </c>
      <c r="C774" s="5" t="s">
        <v>3980</v>
      </c>
      <c r="D774" s="116">
        <v>1</v>
      </c>
      <c r="E774" s="116">
        <v>0</v>
      </c>
      <c r="F774" s="45" t="s">
        <v>10748</v>
      </c>
      <c r="G774" s="45" t="s">
        <v>3984</v>
      </c>
    </row>
    <row r="775" spans="1:7" ht="21" x14ac:dyDescent="0.25">
      <c r="A775" s="45" t="s">
        <v>10730</v>
      </c>
      <c r="B775" s="111" t="s">
        <v>11262</v>
      </c>
      <c r="C775" s="5" t="s">
        <v>3086</v>
      </c>
      <c r="D775" s="115">
        <v>1</v>
      </c>
      <c r="E775" s="115">
        <v>0</v>
      </c>
      <c r="F775" s="45" t="s">
        <v>10748</v>
      </c>
      <c r="G775" s="45" t="s">
        <v>3004</v>
      </c>
    </row>
    <row r="776" spans="1:7" ht="21" x14ac:dyDescent="0.25">
      <c r="A776" s="45" t="s">
        <v>10730</v>
      </c>
      <c r="B776" s="111" t="s">
        <v>11293</v>
      </c>
      <c r="C776" s="5" t="s">
        <v>3066</v>
      </c>
      <c r="D776" s="116">
        <v>1</v>
      </c>
      <c r="E776" s="116">
        <v>1</v>
      </c>
      <c r="F776" s="45" t="s">
        <v>10748</v>
      </c>
      <c r="G776" s="45" t="s">
        <v>173</v>
      </c>
    </row>
    <row r="777" spans="1:7" ht="21" x14ac:dyDescent="0.25">
      <c r="A777" s="45" t="s">
        <v>10730</v>
      </c>
      <c r="B777" s="111" t="s">
        <v>11311</v>
      </c>
      <c r="C777" s="5" t="s">
        <v>3111</v>
      </c>
      <c r="D777" s="115">
        <v>1</v>
      </c>
      <c r="E777" s="115">
        <v>0</v>
      </c>
      <c r="F777" s="45" t="s">
        <v>10748</v>
      </c>
      <c r="G777" s="45" t="s">
        <v>3027</v>
      </c>
    </row>
    <row r="778" spans="1:7" ht="21" x14ac:dyDescent="0.25">
      <c r="A778" s="45" t="s">
        <v>10730</v>
      </c>
      <c r="B778" s="111" t="s">
        <v>11314</v>
      </c>
      <c r="C778" s="5" t="s">
        <v>3322</v>
      </c>
      <c r="D778" s="116">
        <v>1</v>
      </c>
      <c r="E778" s="116">
        <v>1</v>
      </c>
      <c r="F778" s="45" t="s">
        <v>10748</v>
      </c>
      <c r="G778" s="45" t="s">
        <v>3004</v>
      </c>
    </row>
    <row r="779" spans="1:7" ht="21" x14ac:dyDescent="0.25">
      <c r="A779" s="111" t="s">
        <v>10730</v>
      </c>
      <c r="B779" s="45" t="s">
        <v>11354</v>
      </c>
      <c r="C779" s="5" t="s">
        <v>7103</v>
      </c>
      <c r="D779" s="116">
        <v>1</v>
      </c>
      <c r="E779" s="116">
        <v>0</v>
      </c>
      <c r="F779" s="45" t="s">
        <v>10748</v>
      </c>
      <c r="G779" s="45" t="s">
        <v>3984</v>
      </c>
    </row>
    <row r="780" spans="1:7" ht="21" x14ac:dyDescent="0.25">
      <c r="A780" s="45" t="s">
        <v>10730</v>
      </c>
      <c r="B780" s="111" t="s">
        <v>11374</v>
      </c>
      <c r="C780" s="5" t="s">
        <v>3121</v>
      </c>
      <c r="D780" s="116">
        <v>1</v>
      </c>
      <c r="E780" s="7">
        <v>0</v>
      </c>
      <c r="F780" s="45" t="s">
        <v>10748</v>
      </c>
      <c r="G780" s="45" t="s">
        <v>3027</v>
      </c>
    </row>
    <row r="781" spans="1:7" ht="21" x14ac:dyDescent="0.25">
      <c r="A781" s="45" t="s">
        <v>10730</v>
      </c>
      <c r="B781" s="111" t="s">
        <v>11074</v>
      </c>
      <c r="C781" s="5" t="s">
        <v>2951</v>
      </c>
      <c r="D781" s="115">
        <v>1</v>
      </c>
      <c r="E781" s="115">
        <v>0</v>
      </c>
      <c r="F781" s="45" t="s">
        <v>10748</v>
      </c>
      <c r="G781" s="45" t="s">
        <v>2955</v>
      </c>
    </row>
    <row r="782" spans="1:7" ht="21" x14ac:dyDescent="0.25">
      <c r="A782" s="111" t="s">
        <v>10730</v>
      </c>
      <c r="B782" s="12" t="s">
        <v>10735</v>
      </c>
      <c r="C782" s="5" t="s">
        <v>8891</v>
      </c>
      <c r="D782" s="116">
        <v>1</v>
      </c>
      <c r="E782" s="7"/>
      <c r="F782" s="45" t="s">
        <v>1234</v>
      </c>
      <c r="G782" s="45" t="s">
        <v>2159</v>
      </c>
    </row>
    <row r="783" spans="1:7" ht="21" x14ac:dyDescent="0.25">
      <c r="A783" s="45" t="s">
        <v>10730</v>
      </c>
      <c r="B783" s="111" t="s">
        <v>10867</v>
      </c>
      <c r="C783" s="6" t="s">
        <v>2760</v>
      </c>
      <c r="D783" s="116">
        <v>1</v>
      </c>
      <c r="E783" s="116">
        <v>1</v>
      </c>
      <c r="F783" s="45" t="s">
        <v>1234</v>
      </c>
      <c r="G783" s="45" t="s">
        <v>2764</v>
      </c>
    </row>
    <row r="784" spans="1:7" ht="21" x14ac:dyDescent="0.25">
      <c r="A784" s="111" t="s">
        <v>10730</v>
      </c>
      <c r="B784" s="5" t="s">
        <v>10886</v>
      </c>
      <c r="C784" s="5" t="s">
        <v>7824</v>
      </c>
      <c r="D784" s="116">
        <v>1</v>
      </c>
      <c r="E784" s="116"/>
      <c r="F784" s="45" t="s">
        <v>1234</v>
      </c>
      <c r="G784" s="45" t="s">
        <v>1960</v>
      </c>
    </row>
    <row r="785" spans="1:7" ht="21" x14ac:dyDescent="0.25">
      <c r="A785" s="111" t="s">
        <v>10730</v>
      </c>
      <c r="B785" s="12" t="s">
        <v>10888</v>
      </c>
      <c r="C785" s="5" t="s">
        <v>9320</v>
      </c>
      <c r="D785" s="116">
        <v>1</v>
      </c>
      <c r="E785" s="7"/>
      <c r="F785" s="45" t="s">
        <v>1234</v>
      </c>
      <c r="G785" s="45" t="s">
        <v>1960</v>
      </c>
    </row>
    <row r="786" spans="1:7" ht="21" x14ac:dyDescent="0.25">
      <c r="A786" s="111" t="s">
        <v>10730</v>
      </c>
      <c r="B786" s="12" t="s">
        <v>10897</v>
      </c>
      <c r="C786" s="5" t="s">
        <v>9587</v>
      </c>
      <c r="D786" s="116">
        <v>1</v>
      </c>
      <c r="E786" s="7"/>
      <c r="F786" s="45" t="s">
        <v>1234</v>
      </c>
      <c r="G786" s="45" t="s">
        <v>1960</v>
      </c>
    </row>
    <row r="787" spans="1:7" ht="21" x14ac:dyDescent="0.25">
      <c r="A787" s="111" t="s">
        <v>10730</v>
      </c>
      <c r="B787" s="45" t="s">
        <v>10905</v>
      </c>
      <c r="C787" s="5" t="s">
        <v>1724</v>
      </c>
      <c r="D787" s="116">
        <v>1</v>
      </c>
      <c r="E787" s="116">
        <v>0</v>
      </c>
      <c r="F787" s="45" t="s">
        <v>1234</v>
      </c>
      <c r="G787" s="45" t="s">
        <v>1235</v>
      </c>
    </row>
    <row r="788" spans="1:7" ht="21" x14ac:dyDescent="0.25">
      <c r="A788" s="45" t="s">
        <v>10730</v>
      </c>
      <c r="B788" s="111" t="s">
        <v>10800</v>
      </c>
      <c r="C788" s="5" t="s">
        <v>3606</v>
      </c>
      <c r="D788" s="116">
        <v>1</v>
      </c>
      <c r="E788" s="116">
        <v>0</v>
      </c>
      <c r="F788" s="45" t="s">
        <v>1234</v>
      </c>
      <c r="G788" s="45" t="s">
        <v>1626</v>
      </c>
    </row>
    <row r="789" spans="1:7" ht="21" x14ac:dyDescent="0.25">
      <c r="A789" s="111" t="s">
        <v>10730</v>
      </c>
      <c r="B789" s="45" t="s">
        <v>10806</v>
      </c>
      <c r="C789" s="5" t="s">
        <v>2155</v>
      </c>
      <c r="D789" s="116">
        <v>1</v>
      </c>
      <c r="E789" s="116">
        <v>1</v>
      </c>
      <c r="F789" s="45" t="s">
        <v>1234</v>
      </c>
      <c r="G789" s="45" t="s">
        <v>2159</v>
      </c>
    </row>
    <row r="790" spans="1:7" ht="21" x14ac:dyDescent="0.25">
      <c r="A790" s="111" t="s">
        <v>10730</v>
      </c>
      <c r="B790" s="45" t="s">
        <v>10739</v>
      </c>
      <c r="C790" s="5" t="s">
        <v>8775</v>
      </c>
      <c r="D790" s="116">
        <v>1</v>
      </c>
      <c r="E790" s="116"/>
      <c r="F790" s="45" t="s">
        <v>1234</v>
      </c>
      <c r="G790" s="45" t="s">
        <v>1235</v>
      </c>
    </row>
    <row r="791" spans="1:7" ht="21" x14ac:dyDescent="0.25">
      <c r="A791" s="45" t="s">
        <v>10730</v>
      </c>
      <c r="B791" s="5" t="s">
        <v>10800</v>
      </c>
      <c r="C791" s="5" t="s">
        <v>4016</v>
      </c>
      <c r="D791" s="116">
        <v>1</v>
      </c>
      <c r="E791" s="116"/>
      <c r="F791" s="45" t="s">
        <v>1234</v>
      </c>
      <c r="G791" s="45" t="s">
        <v>1626</v>
      </c>
    </row>
    <row r="792" spans="1:7" ht="21" x14ac:dyDescent="0.25">
      <c r="A792" s="111" t="s">
        <v>10730</v>
      </c>
      <c r="B792" s="5" t="s">
        <v>11029</v>
      </c>
      <c r="C792" s="5" t="s">
        <v>6155</v>
      </c>
      <c r="D792" s="116">
        <v>1</v>
      </c>
      <c r="E792" s="116">
        <v>1</v>
      </c>
      <c r="F792" s="45" t="s">
        <v>1234</v>
      </c>
      <c r="G792" s="45" t="s">
        <v>1242</v>
      </c>
    </row>
    <row r="793" spans="1:7" ht="21" x14ac:dyDescent="0.25">
      <c r="A793" s="111" t="s">
        <v>10730</v>
      </c>
      <c r="B793" s="45" t="s">
        <v>11037</v>
      </c>
      <c r="C793" s="5" t="s">
        <v>10514</v>
      </c>
      <c r="D793" s="116">
        <v>1</v>
      </c>
      <c r="E793" s="116"/>
      <c r="F793" s="45" t="s">
        <v>1234</v>
      </c>
      <c r="G793" s="45" t="s">
        <v>1626</v>
      </c>
    </row>
    <row r="794" spans="1:7" ht="21" x14ac:dyDescent="0.25">
      <c r="A794" s="111" t="s">
        <v>10730</v>
      </c>
      <c r="B794" s="45" t="s">
        <v>11041</v>
      </c>
      <c r="C794" s="5" t="s">
        <v>9394</v>
      </c>
      <c r="D794" s="116">
        <v>1</v>
      </c>
      <c r="E794" s="116"/>
      <c r="F794" s="45" t="s">
        <v>1234</v>
      </c>
      <c r="G794" s="45" t="s">
        <v>1626</v>
      </c>
    </row>
    <row r="795" spans="1:7" ht="21" x14ac:dyDescent="0.25">
      <c r="A795" s="111" t="s">
        <v>10730</v>
      </c>
      <c r="B795" s="5" t="s">
        <v>10993</v>
      </c>
      <c r="C795" s="5" t="s">
        <v>6763</v>
      </c>
      <c r="D795" s="116">
        <v>1</v>
      </c>
      <c r="E795" s="116"/>
      <c r="F795" s="45" t="s">
        <v>1234</v>
      </c>
      <c r="G795" s="45" t="s">
        <v>1960</v>
      </c>
    </row>
    <row r="796" spans="1:7" ht="21" x14ac:dyDescent="0.25">
      <c r="A796" s="111" t="s">
        <v>10730</v>
      </c>
      <c r="B796" s="5" t="s">
        <v>11131</v>
      </c>
      <c r="C796" s="5" t="s">
        <v>5944</v>
      </c>
      <c r="D796" s="116">
        <v>1</v>
      </c>
      <c r="E796" s="116">
        <v>1</v>
      </c>
      <c r="F796" s="45" t="s">
        <v>1234</v>
      </c>
      <c r="G796" s="45" t="s">
        <v>1626</v>
      </c>
    </row>
    <row r="797" spans="1:7" ht="21" x14ac:dyDescent="0.25">
      <c r="A797" s="111" t="s">
        <v>10730</v>
      </c>
      <c r="B797" s="5" t="s">
        <v>11139</v>
      </c>
      <c r="C797" s="5" t="s">
        <v>6730</v>
      </c>
      <c r="D797" s="116">
        <v>1</v>
      </c>
      <c r="E797" s="116"/>
      <c r="F797" s="45" t="s">
        <v>1234</v>
      </c>
      <c r="G797" s="45" t="s">
        <v>2159</v>
      </c>
    </row>
    <row r="798" spans="1:7" ht="21" x14ac:dyDescent="0.25">
      <c r="A798" s="111" t="s">
        <v>10730</v>
      </c>
      <c r="B798" s="5" t="s">
        <v>10825</v>
      </c>
      <c r="C798" s="5" t="s">
        <v>6138</v>
      </c>
      <c r="D798" s="116">
        <v>1</v>
      </c>
      <c r="E798" s="116"/>
      <c r="F798" s="45" t="s">
        <v>1234</v>
      </c>
      <c r="G798" s="45" t="s">
        <v>1960</v>
      </c>
    </row>
    <row r="799" spans="1:7" ht="21" x14ac:dyDescent="0.25">
      <c r="A799" s="111" t="s">
        <v>10730</v>
      </c>
      <c r="B799" s="45" t="s">
        <v>11260</v>
      </c>
      <c r="C799" s="5" t="s">
        <v>6757</v>
      </c>
      <c r="D799" s="116">
        <v>1</v>
      </c>
      <c r="E799" s="116">
        <v>1</v>
      </c>
      <c r="F799" s="45" t="s">
        <v>1234</v>
      </c>
      <c r="G799" s="45" t="s">
        <v>6761</v>
      </c>
    </row>
    <row r="800" spans="1:7" ht="21" x14ac:dyDescent="0.25">
      <c r="A800" s="45" t="s">
        <v>10730</v>
      </c>
      <c r="B800" s="111" t="s">
        <v>11267</v>
      </c>
      <c r="C800" s="5" t="s">
        <v>1967</v>
      </c>
      <c r="D800" s="116">
        <v>1</v>
      </c>
      <c r="E800" s="116">
        <v>1</v>
      </c>
      <c r="F800" s="45" t="s">
        <v>1234</v>
      </c>
      <c r="G800" s="45" t="s">
        <v>1626</v>
      </c>
    </row>
    <row r="801" spans="1:7" ht="21" x14ac:dyDescent="0.25">
      <c r="A801" s="111" t="s">
        <v>10730</v>
      </c>
      <c r="B801" s="45" t="s">
        <v>11305</v>
      </c>
      <c r="C801" s="5" t="s">
        <v>1813</v>
      </c>
      <c r="D801" s="116">
        <v>1</v>
      </c>
      <c r="E801" s="116">
        <v>1</v>
      </c>
      <c r="F801" s="45" t="s">
        <v>1234</v>
      </c>
      <c r="G801" s="45" t="s">
        <v>1242</v>
      </c>
    </row>
    <row r="802" spans="1:7" ht="21" x14ac:dyDescent="0.25">
      <c r="A802" s="111" t="s">
        <v>10730</v>
      </c>
      <c r="B802" s="45" t="s">
        <v>11307</v>
      </c>
      <c r="C802" s="5" t="s">
        <v>2023</v>
      </c>
      <c r="D802" s="116">
        <v>1</v>
      </c>
      <c r="E802" s="116">
        <v>0</v>
      </c>
      <c r="F802" s="45" t="s">
        <v>1234</v>
      </c>
      <c r="G802" s="45" t="s">
        <v>1626</v>
      </c>
    </row>
    <row r="803" spans="1:7" ht="21" x14ac:dyDescent="0.25">
      <c r="A803" s="45" t="s">
        <v>10730</v>
      </c>
      <c r="B803" s="111" t="s">
        <v>10991</v>
      </c>
      <c r="C803" s="5" t="s">
        <v>2226</v>
      </c>
      <c r="D803" s="116">
        <v>1</v>
      </c>
      <c r="E803" s="116">
        <v>0</v>
      </c>
      <c r="F803" s="45" t="s">
        <v>1234</v>
      </c>
      <c r="G803" s="45" t="s">
        <v>1242</v>
      </c>
    </row>
    <row r="804" spans="1:7" ht="21" x14ac:dyDescent="0.25">
      <c r="A804" s="111" t="s">
        <v>10730</v>
      </c>
      <c r="B804" s="45" t="s">
        <v>10814</v>
      </c>
      <c r="C804" s="5" t="s">
        <v>6523</v>
      </c>
      <c r="D804" s="116">
        <v>1</v>
      </c>
      <c r="E804" s="116">
        <v>0</v>
      </c>
      <c r="F804" s="45" t="s">
        <v>1234</v>
      </c>
      <c r="G804" s="45" t="s">
        <v>1626</v>
      </c>
    </row>
    <row r="805" spans="1:7" ht="21" x14ac:dyDescent="0.25">
      <c r="A805" s="45" t="s">
        <v>10730</v>
      </c>
      <c r="B805" s="111" t="s">
        <v>10937</v>
      </c>
      <c r="C805" s="5" t="s">
        <v>2707</v>
      </c>
      <c r="D805" s="115">
        <v>1</v>
      </c>
      <c r="E805" s="115">
        <v>1</v>
      </c>
      <c r="F805" s="45" t="s">
        <v>365</v>
      </c>
      <c r="G805" s="45" t="s">
        <v>331</v>
      </c>
    </row>
    <row r="806" spans="1:7" ht="21" x14ac:dyDescent="0.25">
      <c r="A806" s="111" t="s">
        <v>10730</v>
      </c>
      <c r="B806" s="45" t="s">
        <v>10954</v>
      </c>
      <c r="C806" s="5" t="s">
        <v>6747</v>
      </c>
      <c r="D806" s="116">
        <v>1</v>
      </c>
      <c r="E806" s="116">
        <v>1</v>
      </c>
      <c r="F806" s="45" t="s">
        <v>365</v>
      </c>
      <c r="G806" s="45" t="s">
        <v>331</v>
      </c>
    </row>
    <row r="807" spans="1:7" ht="21" x14ac:dyDescent="0.25">
      <c r="A807" s="111" t="s">
        <v>10730</v>
      </c>
      <c r="B807" s="45" t="s">
        <v>10963</v>
      </c>
      <c r="C807" s="5" t="s">
        <v>7960</v>
      </c>
      <c r="D807" s="116">
        <v>1</v>
      </c>
      <c r="E807" s="116">
        <v>0</v>
      </c>
      <c r="F807" s="45" t="s">
        <v>365</v>
      </c>
      <c r="G807" s="45" t="s">
        <v>5678</v>
      </c>
    </row>
    <row r="808" spans="1:7" ht="21" x14ac:dyDescent="0.25">
      <c r="A808" s="111" t="s">
        <v>10730</v>
      </c>
      <c r="B808" s="12" t="s">
        <v>10800</v>
      </c>
      <c r="C808" s="5" t="s">
        <v>10007</v>
      </c>
      <c r="D808" s="116">
        <v>1</v>
      </c>
      <c r="E808" s="7"/>
      <c r="F808" s="45" t="s">
        <v>4191</v>
      </c>
      <c r="G808" s="45" t="s">
        <v>4327</v>
      </c>
    </row>
    <row r="809" spans="1:7" ht="21" x14ac:dyDescent="0.25">
      <c r="A809" s="45" t="s">
        <v>10730</v>
      </c>
      <c r="B809" s="111" t="s">
        <v>10855</v>
      </c>
      <c r="C809" s="6" t="s">
        <v>4227</v>
      </c>
      <c r="D809" s="116">
        <v>1</v>
      </c>
      <c r="E809" s="116">
        <v>1</v>
      </c>
      <c r="F809" s="45" t="s">
        <v>4191</v>
      </c>
      <c r="G809" s="45" t="s">
        <v>4232</v>
      </c>
    </row>
    <row r="810" spans="1:7" ht="21" x14ac:dyDescent="0.25">
      <c r="A810" s="111" t="s">
        <v>10730</v>
      </c>
      <c r="B810" s="45" t="s">
        <v>10881</v>
      </c>
      <c r="C810" s="5" t="s">
        <v>7532</v>
      </c>
      <c r="D810" s="116">
        <v>1</v>
      </c>
      <c r="E810" s="116">
        <v>1</v>
      </c>
      <c r="F810" s="45" t="s">
        <v>4191</v>
      </c>
      <c r="G810" s="45" t="s">
        <v>7537</v>
      </c>
    </row>
    <row r="811" spans="1:7" ht="21" x14ac:dyDescent="0.25">
      <c r="A811" s="45" t="s">
        <v>10730</v>
      </c>
      <c r="B811" s="111" t="s">
        <v>10912</v>
      </c>
      <c r="C811" s="5" t="s">
        <v>4297</v>
      </c>
      <c r="D811" s="115">
        <v>1</v>
      </c>
      <c r="E811" s="115">
        <v>1</v>
      </c>
      <c r="F811" s="45" t="s">
        <v>4191</v>
      </c>
      <c r="G811" s="45" t="s">
        <v>4193</v>
      </c>
    </row>
    <row r="812" spans="1:7" ht="21" x14ac:dyDescent="0.25">
      <c r="A812" s="111" t="s">
        <v>10730</v>
      </c>
      <c r="B812" s="6" t="s">
        <v>10931</v>
      </c>
      <c r="C812" s="5" t="s">
        <v>7555</v>
      </c>
      <c r="D812" s="116">
        <v>1</v>
      </c>
      <c r="E812" s="116"/>
      <c r="F812" s="45" t="s">
        <v>4191</v>
      </c>
      <c r="G812" s="45" t="s">
        <v>2211</v>
      </c>
    </row>
    <row r="813" spans="1:7" ht="21" x14ac:dyDescent="0.25">
      <c r="A813" s="111" t="s">
        <v>10730</v>
      </c>
      <c r="B813" s="45" t="s">
        <v>10947</v>
      </c>
      <c r="C813" s="5" t="s">
        <v>4311</v>
      </c>
      <c r="D813" s="116">
        <v>1</v>
      </c>
      <c r="E813" s="116">
        <v>0</v>
      </c>
      <c r="F813" s="45" t="s">
        <v>4191</v>
      </c>
      <c r="G813" s="45" t="s">
        <v>4193</v>
      </c>
    </row>
    <row r="814" spans="1:7" ht="21" x14ac:dyDescent="0.25">
      <c r="A814" s="45" t="s">
        <v>10730</v>
      </c>
      <c r="B814" s="111" t="s">
        <v>10960</v>
      </c>
      <c r="C814" s="5" t="s">
        <v>4195</v>
      </c>
      <c r="D814" s="116">
        <v>1</v>
      </c>
      <c r="E814" s="116">
        <v>1</v>
      </c>
      <c r="F814" s="45" t="s">
        <v>4191</v>
      </c>
      <c r="G814" s="45" t="s">
        <v>4201</v>
      </c>
    </row>
    <row r="815" spans="1:7" ht="21" x14ac:dyDescent="0.25">
      <c r="A815" s="111" t="s">
        <v>10730</v>
      </c>
      <c r="B815" s="45" t="s">
        <v>10961</v>
      </c>
      <c r="C815" s="5" t="s">
        <v>10051</v>
      </c>
      <c r="D815" s="116">
        <v>1</v>
      </c>
      <c r="E815" s="116"/>
      <c r="F815" s="45" t="s">
        <v>4191</v>
      </c>
      <c r="G815" s="45" t="s">
        <v>198</v>
      </c>
    </row>
    <row r="816" spans="1:7" ht="21" x14ac:dyDescent="0.25">
      <c r="A816" s="45" t="s">
        <v>10730</v>
      </c>
      <c r="B816" s="111" t="s">
        <v>11034</v>
      </c>
      <c r="C816" s="5" t="s">
        <v>4216</v>
      </c>
      <c r="D816" s="116">
        <v>1</v>
      </c>
      <c r="E816" s="115">
        <v>0</v>
      </c>
      <c r="F816" s="45" t="s">
        <v>4191</v>
      </c>
      <c r="G816" s="45" t="s">
        <v>4193</v>
      </c>
    </row>
    <row r="817" spans="1:7" ht="21" x14ac:dyDescent="0.25">
      <c r="A817" s="111" t="s">
        <v>10730</v>
      </c>
      <c r="B817" s="5" t="s">
        <v>10829</v>
      </c>
      <c r="C817" s="5" t="s">
        <v>7515</v>
      </c>
      <c r="D817" s="116">
        <v>1</v>
      </c>
      <c r="E817" s="116"/>
      <c r="F817" s="45" t="s">
        <v>4191</v>
      </c>
      <c r="G817" s="45" t="s">
        <v>4193</v>
      </c>
    </row>
    <row r="818" spans="1:7" ht="21" x14ac:dyDescent="0.25">
      <c r="A818" s="111" t="s">
        <v>10730</v>
      </c>
      <c r="B818" s="45" t="s">
        <v>11111</v>
      </c>
      <c r="C818" s="5" t="s">
        <v>4246</v>
      </c>
      <c r="D818" s="116">
        <v>1</v>
      </c>
      <c r="E818" s="116">
        <v>0</v>
      </c>
      <c r="F818" s="45" t="s">
        <v>4191</v>
      </c>
      <c r="G818" s="45" t="s">
        <v>173</v>
      </c>
    </row>
    <row r="819" spans="1:7" ht="21" x14ac:dyDescent="0.25">
      <c r="A819" s="45" t="s">
        <v>10730</v>
      </c>
      <c r="B819" s="111" t="s">
        <v>11154</v>
      </c>
      <c r="C819" s="5" t="s">
        <v>4291</v>
      </c>
      <c r="D819" s="115">
        <v>1</v>
      </c>
      <c r="E819" s="115">
        <v>0</v>
      </c>
      <c r="F819" s="45" t="s">
        <v>4191</v>
      </c>
      <c r="G819" s="45" t="s">
        <v>4201</v>
      </c>
    </row>
    <row r="820" spans="1:7" ht="21" x14ac:dyDescent="0.25">
      <c r="A820" s="45" t="s">
        <v>10730</v>
      </c>
      <c r="B820" s="111" t="s">
        <v>10800</v>
      </c>
      <c r="C820" s="5" t="s">
        <v>4263</v>
      </c>
      <c r="D820" s="116">
        <v>1</v>
      </c>
      <c r="E820" s="7">
        <v>1</v>
      </c>
      <c r="F820" s="45" t="s">
        <v>4191</v>
      </c>
      <c r="G820" s="45" t="s">
        <v>4193</v>
      </c>
    </row>
    <row r="821" spans="1:7" ht="21" x14ac:dyDescent="0.25">
      <c r="A821" s="111" t="s">
        <v>10730</v>
      </c>
      <c r="B821" s="45" t="s">
        <v>10814</v>
      </c>
      <c r="C821" s="5" t="s">
        <v>4186</v>
      </c>
      <c r="D821" s="116">
        <v>1</v>
      </c>
      <c r="E821" s="116">
        <v>1</v>
      </c>
      <c r="F821" s="45" t="s">
        <v>4191</v>
      </c>
      <c r="G821" s="45" t="s">
        <v>4193</v>
      </c>
    </row>
    <row r="822" spans="1:7" ht="21" x14ac:dyDescent="0.25">
      <c r="A822" s="45" t="s">
        <v>10730</v>
      </c>
      <c r="B822" s="111" t="s">
        <v>11254</v>
      </c>
      <c r="C822" s="5" t="s">
        <v>5098</v>
      </c>
      <c r="D822" s="116">
        <v>1</v>
      </c>
      <c r="E822" s="116">
        <v>0</v>
      </c>
      <c r="F822" s="45" t="s">
        <v>4191</v>
      </c>
      <c r="G822" s="45" t="s">
        <v>5103</v>
      </c>
    </row>
    <row r="823" spans="1:7" ht="21" x14ac:dyDescent="0.25">
      <c r="A823" s="111" t="s">
        <v>10730</v>
      </c>
      <c r="B823" s="5" t="s">
        <v>11341</v>
      </c>
      <c r="C823" s="5" t="s">
        <v>10046</v>
      </c>
      <c r="D823" s="116">
        <v>1</v>
      </c>
      <c r="E823" s="116"/>
      <c r="F823" s="45" t="s">
        <v>4191</v>
      </c>
      <c r="G823" s="45" t="s">
        <v>4327</v>
      </c>
    </row>
    <row r="824" spans="1:7" ht="21" x14ac:dyDescent="0.25">
      <c r="A824" s="111" t="s">
        <v>10730</v>
      </c>
      <c r="B824" s="5" t="s">
        <v>11404</v>
      </c>
      <c r="C824" s="5" t="s">
        <v>7504</v>
      </c>
      <c r="D824" s="116">
        <v>1</v>
      </c>
      <c r="E824" s="116"/>
      <c r="F824" s="45" t="s">
        <v>4191</v>
      </c>
      <c r="G824" s="45" t="s">
        <v>4193</v>
      </c>
    </row>
    <row r="825" spans="1:7" ht="21" x14ac:dyDescent="0.25">
      <c r="A825" s="111" t="s">
        <v>10730</v>
      </c>
      <c r="B825" s="45" t="s">
        <v>10992</v>
      </c>
      <c r="C825" s="5" t="s">
        <v>862</v>
      </c>
      <c r="D825" s="116">
        <v>1</v>
      </c>
      <c r="E825" s="116">
        <v>1</v>
      </c>
      <c r="F825" s="45" t="s">
        <v>140</v>
      </c>
      <c r="G825" s="45" t="s">
        <v>173</v>
      </c>
    </row>
    <row r="826" spans="1:7" ht="21" x14ac:dyDescent="0.25">
      <c r="A826" s="111" t="s">
        <v>10730</v>
      </c>
      <c r="B826" s="45" t="s">
        <v>10993</v>
      </c>
      <c r="C826" s="5" t="s">
        <v>5473</v>
      </c>
      <c r="D826" s="116">
        <v>1</v>
      </c>
      <c r="E826" s="116">
        <v>0</v>
      </c>
      <c r="F826" s="45" t="s">
        <v>140</v>
      </c>
      <c r="G826" s="45" t="s">
        <v>219</v>
      </c>
    </row>
    <row r="827" spans="1:7" ht="21" x14ac:dyDescent="0.25">
      <c r="A827" s="111" t="s">
        <v>10730</v>
      </c>
      <c r="B827" s="45" t="s">
        <v>11333</v>
      </c>
      <c r="C827" s="5" t="s">
        <v>672</v>
      </c>
      <c r="D827" s="116">
        <v>1</v>
      </c>
      <c r="E827" s="116">
        <v>0</v>
      </c>
      <c r="F827" s="45" t="s">
        <v>140</v>
      </c>
      <c r="G827" s="45" t="s">
        <v>219</v>
      </c>
    </row>
    <row r="828" spans="1:7" ht="21" x14ac:dyDescent="0.25">
      <c r="A828" s="45" t="s">
        <v>10730</v>
      </c>
      <c r="B828" s="111" t="s">
        <v>10814</v>
      </c>
      <c r="C828" s="6" t="s">
        <v>154</v>
      </c>
      <c r="D828" s="116">
        <v>1</v>
      </c>
      <c r="E828" s="116">
        <v>1</v>
      </c>
      <c r="F828" s="45" t="s">
        <v>31</v>
      </c>
      <c r="G828" s="45" t="s">
        <v>159</v>
      </c>
    </row>
    <row r="829" spans="1:7" ht="21" x14ac:dyDescent="0.25">
      <c r="A829" s="45" t="s">
        <v>10730</v>
      </c>
      <c r="B829" s="111" t="s">
        <v>11179</v>
      </c>
      <c r="C829" s="5" t="s">
        <v>27</v>
      </c>
      <c r="D829" s="7">
        <v>1</v>
      </c>
      <c r="E829" s="7">
        <v>0</v>
      </c>
      <c r="F829" s="45" t="s">
        <v>31</v>
      </c>
      <c r="G829" s="45" t="s">
        <v>32</v>
      </c>
    </row>
    <row r="830" spans="1:7" ht="21" x14ac:dyDescent="0.25">
      <c r="A830" s="45" t="s">
        <v>10730</v>
      </c>
      <c r="B830" s="111" t="s">
        <v>10892</v>
      </c>
      <c r="C830" s="6" t="s">
        <v>1779</v>
      </c>
      <c r="D830" s="115">
        <v>1</v>
      </c>
      <c r="E830" s="115">
        <v>0</v>
      </c>
      <c r="F830" s="45" t="s">
        <v>525</v>
      </c>
      <c r="G830" s="45" t="s">
        <v>986</v>
      </c>
    </row>
    <row r="831" spans="1:7" ht="21" x14ac:dyDescent="0.25">
      <c r="A831" s="111" t="s">
        <v>10730</v>
      </c>
      <c r="B831" s="45" t="s">
        <v>10941</v>
      </c>
      <c r="C831" s="5" t="s">
        <v>5793</v>
      </c>
      <c r="D831" s="116">
        <v>1</v>
      </c>
      <c r="E831" s="116">
        <v>1</v>
      </c>
      <c r="F831" s="45" t="s">
        <v>525</v>
      </c>
      <c r="G831" s="45" t="s">
        <v>5797</v>
      </c>
    </row>
    <row r="832" spans="1:7" ht="21" x14ac:dyDescent="0.25">
      <c r="A832" s="111" t="s">
        <v>10730</v>
      </c>
      <c r="B832" s="45" t="s">
        <v>10910</v>
      </c>
      <c r="C832" s="5" t="s">
        <v>1807</v>
      </c>
      <c r="D832" s="116">
        <v>1</v>
      </c>
      <c r="E832" s="116">
        <v>0</v>
      </c>
      <c r="F832" s="45" t="s">
        <v>525</v>
      </c>
      <c r="G832" s="45" t="s">
        <v>1811</v>
      </c>
    </row>
    <row r="833" spans="1:7" ht="21" x14ac:dyDescent="0.25">
      <c r="A833" s="111" t="s">
        <v>10730</v>
      </c>
      <c r="B833" s="45" t="s">
        <v>11322</v>
      </c>
      <c r="C833" s="5" t="s">
        <v>982</v>
      </c>
      <c r="D833" s="116">
        <v>1</v>
      </c>
      <c r="E833" s="116">
        <v>0</v>
      </c>
      <c r="F833" s="45" t="s">
        <v>525</v>
      </c>
      <c r="G833" s="45" t="s">
        <v>986</v>
      </c>
    </row>
    <row r="834" spans="1:7" ht="21" x14ac:dyDescent="0.25">
      <c r="A834" s="45" t="s">
        <v>10730</v>
      </c>
      <c r="B834" s="111" t="s">
        <v>11277</v>
      </c>
      <c r="C834" s="5" t="s">
        <v>2178</v>
      </c>
      <c r="D834" s="115">
        <v>1</v>
      </c>
      <c r="E834" s="115">
        <v>1</v>
      </c>
      <c r="F834" s="45" t="s">
        <v>10972</v>
      </c>
      <c r="G834" s="45" t="s">
        <v>2159</v>
      </c>
    </row>
    <row r="835" spans="1:7" ht="21" x14ac:dyDescent="0.25">
      <c r="A835" s="45" t="s">
        <v>10730</v>
      </c>
      <c r="B835" s="111" t="s">
        <v>10814</v>
      </c>
      <c r="C835" s="5" t="s">
        <v>3600</v>
      </c>
      <c r="D835" s="115">
        <v>1</v>
      </c>
      <c r="E835" s="115">
        <v>1</v>
      </c>
      <c r="F835" s="45" t="s">
        <v>10972</v>
      </c>
      <c r="G835" s="45" t="s">
        <v>1626</v>
      </c>
    </row>
    <row r="836" spans="1:7" ht="21" x14ac:dyDescent="0.25">
      <c r="A836" s="45" t="s">
        <v>10730</v>
      </c>
      <c r="B836" s="111" t="s">
        <v>11017</v>
      </c>
      <c r="C836" s="5" t="s">
        <v>3580</v>
      </c>
      <c r="D836" s="116">
        <v>1</v>
      </c>
      <c r="E836" s="116">
        <v>0</v>
      </c>
      <c r="F836" s="45" t="s">
        <v>350</v>
      </c>
      <c r="G836" s="45" t="s">
        <v>147</v>
      </c>
    </row>
    <row r="837" spans="1:7" ht="21" x14ac:dyDescent="0.25">
      <c r="A837" s="111" t="s">
        <v>10730</v>
      </c>
      <c r="B837" s="45" t="s">
        <v>10814</v>
      </c>
      <c r="C837" s="5" t="s">
        <v>1346</v>
      </c>
      <c r="D837" s="116">
        <v>1</v>
      </c>
      <c r="E837" s="116">
        <v>0</v>
      </c>
      <c r="F837" s="45" t="s">
        <v>350</v>
      </c>
      <c r="G837" s="45" t="s">
        <v>147</v>
      </c>
    </row>
    <row r="838" spans="1:7" ht="21" x14ac:dyDescent="0.25">
      <c r="A838" s="111" t="s">
        <v>10730</v>
      </c>
      <c r="B838" s="45" t="s">
        <v>10773</v>
      </c>
      <c r="C838" s="5" t="s">
        <v>8473</v>
      </c>
      <c r="D838" s="116">
        <v>1</v>
      </c>
      <c r="E838" s="116"/>
      <c r="F838" s="45" t="s">
        <v>350</v>
      </c>
      <c r="G838" s="45" t="s">
        <v>352</v>
      </c>
    </row>
    <row r="839" spans="1:7" ht="21" x14ac:dyDescent="0.25">
      <c r="A839" s="111" t="s">
        <v>10730</v>
      </c>
      <c r="B839" s="45" t="s">
        <v>11118</v>
      </c>
      <c r="C839" s="5" t="s">
        <v>1343</v>
      </c>
      <c r="D839" s="117">
        <v>1</v>
      </c>
      <c r="E839" s="116">
        <v>1</v>
      </c>
      <c r="F839" s="45" t="s">
        <v>350</v>
      </c>
      <c r="G839" s="45" t="s">
        <v>352</v>
      </c>
    </row>
    <row r="840" spans="1:7" ht="21" x14ac:dyDescent="0.25">
      <c r="A840" s="45" t="s">
        <v>10730</v>
      </c>
      <c r="B840" s="111" t="s">
        <v>11225</v>
      </c>
      <c r="C840" s="5" t="s">
        <v>2291</v>
      </c>
      <c r="D840" s="116">
        <v>1</v>
      </c>
      <c r="E840" s="116">
        <v>0</v>
      </c>
      <c r="F840" s="45" t="s">
        <v>350</v>
      </c>
      <c r="G840" s="45" t="s">
        <v>147</v>
      </c>
    </row>
    <row r="841" spans="1:7" ht="21" x14ac:dyDescent="0.25">
      <c r="A841" s="111" t="s">
        <v>10730</v>
      </c>
      <c r="B841" s="45" t="s">
        <v>10850</v>
      </c>
      <c r="C841" s="5" t="s">
        <v>745</v>
      </c>
      <c r="D841" s="116">
        <v>1</v>
      </c>
      <c r="E841" s="116">
        <v>0</v>
      </c>
      <c r="F841" s="45" t="s">
        <v>112</v>
      </c>
      <c r="G841" s="45" t="s">
        <v>120</v>
      </c>
    </row>
    <row r="842" spans="1:7" ht="21" x14ac:dyDescent="0.25">
      <c r="A842" s="45" t="s">
        <v>10730</v>
      </c>
      <c r="B842" s="45" t="s">
        <v>10760</v>
      </c>
      <c r="C842" s="5" t="s">
        <v>4059</v>
      </c>
      <c r="D842" s="116">
        <v>1</v>
      </c>
      <c r="E842" s="116"/>
      <c r="F842" s="45" t="s">
        <v>2458</v>
      </c>
      <c r="G842" s="45" t="s">
        <v>62</v>
      </c>
    </row>
    <row r="843" spans="1:7" ht="21" x14ac:dyDescent="0.25">
      <c r="A843" s="45" t="s">
        <v>10730</v>
      </c>
      <c r="B843" s="5" t="s">
        <v>10796</v>
      </c>
      <c r="C843" s="5" t="s">
        <v>2598</v>
      </c>
      <c r="D843" s="116">
        <v>1</v>
      </c>
      <c r="E843" s="116">
        <v>1</v>
      </c>
      <c r="F843" s="45" t="s">
        <v>2458</v>
      </c>
      <c r="G843" s="45" t="s">
        <v>62</v>
      </c>
    </row>
    <row r="844" spans="1:7" ht="21" x14ac:dyDescent="0.25">
      <c r="A844" s="45" t="s">
        <v>10730</v>
      </c>
      <c r="B844" s="111" t="s">
        <v>10895</v>
      </c>
      <c r="C844" s="6" t="s">
        <v>2454</v>
      </c>
      <c r="D844" s="116">
        <v>1</v>
      </c>
      <c r="E844" s="116">
        <v>0</v>
      </c>
      <c r="F844" s="45" t="s">
        <v>2458</v>
      </c>
      <c r="G844" s="45" t="s">
        <v>692</v>
      </c>
    </row>
    <row r="845" spans="1:7" ht="21" x14ac:dyDescent="0.25">
      <c r="A845" s="45" t="s">
        <v>10730</v>
      </c>
      <c r="B845" s="5" t="s">
        <v>11426</v>
      </c>
      <c r="C845" s="5" t="s">
        <v>7904</v>
      </c>
      <c r="D845" s="116">
        <v>1</v>
      </c>
      <c r="E845" s="116"/>
      <c r="F845" s="45" t="s">
        <v>2458</v>
      </c>
      <c r="G845" s="45" t="s">
        <v>358</v>
      </c>
    </row>
    <row r="846" spans="1:7" ht="21" x14ac:dyDescent="0.25">
      <c r="A846" s="111" t="s">
        <v>10730</v>
      </c>
      <c r="B846" s="12" t="s">
        <v>10769</v>
      </c>
      <c r="C846" s="5" t="s">
        <v>8820</v>
      </c>
      <c r="D846" s="116">
        <v>1</v>
      </c>
      <c r="E846" s="7"/>
      <c r="F846" s="45" t="s">
        <v>69</v>
      </c>
      <c r="G846" s="45" t="s">
        <v>8822</v>
      </c>
    </row>
    <row r="847" spans="1:7" ht="21" x14ac:dyDescent="0.25">
      <c r="A847" s="45" t="s">
        <v>10730</v>
      </c>
      <c r="B847" s="111" t="s">
        <v>10955</v>
      </c>
      <c r="C847" s="5" t="s">
        <v>1187</v>
      </c>
      <c r="D847" s="115">
        <v>1</v>
      </c>
      <c r="E847" s="115">
        <v>0</v>
      </c>
      <c r="F847" s="45" t="s">
        <v>69</v>
      </c>
      <c r="G847" s="45" t="s">
        <v>416</v>
      </c>
    </row>
    <row r="848" spans="1:7" ht="21" x14ac:dyDescent="0.25">
      <c r="A848" s="111" t="s">
        <v>10730</v>
      </c>
      <c r="B848" s="45" t="s">
        <v>11066</v>
      </c>
      <c r="C848" s="5" t="s">
        <v>1877</v>
      </c>
      <c r="D848" s="116">
        <v>1</v>
      </c>
      <c r="E848" s="116">
        <v>0</v>
      </c>
      <c r="F848" s="45" t="s">
        <v>69</v>
      </c>
      <c r="G848" s="45" t="s">
        <v>1881</v>
      </c>
    </row>
    <row r="849" spans="1:7" ht="21" x14ac:dyDescent="0.25">
      <c r="A849" s="45" t="s">
        <v>10730</v>
      </c>
      <c r="B849" s="111" t="s">
        <v>11204</v>
      </c>
      <c r="C849" s="5" t="s">
        <v>1378</v>
      </c>
      <c r="D849" s="115">
        <v>1</v>
      </c>
      <c r="E849" s="115">
        <v>0</v>
      </c>
      <c r="F849" s="45" t="s">
        <v>69</v>
      </c>
      <c r="G849" s="45" t="s">
        <v>1382</v>
      </c>
    </row>
    <row r="850" spans="1:7" ht="21" x14ac:dyDescent="0.25">
      <c r="A850" s="111" t="s">
        <v>10730</v>
      </c>
      <c r="B850" s="45" t="s">
        <v>11211</v>
      </c>
      <c r="C850" s="5" t="s">
        <v>1288</v>
      </c>
      <c r="D850" s="116">
        <v>1</v>
      </c>
      <c r="E850" s="116">
        <v>0</v>
      </c>
      <c r="F850" s="45" t="s">
        <v>69</v>
      </c>
      <c r="G850" s="45" t="s">
        <v>803</v>
      </c>
    </row>
    <row r="851" spans="1:7" ht="21" x14ac:dyDescent="0.25">
      <c r="A851" s="111" t="s">
        <v>10730</v>
      </c>
      <c r="B851" s="45" t="s">
        <v>11226</v>
      </c>
      <c r="C851" s="5" t="s">
        <v>1904</v>
      </c>
      <c r="D851" s="116">
        <v>1</v>
      </c>
      <c r="E851" s="116">
        <v>0</v>
      </c>
      <c r="F851" s="45" t="s">
        <v>69</v>
      </c>
      <c r="G851" s="45" t="s">
        <v>1908</v>
      </c>
    </row>
    <row r="852" spans="1:7" ht="21" x14ac:dyDescent="0.25">
      <c r="A852" s="45" t="s">
        <v>10730</v>
      </c>
      <c r="B852" s="111" t="s">
        <v>11230</v>
      </c>
      <c r="C852" s="5" t="s">
        <v>64</v>
      </c>
      <c r="D852" s="116">
        <v>1</v>
      </c>
      <c r="E852" s="7">
        <v>1</v>
      </c>
      <c r="F852" s="45" t="s">
        <v>69</v>
      </c>
      <c r="G852" s="45" t="s">
        <v>70</v>
      </c>
    </row>
    <row r="853" spans="1:7" ht="21" x14ac:dyDescent="0.25">
      <c r="A853" s="45" t="s">
        <v>10730</v>
      </c>
      <c r="B853" s="111" t="s">
        <v>10860</v>
      </c>
      <c r="C853" s="5" t="s">
        <v>5204</v>
      </c>
      <c r="D853" s="116">
        <v>1</v>
      </c>
      <c r="E853" s="116">
        <v>1</v>
      </c>
      <c r="F853" s="45" t="s">
        <v>69</v>
      </c>
      <c r="G853" s="45" t="s">
        <v>324</v>
      </c>
    </row>
    <row r="854" spans="1:7" ht="21" x14ac:dyDescent="0.25">
      <c r="A854" s="111" t="s">
        <v>10730</v>
      </c>
      <c r="B854" s="45" t="s">
        <v>11396</v>
      </c>
      <c r="C854" s="5" t="s">
        <v>1883</v>
      </c>
      <c r="D854" s="116">
        <v>1</v>
      </c>
      <c r="E854" s="116">
        <v>0</v>
      </c>
      <c r="F854" s="45" t="s">
        <v>69</v>
      </c>
      <c r="G854" s="45" t="s">
        <v>358</v>
      </c>
    </row>
    <row r="855" spans="1:7" ht="21" x14ac:dyDescent="0.25">
      <c r="A855" s="111" t="s">
        <v>10730</v>
      </c>
      <c r="B855" s="45" t="s">
        <v>10800</v>
      </c>
      <c r="C855" s="5" t="s">
        <v>1293</v>
      </c>
      <c r="D855" s="116">
        <v>1</v>
      </c>
      <c r="E855" s="116">
        <v>1</v>
      </c>
      <c r="F855" s="45" t="s">
        <v>69</v>
      </c>
      <c r="G855" s="45" t="s">
        <v>331</v>
      </c>
    </row>
    <row r="856" spans="1:7" ht="21" x14ac:dyDescent="0.25">
      <c r="A856" s="45" t="s">
        <v>10730</v>
      </c>
      <c r="B856" s="5" t="s">
        <v>11379</v>
      </c>
      <c r="C856" s="5" t="s">
        <v>4074</v>
      </c>
      <c r="D856" s="116">
        <v>1</v>
      </c>
      <c r="E856" s="116"/>
      <c r="F856" s="45" t="s">
        <v>4078</v>
      </c>
      <c r="G856" s="45" t="s">
        <v>4079</v>
      </c>
    </row>
    <row r="857" spans="1:7" ht="21" x14ac:dyDescent="0.25">
      <c r="A857" s="111" t="s">
        <v>10730</v>
      </c>
      <c r="B857" s="45" t="s">
        <v>10768</v>
      </c>
      <c r="C857" s="5" t="s">
        <v>3962</v>
      </c>
      <c r="D857" s="116">
        <v>1</v>
      </c>
      <c r="E857" s="116">
        <v>0</v>
      </c>
      <c r="F857" s="45" t="s">
        <v>1228</v>
      </c>
      <c r="G857" s="45" t="s">
        <v>3966</v>
      </c>
    </row>
    <row r="858" spans="1:7" ht="21" x14ac:dyDescent="0.25">
      <c r="A858" s="111" t="s">
        <v>10730</v>
      </c>
      <c r="B858" s="12" t="s">
        <v>10778</v>
      </c>
      <c r="C858" s="5" t="s">
        <v>9781</v>
      </c>
      <c r="D858" s="116">
        <v>1</v>
      </c>
      <c r="E858" s="7"/>
      <c r="F858" s="45" t="s">
        <v>1228</v>
      </c>
      <c r="G858" s="45" t="s">
        <v>532</v>
      </c>
    </row>
    <row r="859" spans="1:7" ht="21" x14ac:dyDescent="0.25">
      <c r="A859" s="45" t="s">
        <v>10730</v>
      </c>
      <c r="B859" s="111" t="s">
        <v>10776</v>
      </c>
      <c r="C859" s="6" t="s">
        <v>3769</v>
      </c>
      <c r="D859" s="116">
        <v>1</v>
      </c>
      <c r="E859" s="116">
        <v>0</v>
      </c>
      <c r="F859" s="45" t="s">
        <v>1228</v>
      </c>
      <c r="G859" s="45" t="s">
        <v>3774</v>
      </c>
    </row>
    <row r="860" spans="1:7" ht="21" x14ac:dyDescent="0.25">
      <c r="A860" s="45" t="s">
        <v>10730</v>
      </c>
      <c r="B860" s="5" t="s">
        <v>10909</v>
      </c>
      <c r="C860" s="5" t="s">
        <v>3732</v>
      </c>
      <c r="D860" s="116">
        <v>1</v>
      </c>
      <c r="E860" s="116">
        <v>1</v>
      </c>
      <c r="F860" s="45" t="s">
        <v>1228</v>
      </c>
      <c r="G860" s="45" t="s">
        <v>2211</v>
      </c>
    </row>
    <row r="861" spans="1:7" ht="21" x14ac:dyDescent="0.25">
      <c r="A861" s="111" t="s">
        <v>10730</v>
      </c>
      <c r="B861" s="45" t="s">
        <v>10925</v>
      </c>
      <c r="C861" s="5" t="s">
        <v>7304</v>
      </c>
      <c r="D861" s="116">
        <v>1</v>
      </c>
      <c r="E861" s="116">
        <v>0</v>
      </c>
      <c r="F861" s="45" t="s">
        <v>1228</v>
      </c>
      <c r="G861" s="45" t="s">
        <v>3365</v>
      </c>
    </row>
    <row r="862" spans="1:7" ht="21" x14ac:dyDescent="0.25">
      <c r="A862" s="45" t="s">
        <v>10730</v>
      </c>
      <c r="B862" s="111" t="s">
        <v>11011</v>
      </c>
      <c r="C862" s="5" t="s">
        <v>3763</v>
      </c>
      <c r="D862" s="116">
        <v>1</v>
      </c>
      <c r="E862" s="116">
        <v>0</v>
      </c>
      <c r="F862" s="45" t="s">
        <v>1228</v>
      </c>
      <c r="G862" s="45" t="s">
        <v>3767</v>
      </c>
    </row>
    <row r="863" spans="1:7" ht="21" x14ac:dyDescent="0.25">
      <c r="A863" s="111" t="s">
        <v>10730</v>
      </c>
      <c r="B863" s="45" t="s">
        <v>10968</v>
      </c>
      <c r="C863" s="5" t="s">
        <v>7023</v>
      </c>
      <c r="D863" s="116">
        <v>1</v>
      </c>
      <c r="E863" s="116">
        <v>0</v>
      </c>
      <c r="F863" s="45" t="s">
        <v>1228</v>
      </c>
      <c r="G863" s="45" t="s">
        <v>1125</v>
      </c>
    </row>
    <row r="864" spans="1:7" ht="21" x14ac:dyDescent="0.25">
      <c r="A864" s="45" t="s">
        <v>10730</v>
      </c>
      <c r="B864" s="111" t="s">
        <v>10956</v>
      </c>
      <c r="C864" s="5" t="s">
        <v>3823</v>
      </c>
      <c r="D864" s="116">
        <v>1</v>
      </c>
      <c r="E864" s="116">
        <v>0</v>
      </c>
      <c r="F864" s="45" t="s">
        <v>1228</v>
      </c>
      <c r="G864" s="45" t="s">
        <v>3827</v>
      </c>
    </row>
    <row r="865" spans="1:7" ht="21" x14ac:dyDescent="0.25">
      <c r="A865" s="45" t="s">
        <v>10730</v>
      </c>
      <c r="B865" s="5" t="s">
        <v>11038</v>
      </c>
      <c r="C865" s="5" t="s">
        <v>4113</v>
      </c>
      <c r="D865" s="116">
        <v>1</v>
      </c>
      <c r="E865" s="116"/>
      <c r="F865" s="45" t="s">
        <v>1228</v>
      </c>
      <c r="G865" s="45" t="s">
        <v>1758</v>
      </c>
    </row>
    <row r="866" spans="1:7" ht="21" x14ac:dyDescent="0.25">
      <c r="A866" s="111" t="s">
        <v>10730</v>
      </c>
      <c r="B866" s="45" t="s">
        <v>11049</v>
      </c>
      <c r="C866" s="5" t="s">
        <v>9590</v>
      </c>
      <c r="D866" s="116">
        <v>1</v>
      </c>
      <c r="E866" s="116"/>
      <c r="F866" s="45" t="s">
        <v>1228</v>
      </c>
      <c r="G866" s="45" t="s">
        <v>289</v>
      </c>
    </row>
    <row r="867" spans="1:7" ht="21" x14ac:dyDescent="0.25">
      <c r="A867" s="111" t="s">
        <v>10730</v>
      </c>
      <c r="B867" s="45" t="s">
        <v>10861</v>
      </c>
      <c r="C867" s="5" t="s">
        <v>9620</v>
      </c>
      <c r="D867" s="116">
        <v>1</v>
      </c>
      <c r="E867" s="116"/>
      <c r="F867" s="45" t="s">
        <v>1228</v>
      </c>
      <c r="G867" s="45" t="s">
        <v>9386</v>
      </c>
    </row>
    <row r="868" spans="1:7" ht="21" x14ac:dyDescent="0.25">
      <c r="A868" s="111" t="s">
        <v>10730</v>
      </c>
      <c r="B868" s="5" t="s">
        <v>11140</v>
      </c>
      <c r="C868" s="5" t="s">
        <v>7327</v>
      </c>
      <c r="D868" s="116">
        <v>1</v>
      </c>
      <c r="E868" s="116"/>
      <c r="F868" s="45" t="s">
        <v>1228</v>
      </c>
      <c r="G868" s="45" t="s">
        <v>7331</v>
      </c>
    </row>
    <row r="869" spans="1:7" ht="21" x14ac:dyDescent="0.25">
      <c r="A869" s="111" t="s">
        <v>10730</v>
      </c>
      <c r="B869" s="45" t="s">
        <v>10968</v>
      </c>
      <c r="C869" s="5" t="s">
        <v>9918</v>
      </c>
      <c r="D869" s="116">
        <v>1</v>
      </c>
      <c r="E869" s="116"/>
      <c r="F869" s="45" t="s">
        <v>1228</v>
      </c>
      <c r="G869" s="45" t="s">
        <v>1626</v>
      </c>
    </row>
    <row r="870" spans="1:7" ht="21" x14ac:dyDescent="0.25">
      <c r="A870" s="45" t="s">
        <v>10730</v>
      </c>
      <c r="B870" s="111" t="s">
        <v>11233</v>
      </c>
      <c r="C870" s="5" t="s">
        <v>3856</v>
      </c>
      <c r="D870" s="116">
        <v>1</v>
      </c>
      <c r="E870" s="116">
        <v>1</v>
      </c>
      <c r="F870" s="45" t="s">
        <v>1228</v>
      </c>
      <c r="G870" s="45" t="s">
        <v>358</v>
      </c>
    </row>
    <row r="871" spans="1:7" ht="21" x14ac:dyDescent="0.25">
      <c r="A871" s="111" t="s">
        <v>10730</v>
      </c>
      <c r="B871" s="45" t="s">
        <v>11275</v>
      </c>
      <c r="C871" s="5" t="s">
        <v>9605</v>
      </c>
      <c r="D871" s="116">
        <v>1</v>
      </c>
      <c r="E871" s="116"/>
      <c r="F871" s="45" t="s">
        <v>1228</v>
      </c>
      <c r="G871" s="45" t="s">
        <v>3293</v>
      </c>
    </row>
    <row r="872" spans="1:7" ht="21" x14ac:dyDescent="0.25">
      <c r="A872" s="111" t="s">
        <v>10730</v>
      </c>
      <c r="B872" s="45" t="s">
        <v>10761</v>
      </c>
      <c r="C872" s="5" t="s">
        <v>3850</v>
      </c>
      <c r="D872" s="116">
        <v>1</v>
      </c>
      <c r="E872" s="116">
        <v>0</v>
      </c>
      <c r="F872" s="45" t="s">
        <v>1228</v>
      </c>
      <c r="G872" s="45" t="s">
        <v>3854</v>
      </c>
    </row>
    <row r="873" spans="1:7" ht="21" x14ac:dyDescent="0.25">
      <c r="A873" s="45" t="s">
        <v>10730</v>
      </c>
      <c r="B873" s="111" t="s">
        <v>10810</v>
      </c>
      <c r="C873" s="6" t="s">
        <v>3377</v>
      </c>
      <c r="D873" s="116">
        <v>1</v>
      </c>
      <c r="E873" s="116">
        <v>1</v>
      </c>
      <c r="F873" s="45" t="s">
        <v>204</v>
      </c>
      <c r="G873" s="45" t="s">
        <v>3293</v>
      </c>
    </row>
    <row r="874" spans="1:7" ht="21" x14ac:dyDescent="0.25">
      <c r="A874" s="45" t="s">
        <v>10730</v>
      </c>
      <c r="B874" s="111" t="s">
        <v>10826</v>
      </c>
      <c r="C874" s="6" t="s">
        <v>3387</v>
      </c>
      <c r="D874" s="115">
        <v>1</v>
      </c>
      <c r="E874" s="115">
        <v>0</v>
      </c>
      <c r="F874" s="45" t="s">
        <v>204</v>
      </c>
      <c r="G874" s="45" t="s">
        <v>3293</v>
      </c>
    </row>
    <row r="875" spans="1:7" ht="21" x14ac:dyDescent="0.25">
      <c r="A875" s="111" t="s">
        <v>10730</v>
      </c>
      <c r="B875" s="45" t="s">
        <v>10981</v>
      </c>
      <c r="C875" s="5" t="s">
        <v>1931</v>
      </c>
      <c r="D875" s="116">
        <v>1</v>
      </c>
      <c r="E875" s="116">
        <v>0</v>
      </c>
      <c r="F875" s="45" t="s">
        <v>204</v>
      </c>
      <c r="G875" s="45" t="s">
        <v>538</v>
      </c>
    </row>
    <row r="876" spans="1:7" ht="21" x14ac:dyDescent="0.25">
      <c r="A876" s="45" t="s">
        <v>10730</v>
      </c>
      <c r="B876" s="5" t="s">
        <v>11030</v>
      </c>
      <c r="C876" s="5" t="s">
        <v>7485</v>
      </c>
      <c r="D876" s="116">
        <v>1</v>
      </c>
      <c r="E876" s="116"/>
      <c r="F876" s="45" t="s">
        <v>204</v>
      </c>
      <c r="G876" s="45" t="s">
        <v>7489</v>
      </c>
    </row>
    <row r="877" spans="1:7" ht="21" x14ac:dyDescent="0.25">
      <c r="A877" s="45" t="s">
        <v>10730</v>
      </c>
      <c r="B877" s="5" t="s">
        <v>11390</v>
      </c>
      <c r="C877" s="5" t="s">
        <v>8689</v>
      </c>
      <c r="D877" s="116">
        <v>1</v>
      </c>
      <c r="E877" s="116">
        <v>1</v>
      </c>
      <c r="F877" s="45" t="s">
        <v>204</v>
      </c>
      <c r="G877" s="45" t="s">
        <v>289</v>
      </c>
    </row>
    <row r="878" spans="1:7" ht="21" x14ac:dyDescent="0.25">
      <c r="A878" s="45" t="s">
        <v>10730</v>
      </c>
      <c r="B878" s="111" t="s">
        <v>10745</v>
      </c>
      <c r="C878" s="5" t="s">
        <v>3435</v>
      </c>
      <c r="D878" s="116">
        <v>1</v>
      </c>
      <c r="E878" s="116">
        <v>0</v>
      </c>
      <c r="F878" s="45" t="s">
        <v>204</v>
      </c>
      <c r="G878" s="45" t="s">
        <v>173</v>
      </c>
    </row>
    <row r="879" spans="1:7" ht="21" x14ac:dyDescent="0.25">
      <c r="A879" s="111" t="s">
        <v>10730</v>
      </c>
      <c r="B879" s="45" t="s">
        <v>10909</v>
      </c>
      <c r="C879" s="5" t="s">
        <v>3440</v>
      </c>
      <c r="D879" s="116">
        <v>1</v>
      </c>
      <c r="E879" s="116">
        <v>0</v>
      </c>
      <c r="F879" s="45" t="s">
        <v>204</v>
      </c>
      <c r="G879" s="45" t="s">
        <v>3365</v>
      </c>
    </row>
    <row r="880" spans="1:7" ht="21" x14ac:dyDescent="0.25">
      <c r="A880" s="45" t="s">
        <v>10730</v>
      </c>
      <c r="B880" s="111" t="s">
        <v>11321</v>
      </c>
      <c r="C880" s="5" t="s">
        <v>3372</v>
      </c>
      <c r="D880" s="116">
        <v>1</v>
      </c>
      <c r="E880" s="7">
        <v>0</v>
      </c>
      <c r="F880" s="45" t="s">
        <v>204</v>
      </c>
      <c r="G880" s="45" t="s">
        <v>3293</v>
      </c>
    </row>
    <row r="881" spans="1:7" ht="21" x14ac:dyDescent="0.25">
      <c r="A881" s="45" t="s">
        <v>10730</v>
      </c>
      <c r="B881" s="6" t="s">
        <v>10751</v>
      </c>
      <c r="C881" s="6" t="s">
        <v>1121</v>
      </c>
      <c r="D881" s="115">
        <v>1</v>
      </c>
      <c r="E881" s="115">
        <v>0</v>
      </c>
      <c r="F881" s="45" t="s">
        <v>783</v>
      </c>
      <c r="G881" s="45" t="s">
        <v>1125</v>
      </c>
    </row>
    <row r="882" spans="1:7" ht="21" x14ac:dyDescent="0.25">
      <c r="A882" s="111" t="s">
        <v>10730</v>
      </c>
      <c r="B882" s="45" t="s">
        <v>10953</v>
      </c>
      <c r="C882" s="5" t="s">
        <v>1034</v>
      </c>
      <c r="D882" s="115">
        <v>1</v>
      </c>
      <c r="E882" s="115">
        <v>1</v>
      </c>
      <c r="F882" s="45" t="s">
        <v>783</v>
      </c>
      <c r="G882" s="45" t="s">
        <v>120</v>
      </c>
    </row>
    <row r="883" spans="1:7" ht="21" x14ac:dyDescent="0.25">
      <c r="A883" s="111" t="s">
        <v>10730</v>
      </c>
      <c r="B883" s="45" t="s">
        <v>11112</v>
      </c>
      <c r="C883" s="5" t="s">
        <v>8001</v>
      </c>
      <c r="D883" s="116">
        <v>1</v>
      </c>
      <c r="E883" s="116">
        <v>0</v>
      </c>
      <c r="F883" s="45" t="s">
        <v>783</v>
      </c>
      <c r="G883" s="45" t="s">
        <v>3342</v>
      </c>
    </row>
    <row r="884" spans="1:7" ht="21" x14ac:dyDescent="0.25">
      <c r="A884" s="111" t="s">
        <v>10730</v>
      </c>
      <c r="B884" s="45" t="s">
        <v>11252</v>
      </c>
      <c r="C884" s="5" t="s">
        <v>10560</v>
      </c>
      <c r="D884" s="116">
        <v>1</v>
      </c>
      <c r="E884" s="116"/>
      <c r="F884" s="45" t="s">
        <v>783</v>
      </c>
      <c r="G884" s="45" t="s">
        <v>1054</v>
      </c>
    </row>
    <row r="885" spans="1:7" ht="21" x14ac:dyDescent="0.25">
      <c r="A885" s="45" t="s">
        <v>10730</v>
      </c>
      <c r="B885" s="111" t="s">
        <v>11297</v>
      </c>
      <c r="C885" s="5" t="s">
        <v>4087</v>
      </c>
      <c r="D885" s="116">
        <v>1</v>
      </c>
      <c r="E885" s="116">
        <v>0</v>
      </c>
      <c r="F885" s="45" t="s">
        <v>783</v>
      </c>
      <c r="G885" s="45" t="s">
        <v>784</v>
      </c>
    </row>
    <row r="886" spans="1:7" ht="21" x14ac:dyDescent="0.25">
      <c r="A886" s="111" t="s">
        <v>10730</v>
      </c>
      <c r="B886" s="45" t="s">
        <v>10814</v>
      </c>
      <c r="C886" s="5" t="s">
        <v>8570</v>
      </c>
      <c r="D886" s="116">
        <v>1</v>
      </c>
      <c r="E886" s="116"/>
      <c r="F886" s="45" t="s">
        <v>783</v>
      </c>
      <c r="G886" s="45" t="s">
        <v>784</v>
      </c>
    </row>
    <row r="887" spans="1:7" ht="21" x14ac:dyDescent="0.25">
      <c r="A887" s="111" t="s">
        <v>10730</v>
      </c>
      <c r="B887" s="12" t="s">
        <v>11335</v>
      </c>
      <c r="C887" s="5" t="s">
        <v>5863</v>
      </c>
      <c r="D887" s="116">
        <v>1</v>
      </c>
      <c r="E887" s="116"/>
      <c r="F887" s="45" t="s">
        <v>783</v>
      </c>
      <c r="G887" s="45" t="s">
        <v>120</v>
      </c>
    </row>
    <row r="888" spans="1:7" ht="21" x14ac:dyDescent="0.25">
      <c r="A888" s="45" t="s">
        <v>10730</v>
      </c>
      <c r="B888" s="111" t="s">
        <v>10846</v>
      </c>
      <c r="C888" s="5" t="s">
        <v>779</v>
      </c>
      <c r="D888" s="115">
        <v>1</v>
      </c>
      <c r="E888" s="115">
        <v>1</v>
      </c>
      <c r="F888" s="45" t="s">
        <v>783</v>
      </c>
      <c r="G888" s="45" t="s">
        <v>784</v>
      </c>
    </row>
    <row r="889" spans="1:7" ht="21" x14ac:dyDescent="0.25">
      <c r="A889" s="45" t="s">
        <v>10730</v>
      </c>
      <c r="B889" s="111" t="s">
        <v>10745</v>
      </c>
      <c r="C889" s="6" t="s">
        <v>546</v>
      </c>
      <c r="D889" s="115">
        <v>1</v>
      </c>
      <c r="E889" s="115">
        <v>1</v>
      </c>
      <c r="F889" s="45" t="s">
        <v>531</v>
      </c>
      <c r="G889" s="45" t="s">
        <v>544</v>
      </c>
    </row>
    <row r="890" spans="1:7" ht="21" x14ac:dyDescent="0.25">
      <c r="A890" s="45" t="s">
        <v>10730</v>
      </c>
      <c r="B890" s="111" t="s">
        <v>10974</v>
      </c>
      <c r="C890" s="5" t="s">
        <v>3356</v>
      </c>
      <c r="D890" s="115">
        <v>1</v>
      </c>
      <c r="E890" s="115">
        <v>0</v>
      </c>
      <c r="F890" s="45" t="s">
        <v>531</v>
      </c>
      <c r="G890" s="45" t="s">
        <v>2211</v>
      </c>
    </row>
    <row r="891" spans="1:7" ht="21" x14ac:dyDescent="0.25">
      <c r="A891" s="45" t="s">
        <v>10730</v>
      </c>
      <c r="B891" s="111" t="s">
        <v>10752</v>
      </c>
      <c r="C891" s="5" t="s">
        <v>527</v>
      </c>
      <c r="D891" s="115">
        <v>1</v>
      </c>
      <c r="E891" s="115">
        <v>0</v>
      </c>
      <c r="F891" s="45" t="s">
        <v>531</v>
      </c>
      <c r="G891" s="45" t="s">
        <v>532</v>
      </c>
    </row>
    <row r="892" spans="1:7" ht="21" x14ac:dyDescent="0.25">
      <c r="A892" s="45" t="s">
        <v>10730</v>
      </c>
      <c r="B892" s="111" t="s">
        <v>11136</v>
      </c>
      <c r="C892" s="5" t="s">
        <v>540</v>
      </c>
      <c r="D892" s="115">
        <v>1</v>
      </c>
      <c r="E892" s="115">
        <v>1</v>
      </c>
      <c r="F892" s="45" t="s">
        <v>531</v>
      </c>
      <c r="G892" s="45" t="s">
        <v>544</v>
      </c>
    </row>
    <row r="893" spans="1:7" ht="21" x14ac:dyDescent="0.25">
      <c r="A893" s="111" t="s">
        <v>10730</v>
      </c>
      <c r="B893" s="45" t="s">
        <v>11146</v>
      </c>
      <c r="C893" s="5" t="s">
        <v>6287</v>
      </c>
      <c r="D893" s="116">
        <v>1</v>
      </c>
      <c r="E893" s="116">
        <v>1</v>
      </c>
      <c r="F893" s="45" t="s">
        <v>531</v>
      </c>
      <c r="G893" s="45" t="s">
        <v>544</v>
      </c>
    </row>
    <row r="894" spans="1:7" ht="21" x14ac:dyDescent="0.25">
      <c r="A894" s="111" t="s">
        <v>10730</v>
      </c>
      <c r="B894" s="45" t="s">
        <v>11219</v>
      </c>
      <c r="C894" s="5" t="s">
        <v>6297</v>
      </c>
      <c r="D894" s="116">
        <v>1</v>
      </c>
      <c r="E894" s="116">
        <v>0</v>
      </c>
      <c r="F894" s="45" t="s">
        <v>531</v>
      </c>
      <c r="G894" s="45" t="s">
        <v>544</v>
      </c>
    </row>
    <row r="895" spans="1:7" ht="21" x14ac:dyDescent="0.25">
      <c r="A895" s="111" t="s">
        <v>10730</v>
      </c>
      <c r="B895" s="45" t="s">
        <v>11363</v>
      </c>
      <c r="C895" s="5" t="s">
        <v>1972</v>
      </c>
      <c r="D895" s="116">
        <v>1</v>
      </c>
      <c r="E895" s="116">
        <v>0</v>
      </c>
      <c r="F895" s="45" t="s">
        <v>531</v>
      </c>
      <c r="G895" s="45" t="s">
        <v>358</v>
      </c>
    </row>
    <row r="896" spans="1:7" ht="21" x14ac:dyDescent="0.25">
      <c r="A896" s="111" t="s">
        <v>10730</v>
      </c>
      <c r="B896" s="45" t="s">
        <v>11143</v>
      </c>
      <c r="C896" s="5" t="s">
        <v>6277</v>
      </c>
      <c r="D896" s="116">
        <v>1</v>
      </c>
      <c r="E896" s="116">
        <v>0</v>
      </c>
      <c r="F896" s="45" t="s">
        <v>2612</v>
      </c>
      <c r="G896" s="45" t="s">
        <v>5249</v>
      </c>
    </row>
    <row r="897" spans="1:7" ht="21" x14ac:dyDescent="0.25">
      <c r="A897" s="111" t="s">
        <v>10730</v>
      </c>
      <c r="B897" s="45" t="s">
        <v>11296</v>
      </c>
      <c r="C897" s="5" t="s">
        <v>6282</v>
      </c>
      <c r="D897" s="116">
        <v>1</v>
      </c>
      <c r="E897" s="116">
        <v>0</v>
      </c>
      <c r="F897" s="45" t="s">
        <v>2612</v>
      </c>
      <c r="G897" s="45" t="s">
        <v>5516</v>
      </c>
    </row>
    <row r="898" spans="1:7" ht="21" x14ac:dyDescent="0.25">
      <c r="A898" s="45" t="s">
        <v>10730</v>
      </c>
      <c r="B898" s="111" t="s">
        <v>10780</v>
      </c>
      <c r="C898" s="6" t="s">
        <v>5330</v>
      </c>
      <c r="D898" s="116">
        <v>1</v>
      </c>
      <c r="E898" s="116">
        <v>0</v>
      </c>
      <c r="F898" s="45" t="s">
        <v>5196</v>
      </c>
      <c r="G898" s="45" t="s">
        <v>5214</v>
      </c>
    </row>
    <row r="899" spans="1:7" ht="21" x14ac:dyDescent="0.25">
      <c r="A899" s="111" t="s">
        <v>10730</v>
      </c>
      <c r="B899" s="6" t="s">
        <v>10786</v>
      </c>
      <c r="C899" s="5" t="s">
        <v>8076</v>
      </c>
      <c r="D899" s="116">
        <v>1</v>
      </c>
      <c r="E899" s="116"/>
      <c r="F899" s="45" t="s">
        <v>5196</v>
      </c>
      <c r="G899" s="45" t="s">
        <v>8080</v>
      </c>
    </row>
    <row r="900" spans="1:7" ht="21" x14ac:dyDescent="0.25">
      <c r="A900" s="111" t="s">
        <v>10730</v>
      </c>
      <c r="B900" s="5" t="s">
        <v>10794</v>
      </c>
      <c r="C900" s="5" t="s">
        <v>8021</v>
      </c>
      <c r="D900" s="116">
        <v>1</v>
      </c>
      <c r="E900" s="116"/>
      <c r="F900" s="45" t="s">
        <v>5196</v>
      </c>
      <c r="G900" s="45" t="s">
        <v>470</v>
      </c>
    </row>
    <row r="901" spans="1:7" ht="21" x14ac:dyDescent="0.25">
      <c r="A901" s="45" t="s">
        <v>10730</v>
      </c>
      <c r="B901" s="111" t="s">
        <v>10817</v>
      </c>
      <c r="C901" s="6" t="s">
        <v>5303</v>
      </c>
      <c r="D901" s="116">
        <v>1</v>
      </c>
      <c r="E901" s="116">
        <v>1</v>
      </c>
      <c r="F901" s="45" t="s">
        <v>5196</v>
      </c>
      <c r="G901" s="45" t="s">
        <v>5256</v>
      </c>
    </row>
    <row r="902" spans="1:7" ht="21" x14ac:dyDescent="0.25">
      <c r="A902" s="111" t="s">
        <v>10730</v>
      </c>
      <c r="B902" s="12" t="s">
        <v>10825</v>
      </c>
      <c r="C902" s="5" t="s">
        <v>10710</v>
      </c>
      <c r="D902" s="116">
        <v>1</v>
      </c>
      <c r="E902" s="7"/>
      <c r="F902" s="45" t="s">
        <v>5196</v>
      </c>
      <c r="G902" s="45" t="s">
        <v>5323</v>
      </c>
    </row>
    <row r="903" spans="1:7" ht="21" x14ac:dyDescent="0.25">
      <c r="A903" s="111" t="s">
        <v>10730</v>
      </c>
      <c r="B903" s="12" t="s">
        <v>10832</v>
      </c>
      <c r="C903" s="5" t="s">
        <v>10635</v>
      </c>
      <c r="D903" s="116">
        <v>1</v>
      </c>
      <c r="E903" s="7"/>
      <c r="F903" s="45" t="s">
        <v>5196</v>
      </c>
      <c r="G903" s="45" t="s">
        <v>8063</v>
      </c>
    </row>
    <row r="904" spans="1:7" ht="21" x14ac:dyDescent="0.25">
      <c r="A904" s="111" t="s">
        <v>10730</v>
      </c>
      <c r="B904" s="45" t="s">
        <v>10889</v>
      </c>
      <c r="C904" s="5" t="s">
        <v>5273</v>
      </c>
      <c r="D904" s="116">
        <v>1</v>
      </c>
      <c r="E904" s="116">
        <v>0</v>
      </c>
      <c r="F904" s="45" t="s">
        <v>5196</v>
      </c>
      <c r="G904" s="45" t="s">
        <v>5278</v>
      </c>
    </row>
    <row r="905" spans="1:7" ht="21" x14ac:dyDescent="0.25">
      <c r="A905" s="111" t="s">
        <v>10730</v>
      </c>
      <c r="B905" s="13" t="s">
        <v>10944</v>
      </c>
      <c r="C905" s="5" t="s">
        <v>8049</v>
      </c>
      <c r="D905" s="116">
        <v>1</v>
      </c>
      <c r="E905" s="116"/>
      <c r="F905" s="45" t="s">
        <v>5196</v>
      </c>
      <c r="G905" s="45" t="s">
        <v>5256</v>
      </c>
    </row>
    <row r="906" spans="1:7" ht="21" x14ac:dyDescent="0.25">
      <c r="A906" s="111" t="s">
        <v>10730</v>
      </c>
      <c r="B906" s="45" t="s">
        <v>10948</v>
      </c>
      <c r="C906" s="5" t="s">
        <v>10630</v>
      </c>
      <c r="D906" s="116">
        <v>1</v>
      </c>
      <c r="E906" s="116"/>
      <c r="F906" s="45" t="s">
        <v>5196</v>
      </c>
      <c r="G906" s="45" t="s">
        <v>5323</v>
      </c>
    </row>
    <row r="907" spans="1:7" ht="21" x14ac:dyDescent="0.25">
      <c r="A907" s="45" t="s">
        <v>10730</v>
      </c>
      <c r="B907" s="111" t="s">
        <v>10975</v>
      </c>
      <c r="C907" s="5" t="s">
        <v>5415</v>
      </c>
      <c r="D907" s="115">
        <v>1</v>
      </c>
      <c r="E907" s="115">
        <v>0</v>
      </c>
      <c r="F907" s="45" t="s">
        <v>5196</v>
      </c>
      <c r="G907" s="45" t="s">
        <v>5238</v>
      </c>
    </row>
    <row r="908" spans="1:7" ht="21" x14ac:dyDescent="0.25">
      <c r="A908" s="45" t="s">
        <v>10730</v>
      </c>
      <c r="B908" s="111" t="s">
        <v>10813</v>
      </c>
      <c r="C908" s="5" t="s">
        <v>5209</v>
      </c>
      <c r="D908" s="116">
        <v>1</v>
      </c>
      <c r="E908" s="115">
        <v>0</v>
      </c>
      <c r="F908" s="45" t="s">
        <v>5196</v>
      </c>
      <c r="G908" s="45" t="s">
        <v>5214</v>
      </c>
    </row>
    <row r="909" spans="1:7" ht="21" x14ac:dyDescent="0.25">
      <c r="A909" s="111" t="s">
        <v>10730</v>
      </c>
      <c r="B909" s="45" t="s">
        <v>11067</v>
      </c>
      <c r="C909" s="5" t="s">
        <v>5258</v>
      </c>
      <c r="D909" s="116">
        <v>1</v>
      </c>
      <c r="E909" s="116">
        <v>0</v>
      </c>
      <c r="F909" s="45" t="s">
        <v>5196</v>
      </c>
      <c r="G909" s="45" t="s">
        <v>1304</v>
      </c>
    </row>
    <row r="910" spans="1:7" ht="21" x14ac:dyDescent="0.25">
      <c r="A910" s="111" t="s">
        <v>10730</v>
      </c>
      <c r="B910" s="45" t="s">
        <v>11069</v>
      </c>
      <c r="C910" s="5" t="s">
        <v>5319</v>
      </c>
      <c r="D910" s="116">
        <v>1</v>
      </c>
      <c r="E910" s="116">
        <v>0</v>
      </c>
      <c r="F910" s="45" t="s">
        <v>5196</v>
      </c>
      <c r="G910" s="45" t="s">
        <v>5323</v>
      </c>
    </row>
    <row r="911" spans="1:7" ht="21" x14ac:dyDescent="0.25">
      <c r="A911" s="111" t="s">
        <v>10730</v>
      </c>
      <c r="B911" s="45" t="s">
        <v>11089</v>
      </c>
      <c r="C911" s="5" t="s">
        <v>5192</v>
      </c>
      <c r="D911" s="116">
        <v>1</v>
      </c>
      <c r="E911" s="116">
        <v>0</v>
      </c>
      <c r="F911" s="45" t="s">
        <v>5196</v>
      </c>
      <c r="G911" s="45" t="s">
        <v>5197</v>
      </c>
    </row>
    <row r="912" spans="1:7" ht="21" x14ac:dyDescent="0.25">
      <c r="A912" s="111" t="s">
        <v>10730</v>
      </c>
      <c r="B912" s="45" t="s">
        <v>11110</v>
      </c>
      <c r="C912" s="5" t="s">
        <v>10720</v>
      </c>
      <c r="D912" s="116">
        <v>1</v>
      </c>
      <c r="E912" s="116"/>
      <c r="F912" s="45" t="s">
        <v>5196</v>
      </c>
      <c r="G912" s="45" t="s">
        <v>8063</v>
      </c>
    </row>
    <row r="913" spans="1:7" ht="21" x14ac:dyDescent="0.25">
      <c r="A913" s="111" t="s">
        <v>10730</v>
      </c>
      <c r="B913" s="45" t="s">
        <v>11159</v>
      </c>
      <c r="C913" s="5" t="s">
        <v>5240</v>
      </c>
      <c r="D913" s="116">
        <v>1</v>
      </c>
      <c r="E913" s="116">
        <v>1</v>
      </c>
      <c r="F913" s="45" t="s">
        <v>5196</v>
      </c>
      <c r="G913" s="45" t="s">
        <v>470</v>
      </c>
    </row>
    <row r="914" spans="1:7" ht="21" x14ac:dyDescent="0.25">
      <c r="A914" s="111" t="s">
        <v>10730</v>
      </c>
      <c r="B914" s="45" t="s">
        <v>11070</v>
      </c>
      <c r="C914" s="5" t="s">
        <v>5357</v>
      </c>
      <c r="D914" s="116">
        <v>1</v>
      </c>
      <c r="E914" s="116">
        <v>1</v>
      </c>
      <c r="F914" s="45" t="s">
        <v>5196</v>
      </c>
      <c r="G914" s="45" t="s">
        <v>5238</v>
      </c>
    </row>
    <row r="915" spans="1:7" ht="21" x14ac:dyDescent="0.25">
      <c r="A915" s="111" t="s">
        <v>10730</v>
      </c>
      <c r="B915" s="13" t="s">
        <v>11195</v>
      </c>
      <c r="C915" s="5" t="s">
        <v>8054</v>
      </c>
      <c r="D915" s="116">
        <v>1</v>
      </c>
      <c r="E915" s="116"/>
      <c r="F915" s="45" t="s">
        <v>5196</v>
      </c>
      <c r="G915" s="45" t="s">
        <v>2289</v>
      </c>
    </row>
    <row r="916" spans="1:7" ht="21" x14ac:dyDescent="0.25">
      <c r="A916" s="45" t="s">
        <v>10730</v>
      </c>
      <c r="B916" s="111" t="s">
        <v>11206</v>
      </c>
      <c r="C916" s="5" t="s">
        <v>5263</v>
      </c>
      <c r="D916" s="115">
        <v>1</v>
      </c>
      <c r="E916" s="115">
        <v>1</v>
      </c>
      <c r="F916" s="45" t="s">
        <v>5196</v>
      </c>
      <c r="G916" s="45" t="s">
        <v>5256</v>
      </c>
    </row>
    <row r="917" spans="1:7" ht="21" x14ac:dyDescent="0.25">
      <c r="A917" s="45" t="s">
        <v>10730</v>
      </c>
      <c r="B917" s="111" t="s">
        <v>11278</v>
      </c>
      <c r="C917" s="5" t="s">
        <v>5404</v>
      </c>
      <c r="D917" s="116">
        <v>1</v>
      </c>
      <c r="E917" s="116">
        <v>0</v>
      </c>
      <c r="F917" s="45" t="s">
        <v>5196</v>
      </c>
      <c r="G917" s="45" t="s">
        <v>470</v>
      </c>
    </row>
    <row r="918" spans="1:7" ht="21" x14ac:dyDescent="0.25">
      <c r="A918" s="45" t="s">
        <v>10730</v>
      </c>
      <c r="B918" s="111" t="s">
        <v>11284</v>
      </c>
      <c r="C918" s="5" t="s">
        <v>5347</v>
      </c>
      <c r="D918" s="117">
        <v>1</v>
      </c>
      <c r="E918" s="116">
        <v>0</v>
      </c>
      <c r="F918" s="45" t="s">
        <v>5196</v>
      </c>
      <c r="G918" s="45" t="s">
        <v>5256</v>
      </c>
    </row>
    <row r="919" spans="1:7" ht="21" x14ac:dyDescent="0.25">
      <c r="A919" s="45" t="s">
        <v>10730</v>
      </c>
      <c r="B919" s="111" t="s">
        <v>11361</v>
      </c>
      <c r="C919" s="5" t="s">
        <v>5309</v>
      </c>
      <c r="D919" s="116">
        <v>1</v>
      </c>
      <c r="E919" s="116">
        <v>1</v>
      </c>
      <c r="F919" s="45" t="s">
        <v>5196</v>
      </c>
      <c r="G919" s="45" t="s">
        <v>5334</v>
      </c>
    </row>
    <row r="920" spans="1:7" ht="21" x14ac:dyDescent="0.25">
      <c r="A920" s="111" t="s">
        <v>10730</v>
      </c>
      <c r="B920" s="45" t="s">
        <v>11000</v>
      </c>
      <c r="C920" s="5" t="s">
        <v>10605</v>
      </c>
      <c r="D920" s="116">
        <v>1</v>
      </c>
      <c r="E920" s="116"/>
      <c r="F920" s="45" t="s">
        <v>5196</v>
      </c>
      <c r="G920" s="45" t="s">
        <v>5256</v>
      </c>
    </row>
    <row r="921" spans="1:7" ht="21" x14ac:dyDescent="0.25">
      <c r="A921" s="45" t="s">
        <v>10730</v>
      </c>
      <c r="B921" s="111" t="s">
        <v>10846</v>
      </c>
      <c r="C921" s="5" t="s">
        <v>5381</v>
      </c>
      <c r="D921" s="115">
        <v>1</v>
      </c>
      <c r="E921" s="115">
        <v>0</v>
      </c>
      <c r="F921" s="45" t="s">
        <v>5196</v>
      </c>
      <c r="G921" s="45" t="s">
        <v>5238</v>
      </c>
    </row>
    <row r="922" spans="1:7" ht="21" x14ac:dyDescent="0.25">
      <c r="A922" s="111" t="s">
        <v>10730</v>
      </c>
      <c r="B922" s="5" t="s">
        <v>11405</v>
      </c>
      <c r="C922" s="5" t="s">
        <v>10625</v>
      </c>
      <c r="D922" s="116">
        <v>1</v>
      </c>
      <c r="E922" s="116"/>
      <c r="F922" s="45" t="s">
        <v>5196</v>
      </c>
      <c r="G922" s="45" t="s">
        <v>8063</v>
      </c>
    </row>
    <row r="923" spans="1:7" ht="21" x14ac:dyDescent="0.25">
      <c r="A923" s="111" t="s">
        <v>10730</v>
      </c>
      <c r="B923" s="45" t="s">
        <v>10950</v>
      </c>
      <c r="C923" s="5" t="s">
        <v>8113</v>
      </c>
      <c r="D923" s="116">
        <v>1</v>
      </c>
      <c r="E923" s="116">
        <v>0</v>
      </c>
      <c r="F923" s="45" t="s">
        <v>5196</v>
      </c>
      <c r="G923" s="45" t="s">
        <v>5323</v>
      </c>
    </row>
    <row r="924" spans="1:7" ht="21" x14ac:dyDescent="0.25">
      <c r="A924" s="45" t="s">
        <v>10730</v>
      </c>
      <c r="B924" s="5" t="s">
        <v>10731</v>
      </c>
      <c r="C924" s="5" t="s">
        <v>7676</v>
      </c>
      <c r="D924" s="116">
        <v>1</v>
      </c>
      <c r="E924" s="116"/>
      <c r="F924" s="45" t="s">
        <v>4420</v>
      </c>
      <c r="G924" s="45" t="s">
        <v>4462</v>
      </c>
    </row>
    <row r="925" spans="1:7" ht="21" x14ac:dyDescent="0.25">
      <c r="A925" s="111" t="s">
        <v>10730</v>
      </c>
      <c r="B925" s="12" t="s">
        <v>10761</v>
      </c>
      <c r="C925" s="5" t="s">
        <v>9506</v>
      </c>
      <c r="D925" s="116">
        <v>1</v>
      </c>
      <c r="E925" s="7"/>
      <c r="F925" s="45" t="s">
        <v>2930</v>
      </c>
      <c r="G925" s="45" t="s">
        <v>3004</v>
      </c>
    </row>
    <row r="926" spans="1:7" ht="21" x14ac:dyDescent="0.25">
      <c r="A926" s="111" t="s">
        <v>10730</v>
      </c>
      <c r="B926" s="12" t="s">
        <v>10799</v>
      </c>
      <c r="C926" s="5" t="s">
        <v>9461</v>
      </c>
      <c r="D926" s="116">
        <v>1</v>
      </c>
      <c r="E926" s="7"/>
      <c r="F926" s="45" t="s">
        <v>2930</v>
      </c>
      <c r="G926" s="45" t="s">
        <v>435</v>
      </c>
    </row>
    <row r="927" spans="1:7" ht="21" x14ac:dyDescent="0.25">
      <c r="A927" s="111" t="s">
        <v>10730</v>
      </c>
      <c r="B927" s="45" t="s">
        <v>10934</v>
      </c>
      <c r="C927" s="5" t="s">
        <v>9641</v>
      </c>
      <c r="D927" s="116">
        <v>1</v>
      </c>
      <c r="E927" s="116"/>
      <c r="F927" s="45" t="s">
        <v>2930</v>
      </c>
      <c r="G927" s="45" t="s">
        <v>3984</v>
      </c>
    </row>
    <row r="928" spans="1:7" ht="21" x14ac:dyDescent="0.25">
      <c r="A928" s="45" t="s">
        <v>10730</v>
      </c>
      <c r="B928" s="5" t="s">
        <v>10952</v>
      </c>
      <c r="C928" s="5" t="s">
        <v>6858</v>
      </c>
      <c r="D928" s="116">
        <v>1</v>
      </c>
      <c r="E928" s="116"/>
      <c r="F928" s="45" t="s">
        <v>2930</v>
      </c>
      <c r="G928" s="45" t="s">
        <v>173</v>
      </c>
    </row>
    <row r="929" spans="1:7" ht="21" x14ac:dyDescent="0.25">
      <c r="A929" s="111" t="s">
        <v>10730</v>
      </c>
      <c r="B929" s="5" t="s">
        <v>10985</v>
      </c>
      <c r="C929" s="5" t="s">
        <v>6884</v>
      </c>
      <c r="D929" s="116">
        <v>1</v>
      </c>
      <c r="E929" s="116"/>
      <c r="F929" s="45" t="s">
        <v>2930</v>
      </c>
      <c r="G929" s="45" t="s">
        <v>312</v>
      </c>
    </row>
    <row r="930" spans="1:7" ht="21" x14ac:dyDescent="0.25">
      <c r="A930" s="45" t="s">
        <v>10730</v>
      </c>
      <c r="B930" s="5" t="s">
        <v>11020</v>
      </c>
      <c r="C930" s="5" t="s">
        <v>4906</v>
      </c>
      <c r="D930" s="116">
        <v>1</v>
      </c>
      <c r="E930" s="116"/>
      <c r="F930" s="45" t="s">
        <v>2930</v>
      </c>
      <c r="G930" s="45" t="s">
        <v>173</v>
      </c>
    </row>
    <row r="931" spans="1:7" ht="21" x14ac:dyDescent="0.25">
      <c r="A931" s="111" t="s">
        <v>10730</v>
      </c>
      <c r="B931" s="45" t="s">
        <v>11064</v>
      </c>
      <c r="C931" s="5" t="s">
        <v>9501</v>
      </c>
      <c r="D931" s="116">
        <v>1</v>
      </c>
      <c r="E931" s="116"/>
      <c r="F931" s="45" t="s">
        <v>2930</v>
      </c>
      <c r="G931" s="45" t="s">
        <v>3004</v>
      </c>
    </row>
    <row r="932" spans="1:7" ht="21" x14ac:dyDescent="0.25">
      <c r="A932" s="111" t="s">
        <v>10730</v>
      </c>
      <c r="B932" s="5" t="s">
        <v>11142</v>
      </c>
      <c r="C932" s="5" t="s">
        <v>7128</v>
      </c>
      <c r="D932" s="116">
        <v>1</v>
      </c>
      <c r="E932" s="116"/>
      <c r="F932" s="45" t="s">
        <v>2930</v>
      </c>
      <c r="G932" s="45" t="s">
        <v>3004</v>
      </c>
    </row>
    <row r="933" spans="1:7" ht="21" x14ac:dyDescent="0.25">
      <c r="A933" s="111" t="s">
        <v>10730</v>
      </c>
      <c r="B933" s="6" t="s">
        <v>10860</v>
      </c>
      <c r="C933" s="5" t="s">
        <v>7869</v>
      </c>
      <c r="D933" s="116">
        <v>1</v>
      </c>
      <c r="E933" s="116"/>
      <c r="F933" s="45" t="s">
        <v>2930</v>
      </c>
      <c r="G933" s="45" t="s">
        <v>173</v>
      </c>
    </row>
    <row r="934" spans="1:7" ht="21" x14ac:dyDescent="0.25">
      <c r="A934" s="111" t="s">
        <v>10730</v>
      </c>
      <c r="B934" s="6" t="s">
        <v>11269</v>
      </c>
      <c r="C934" s="5" t="s">
        <v>6874</v>
      </c>
      <c r="D934" s="116">
        <v>1</v>
      </c>
      <c r="E934" s="116"/>
      <c r="F934" s="45" t="s">
        <v>2930</v>
      </c>
      <c r="G934" s="45" t="s">
        <v>2211</v>
      </c>
    </row>
    <row r="935" spans="1:7" ht="21" x14ac:dyDescent="0.25">
      <c r="A935" s="111" t="s">
        <v>10730</v>
      </c>
      <c r="B935" s="45" t="s">
        <v>11353</v>
      </c>
      <c r="C935" s="5" t="s">
        <v>9484</v>
      </c>
      <c r="D935" s="116">
        <v>1</v>
      </c>
      <c r="E935" s="116"/>
      <c r="F935" s="45" t="s">
        <v>2930</v>
      </c>
      <c r="G935" s="45" t="s">
        <v>173</v>
      </c>
    </row>
    <row r="936" spans="1:7" ht="21" x14ac:dyDescent="0.25">
      <c r="A936" s="111" t="s">
        <v>10730</v>
      </c>
      <c r="B936" s="45" t="s">
        <v>10846</v>
      </c>
      <c r="C936" s="5" t="s">
        <v>9433</v>
      </c>
      <c r="D936" s="116">
        <v>1</v>
      </c>
      <c r="E936" s="116"/>
      <c r="F936" s="45" t="s">
        <v>2930</v>
      </c>
      <c r="G936" s="45" t="s">
        <v>2943</v>
      </c>
    </row>
    <row r="937" spans="1:7" ht="21" x14ac:dyDescent="0.25">
      <c r="A937" s="111" t="s">
        <v>10730</v>
      </c>
      <c r="B937" s="13" t="s">
        <v>10762</v>
      </c>
      <c r="C937" s="5" t="s">
        <v>5847</v>
      </c>
      <c r="D937" s="116">
        <v>1</v>
      </c>
      <c r="E937" s="116"/>
      <c r="F937" s="45" t="s">
        <v>1443</v>
      </c>
      <c r="G937" s="45" t="s">
        <v>1461</v>
      </c>
    </row>
    <row r="938" spans="1:7" ht="21" x14ac:dyDescent="0.25">
      <c r="A938" s="45" t="s">
        <v>10730</v>
      </c>
      <c r="B938" s="111" t="s">
        <v>10813</v>
      </c>
      <c r="C938" s="6" t="s">
        <v>1475</v>
      </c>
      <c r="D938" s="115">
        <v>1</v>
      </c>
      <c r="E938" s="115">
        <v>0</v>
      </c>
      <c r="F938" s="45" t="s">
        <v>1443</v>
      </c>
      <c r="G938" s="45" t="s">
        <v>692</v>
      </c>
    </row>
    <row r="939" spans="1:7" ht="21" x14ac:dyDescent="0.25">
      <c r="A939" s="111" t="s">
        <v>10730</v>
      </c>
      <c r="B939" s="45" t="s">
        <v>10861</v>
      </c>
      <c r="C939" s="5" t="s">
        <v>2572</v>
      </c>
      <c r="D939" s="116">
        <v>1</v>
      </c>
      <c r="E939" s="116">
        <v>0</v>
      </c>
      <c r="F939" s="45" t="s">
        <v>1443</v>
      </c>
      <c r="G939" s="45" t="s">
        <v>692</v>
      </c>
    </row>
    <row r="940" spans="1:7" ht="21" x14ac:dyDescent="0.25">
      <c r="A940" s="111" t="s">
        <v>10730</v>
      </c>
      <c r="B940" s="45" t="s">
        <v>10872</v>
      </c>
      <c r="C940" s="6" t="s">
        <v>1548</v>
      </c>
      <c r="D940" s="116">
        <v>1</v>
      </c>
      <c r="E940" s="116">
        <v>1</v>
      </c>
      <c r="F940" s="45" t="s">
        <v>1443</v>
      </c>
      <c r="G940" s="45" t="s">
        <v>1546</v>
      </c>
    </row>
    <row r="941" spans="1:7" ht="21" x14ac:dyDescent="0.25">
      <c r="A941" s="45" t="s">
        <v>10730</v>
      </c>
      <c r="B941" s="111" t="s">
        <v>10922</v>
      </c>
      <c r="C941" s="5" t="s">
        <v>1515</v>
      </c>
      <c r="D941" s="115">
        <v>1</v>
      </c>
      <c r="E941" s="115">
        <v>1</v>
      </c>
      <c r="F941" s="45" t="s">
        <v>1443</v>
      </c>
      <c r="G941" s="45" t="s">
        <v>1520</v>
      </c>
    </row>
    <row r="942" spans="1:7" ht="21" x14ac:dyDescent="0.25">
      <c r="A942" s="45" t="s">
        <v>10730</v>
      </c>
      <c r="B942" s="111" t="s">
        <v>10936</v>
      </c>
      <c r="C942" s="5" t="s">
        <v>1486</v>
      </c>
      <c r="D942" s="115">
        <v>1</v>
      </c>
      <c r="E942" s="115">
        <v>1</v>
      </c>
      <c r="F942" s="45" t="s">
        <v>1443</v>
      </c>
      <c r="G942" s="45" t="s">
        <v>692</v>
      </c>
    </row>
    <row r="943" spans="1:7" ht="21" x14ac:dyDescent="0.25">
      <c r="A943" s="45" t="s">
        <v>10730</v>
      </c>
      <c r="B943" s="6" t="s">
        <v>11610</v>
      </c>
      <c r="C943" s="5" t="s">
        <v>5105</v>
      </c>
      <c r="D943" s="115">
        <v>1</v>
      </c>
      <c r="E943" s="115">
        <v>0</v>
      </c>
      <c r="F943" s="45" t="s">
        <v>4798</v>
      </c>
      <c r="G943" s="45" t="s">
        <v>4434</v>
      </c>
    </row>
    <row r="944" spans="1:7" ht="21" x14ac:dyDescent="0.25">
      <c r="A944" s="45" t="s">
        <v>10730</v>
      </c>
      <c r="B944" s="6" t="s">
        <v>11611</v>
      </c>
      <c r="C944" s="6" t="s">
        <v>4222</v>
      </c>
      <c r="D944" s="116">
        <v>1</v>
      </c>
      <c r="E944" s="116">
        <v>0</v>
      </c>
      <c r="F944" s="45" t="s">
        <v>4191</v>
      </c>
      <c r="G944" s="45" t="s">
        <v>4193</v>
      </c>
    </row>
    <row r="945" spans="1:7" ht="21" x14ac:dyDescent="0.25">
      <c r="A945" s="45" t="s">
        <v>10730</v>
      </c>
      <c r="B945" s="6" t="s">
        <v>11612</v>
      </c>
      <c r="C945" s="5" t="s">
        <v>9797</v>
      </c>
      <c r="D945" s="116">
        <v>1</v>
      </c>
      <c r="E945" s="7">
        <v>1</v>
      </c>
      <c r="F945" s="45" t="s">
        <v>119</v>
      </c>
      <c r="G945" s="45" t="s">
        <v>1415</v>
      </c>
    </row>
    <row r="946" spans="1:7" ht="21" x14ac:dyDescent="0.25">
      <c r="A946" s="45" t="s">
        <v>10730</v>
      </c>
      <c r="B946" s="112" t="s">
        <v>10813</v>
      </c>
      <c r="C946" s="5" t="s">
        <v>10554</v>
      </c>
      <c r="D946" s="116">
        <v>1</v>
      </c>
      <c r="E946" s="7">
        <v>1</v>
      </c>
      <c r="F946" s="45" t="s">
        <v>69</v>
      </c>
      <c r="G946" s="45" t="s">
        <v>10558</v>
      </c>
    </row>
    <row r="947" spans="1:7" ht="21" x14ac:dyDescent="0.25">
      <c r="A947" s="45" t="s">
        <v>10730</v>
      </c>
      <c r="B947" s="6" t="s">
        <v>11614</v>
      </c>
      <c r="C947" s="5" t="s">
        <v>9185</v>
      </c>
      <c r="D947" s="116">
        <v>1</v>
      </c>
      <c r="E947" s="7">
        <v>1</v>
      </c>
      <c r="F947" s="45" t="s">
        <v>89</v>
      </c>
      <c r="G947" s="45" t="s">
        <v>120</v>
      </c>
    </row>
    <row r="948" spans="1:7" ht="21" x14ac:dyDescent="0.25">
      <c r="A948" s="45" t="s">
        <v>10730</v>
      </c>
      <c r="B948" s="6" t="s">
        <v>10773</v>
      </c>
      <c r="C948" s="5" t="s">
        <v>10167</v>
      </c>
      <c r="D948" s="116">
        <v>1</v>
      </c>
      <c r="E948" s="116"/>
      <c r="F948" s="45" t="s">
        <v>4798</v>
      </c>
      <c r="G948" s="45" t="s">
        <v>4434</v>
      </c>
    </row>
    <row r="949" spans="1:7" ht="21" x14ac:dyDescent="0.25">
      <c r="A949" s="45" t="s">
        <v>10730</v>
      </c>
      <c r="B949" s="6" t="s">
        <v>11615</v>
      </c>
      <c r="C949" s="6" t="s">
        <v>2141</v>
      </c>
      <c r="D949" s="116">
        <v>1</v>
      </c>
      <c r="E949" s="116">
        <v>0</v>
      </c>
      <c r="F949" s="45" t="s">
        <v>119</v>
      </c>
      <c r="G949" s="45" t="s">
        <v>127</v>
      </c>
    </row>
    <row r="950" spans="1:7" ht="21" x14ac:dyDescent="0.25">
      <c r="A950" s="45" t="s">
        <v>10730</v>
      </c>
      <c r="B950" s="6" t="s">
        <v>11616</v>
      </c>
      <c r="C950" s="5" t="s">
        <v>3430</v>
      </c>
      <c r="D950" s="116">
        <v>1</v>
      </c>
      <c r="E950" s="116">
        <v>0</v>
      </c>
      <c r="F950" s="45" t="s">
        <v>204</v>
      </c>
      <c r="G950" s="45" t="s">
        <v>173</v>
      </c>
    </row>
    <row r="951" spans="1:7" ht="21" x14ac:dyDescent="0.25">
      <c r="A951" s="45" t="s">
        <v>10730</v>
      </c>
      <c r="B951" s="6" t="s">
        <v>11617</v>
      </c>
      <c r="C951" s="5" t="s">
        <v>1394</v>
      </c>
      <c r="D951" s="116">
        <v>1</v>
      </c>
      <c r="E951" s="115">
        <v>0</v>
      </c>
      <c r="F951" s="45" t="s">
        <v>119</v>
      </c>
      <c r="G951" s="45" t="s">
        <v>120</v>
      </c>
    </row>
    <row r="952" spans="1:7" ht="21" x14ac:dyDescent="0.25">
      <c r="A952" s="45" t="s">
        <v>10730</v>
      </c>
      <c r="B952" s="6" t="s">
        <v>11618</v>
      </c>
      <c r="C952" s="5" t="s">
        <v>1237</v>
      </c>
      <c r="D952" s="116">
        <v>1</v>
      </c>
      <c r="E952" s="116">
        <v>1</v>
      </c>
      <c r="F952" s="45" t="s">
        <v>10972</v>
      </c>
      <c r="G952" s="45" t="s">
        <v>1242</v>
      </c>
    </row>
    <row r="953" spans="1:7" ht="21" x14ac:dyDescent="0.25">
      <c r="A953" s="111" t="s">
        <v>10730</v>
      </c>
      <c r="B953" s="6" t="s">
        <v>11619</v>
      </c>
      <c r="C953" s="5" t="s">
        <v>7174</v>
      </c>
      <c r="D953" s="116">
        <v>1</v>
      </c>
      <c r="E953" s="116"/>
      <c r="F953" s="45" t="s">
        <v>1443</v>
      </c>
      <c r="G953" s="45" t="s">
        <v>331</v>
      </c>
    </row>
    <row r="954" spans="1:7" ht="21" x14ac:dyDescent="0.25">
      <c r="A954" s="45" t="s">
        <v>10730</v>
      </c>
      <c r="B954" s="6" t="s">
        <v>11620</v>
      </c>
      <c r="C954" s="5" t="s">
        <v>9100</v>
      </c>
      <c r="D954" s="116">
        <v>1</v>
      </c>
      <c r="E954" s="116"/>
      <c r="F954" s="45" t="s">
        <v>61</v>
      </c>
      <c r="G954" s="45" t="s">
        <v>62</v>
      </c>
    </row>
    <row r="955" spans="1:7" ht="21" x14ac:dyDescent="0.25">
      <c r="A955" s="45" t="s">
        <v>10730</v>
      </c>
      <c r="B955" s="111" t="s">
        <v>11621</v>
      </c>
      <c r="C955" s="119" t="s">
        <v>3595</v>
      </c>
      <c r="D955" s="116">
        <v>1</v>
      </c>
      <c r="E955" s="115">
        <v>0</v>
      </c>
      <c r="F955" s="45" t="s">
        <v>423</v>
      </c>
      <c r="G955" s="45" t="s">
        <v>416</v>
      </c>
    </row>
    <row r="956" spans="1:7" ht="21" x14ac:dyDescent="0.25">
      <c r="A956" s="45" t="s">
        <v>10730</v>
      </c>
      <c r="B956" s="6" t="s">
        <v>11464</v>
      </c>
      <c r="C956" s="5" t="s">
        <v>2782</v>
      </c>
      <c r="D956" s="116">
        <v>1</v>
      </c>
      <c r="E956" s="115">
        <v>0</v>
      </c>
      <c r="F956" s="45" t="s">
        <v>1234</v>
      </c>
      <c r="G956" s="45" t="s">
        <v>1626</v>
      </c>
    </row>
    <row r="957" spans="1:7" ht="21" x14ac:dyDescent="0.25">
      <c r="A957" s="45" t="s">
        <v>10730</v>
      </c>
      <c r="B957" s="6" t="s">
        <v>11622</v>
      </c>
      <c r="C957" s="5" t="s">
        <v>8245</v>
      </c>
      <c r="D957" s="116">
        <v>1</v>
      </c>
      <c r="E957" s="116"/>
      <c r="F957" s="45" t="s">
        <v>133</v>
      </c>
      <c r="G957" s="45" t="s">
        <v>198</v>
      </c>
    </row>
    <row r="958" spans="1:7" ht="21" x14ac:dyDescent="0.25">
      <c r="A958" s="45" t="s">
        <v>10730</v>
      </c>
      <c r="B958" s="111" t="s">
        <v>11623</v>
      </c>
      <c r="C958" s="5" t="s">
        <v>6292</v>
      </c>
      <c r="D958" s="116">
        <v>1</v>
      </c>
      <c r="E958" s="115">
        <v>0</v>
      </c>
      <c r="F958" s="45" t="s">
        <v>2176</v>
      </c>
      <c r="G958" s="45" t="s">
        <v>1125</v>
      </c>
    </row>
    <row r="959" spans="1:7" ht="21" x14ac:dyDescent="0.25">
      <c r="A959" s="45" t="s">
        <v>10730</v>
      </c>
      <c r="B959" s="6" t="s">
        <v>11624</v>
      </c>
      <c r="C959" s="5" t="s">
        <v>3105</v>
      </c>
      <c r="D959" s="116">
        <v>1</v>
      </c>
      <c r="E959" s="115">
        <v>0</v>
      </c>
      <c r="F959" s="45" t="s">
        <v>10748</v>
      </c>
      <c r="G959" s="45" t="s">
        <v>2211</v>
      </c>
    </row>
    <row r="960" spans="1:7" ht="21" x14ac:dyDescent="0.25">
      <c r="A960" s="45" t="s">
        <v>10730</v>
      </c>
      <c r="B960" s="111" t="s">
        <v>10861</v>
      </c>
      <c r="C960" s="5" t="s">
        <v>2256</v>
      </c>
      <c r="D960" s="116">
        <v>1</v>
      </c>
      <c r="E960" s="116">
        <v>0</v>
      </c>
      <c r="F960" s="45" t="s">
        <v>119</v>
      </c>
      <c r="G960" s="45" t="s">
        <v>1415</v>
      </c>
    </row>
    <row r="961" spans="1:7" ht="21" x14ac:dyDescent="0.25">
      <c r="A961" s="45" t="s">
        <v>10730</v>
      </c>
      <c r="B961" s="6" t="s">
        <v>10854</v>
      </c>
      <c r="C961" s="5" t="s">
        <v>5336</v>
      </c>
      <c r="D961" s="115">
        <v>1</v>
      </c>
      <c r="E961" s="115">
        <v>0</v>
      </c>
      <c r="F961" s="45" t="s">
        <v>5196</v>
      </c>
      <c r="G961" s="45" t="s">
        <v>173</v>
      </c>
    </row>
    <row r="962" spans="1:7" ht="21" x14ac:dyDescent="0.25">
      <c r="A962" s="45" t="s">
        <v>10730</v>
      </c>
      <c r="B962" s="111" t="s">
        <v>11637</v>
      </c>
      <c r="C962" s="5" t="s">
        <v>3392</v>
      </c>
      <c r="D962" s="116">
        <v>1</v>
      </c>
      <c r="E962" s="116">
        <v>1</v>
      </c>
      <c r="F962" s="45" t="s">
        <v>204</v>
      </c>
      <c r="G962" s="45" t="s">
        <v>3293</v>
      </c>
    </row>
    <row r="963" spans="1:7" ht="21" x14ac:dyDescent="0.25">
      <c r="A963" s="45" t="s">
        <v>10730</v>
      </c>
      <c r="B963" s="111" t="s">
        <v>11421</v>
      </c>
      <c r="C963" s="5" t="s">
        <v>11170</v>
      </c>
      <c r="D963" s="116">
        <v>1</v>
      </c>
      <c r="E963" s="116"/>
      <c r="F963" s="45" t="s">
        <v>2032</v>
      </c>
      <c r="G963" s="45" t="s">
        <v>11171</v>
      </c>
    </row>
    <row r="964" spans="1:7" ht="21" x14ac:dyDescent="0.25">
      <c r="A964" s="111" t="s">
        <v>10730</v>
      </c>
      <c r="B964" s="111" t="s">
        <v>11638</v>
      </c>
      <c r="C964" s="5" t="s">
        <v>7108</v>
      </c>
      <c r="D964" s="116">
        <v>1</v>
      </c>
      <c r="E964" s="116"/>
      <c r="F964" s="45" t="s">
        <v>2930</v>
      </c>
      <c r="G964" s="45" t="s">
        <v>3984</v>
      </c>
    </row>
    <row r="965" spans="1:7" ht="21" x14ac:dyDescent="0.25">
      <c r="A965" s="45" t="s">
        <v>10730</v>
      </c>
      <c r="B965" s="6" t="s">
        <v>11364</v>
      </c>
      <c r="C965" s="5" t="s">
        <v>8928</v>
      </c>
      <c r="D965" s="116">
        <v>1</v>
      </c>
      <c r="E965" s="116"/>
      <c r="F965" s="45" t="s">
        <v>172</v>
      </c>
      <c r="G965" s="45" t="s">
        <v>2211</v>
      </c>
    </row>
    <row r="966" spans="1:7" ht="21" x14ac:dyDescent="0.25">
      <c r="A966" s="45" t="s">
        <v>10730</v>
      </c>
      <c r="B966" s="6" t="s">
        <v>11639</v>
      </c>
      <c r="C966" s="5" t="s">
        <v>3132</v>
      </c>
      <c r="D966" s="116">
        <v>1</v>
      </c>
      <c r="E966" s="7">
        <v>0</v>
      </c>
      <c r="F966" s="45" t="s">
        <v>10748</v>
      </c>
      <c r="G966" s="45" t="s">
        <v>331</v>
      </c>
    </row>
    <row r="967" spans="1:7" ht="21" x14ac:dyDescent="0.25">
      <c r="A967" s="45" t="s">
        <v>10730</v>
      </c>
      <c r="B967" s="6" t="s">
        <v>11640</v>
      </c>
      <c r="C967" s="5" t="s">
        <v>589</v>
      </c>
      <c r="D967" s="116">
        <v>1</v>
      </c>
      <c r="E967" s="116">
        <v>0</v>
      </c>
      <c r="F967" s="45" t="s">
        <v>61</v>
      </c>
      <c r="G967" s="45" t="s">
        <v>62</v>
      </c>
    </row>
    <row r="968" spans="1:7" ht="21" x14ac:dyDescent="0.25">
      <c r="A968" s="111" t="s">
        <v>10730</v>
      </c>
      <c r="B968" s="111" t="s">
        <v>11641</v>
      </c>
      <c r="C968" s="5" t="s">
        <v>5597</v>
      </c>
      <c r="D968" s="116">
        <v>1</v>
      </c>
      <c r="E968" s="116">
        <v>1</v>
      </c>
      <c r="F968" s="45" t="s">
        <v>301</v>
      </c>
      <c r="G968" s="45" t="s">
        <v>838</v>
      </c>
    </row>
    <row r="969" spans="1:7" ht="21" x14ac:dyDescent="0.25">
      <c r="A969" s="45" t="s">
        <v>10730</v>
      </c>
      <c r="B969" s="111" t="s">
        <v>10993</v>
      </c>
      <c r="C969" s="5" t="s">
        <v>2190</v>
      </c>
      <c r="D969" s="116">
        <v>1</v>
      </c>
      <c r="E969" s="116">
        <v>0</v>
      </c>
      <c r="F969" s="45" t="s">
        <v>119</v>
      </c>
      <c r="G969" s="45" t="s">
        <v>2139</v>
      </c>
    </row>
    <row r="970" spans="1:7" ht="21" x14ac:dyDescent="0.25">
      <c r="A970" s="45" t="s">
        <v>10730</v>
      </c>
      <c r="B970" s="111" t="s">
        <v>11005</v>
      </c>
      <c r="C970" s="5" t="s">
        <v>3220</v>
      </c>
      <c r="D970" s="116">
        <v>1</v>
      </c>
      <c r="E970" s="116">
        <v>1</v>
      </c>
      <c r="F970" s="45" t="s">
        <v>1443</v>
      </c>
      <c r="G970" s="45" t="s">
        <v>1461</v>
      </c>
    </row>
    <row r="971" spans="1:7" ht="21" x14ac:dyDescent="0.25">
      <c r="A971" s="45" t="s">
        <v>10730</v>
      </c>
      <c r="B971" s="111" t="s">
        <v>11249</v>
      </c>
      <c r="C971" s="5" t="s">
        <v>5734</v>
      </c>
      <c r="D971" s="116">
        <v>1</v>
      </c>
      <c r="E971" s="115">
        <v>0</v>
      </c>
      <c r="F971" s="45" t="s">
        <v>669</v>
      </c>
      <c r="G971" s="45" t="s">
        <v>113</v>
      </c>
    </row>
    <row r="972" spans="1:7" ht="21" x14ac:dyDescent="0.25">
      <c r="A972" s="111" t="s">
        <v>10730</v>
      </c>
      <c r="B972" s="6" t="s">
        <v>11642</v>
      </c>
      <c r="C972" s="5" t="s">
        <v>8032</v>
      </c>
      <c r="D972" s="116">
        <v>1</v>
      </c>
      <c r="E972" s="116">
        <v>1</v>
      </c>
      <c r="F972" s="45" t="s">
        <v>5196</v>
      </c>
      <c r="G972" s="45" t="s">
        <v>470</v>
      </c>
    </row>
    <row r="973" spans="1:7" ht="21" x14ac:dyDescent="0.25">
      <c r="A973" s="111" t="s">
        <v>10730</v>
      </c>
      <c r="B973" s="111" t="s">
        <v>10968</v>
      </c>
      <c r="C973" s="5" t="s">
        <v>6953</v>
      </c>
      <c r="D973" s="116">
        <v>1</v>
      </c>
      <c r="E973" s="116"/>
      <c r="F973" s="45" t="s">
        <v>2930</v>
      </c>
      <c r="G973" s="45" t="s">
        <v>173</v>
      </c>
    </row>
    <row r="974" spans="1:7" ht="21" x14ac:dyDescent="0.25">
      <c r="A974" s="45" t="s">
        <v>10730</v>
      </c>
      <c r="B974" s="111" t="s">
        <v>11643</v>
      </c>
      <c r="C974" s="5" t="s">
        <v>7378</v>
      </c>
      <c r="D974" s="116">
        <v>1</v>
      </c>
      <c r="E974" s="115">
        <v>0</v>
      </c>
      <c r="F974" s="45" t="s">
        <v>172</v>
      </c>
      <c r="G974" s="45" t="s">
        <v>1304</v>
      </c>
    </row>
    <row r="975" spans="1:7" ht="21" x14ac:dyDescent="0.25">
      <c r="A975" s="111" t="s">
        <v>10730</v>
      </c>
      <c r="B975" s="111" t="s">
        <v>11644</v>
      </c>
      <c r="C975" s="5" t="s">
        <v>5518</v>
      </c>
      <c r="D975" s="116">
        <v>1</v>
      </c>
      <c r="E975" s="116"/>
      <c r="F975" s="45" t="s">
        <v>669</v>
      </c>
      <c r="G975" s="45" t="s">
        <v>113</v>
      </c>
    </row>
    <row r="976" spans="1:7" ht="21" x14ac:dyDescent="0.25">
      <c r="A976" s="45" t="s">
        <v>10730</v>
      </c>
      <c r="B976" s="111" t="s">
        <v>11645</v>
      </c>
      <c r="C976" s="5" t="s">
        <v>10662</v>
      </c>
      <c r="D976" s="116">
        <v>1</v>
      </c>
      <c r="E976" s="116"/>
      <c r="F976" s="45" t="s">
        <v>5196</v>
      </c>
      <c r="G976" s="45" t="s">
        <v>5278</v>
      </c>
    </row>
    <row r="977" spans="1:7" ht="21" x14ac:dyDescent="0.25">
      <c r="A977" s="45" t="s">
        <v>10730</v>
      </c>
      <c r="B977" s="112" t="s">
        <v>11648</v>
      </c>
      <c r="C977" s="5" t="s">
        <v>9349</v>
      </c>
      <c r="D977" s="116">
        <v>1</v>
      </c>
      <c r="E977" s="7">
        <v>1</v>
      </c>
      <c r="F977" s="45" t="s">
        <v>119</v>
      </c>
      <c r="G977" s="45" t="s">
        <v>2139</v>
      </c>
    </row>
    <row r="978" spans="1:7" ht="21" x14ac:dyDescent="0.25">
      <c r="A978" s="45" t="s">
        <v>10730</v>
      </c>
      <c r="B978" s="111" t="s">
        <v>11650</v>
      </c>
      <c r="C978" s="5" t="s">
        <v>7056</v>
      </c>
      <c r="D978" s="115">
        <v>1</v>
      </c>
      <c r="E978" s="115">
        <v>0</v>
      </c>
      <c r="F978" s="45" t="s">
        <v>204</v>
      </c>
      <c r="G978" s="45" t="s">
        <v>3293</v>
      </c>
    </row>
    <row r="979" spans="1:7" ht="21" x14ac:dyDescent="0.25">
      <c r="A979" s="45" t="s">
        <v>10730</v>
      </c>
      <c r="B979" s="111" t="s">
        <v>10909</v>
      </c>
      <c r="C979" s="5" t="s">
        <v>8485</v>
      </c>
      <c r="D979" s="116">
        <v>1</v>
      </c>
      <c r="E979" s="116"/>
      <c r="F979" s="45" t="s">
        <v>669</v>
      </c>
      <c r="G979" s="45" t="s">
        <v>113</v>
      </c>
    </row>
    <row r="980" spans="1:7" ht="21" x14ac:dyDescent="0.25">
      <c r="A980" s="45" t="s">
        <v>10730</v>
      </c>
      <c r="B980" s="6" t="s">
        <v>11631</v>
      </c>
      <c r="C980" s="5" t="s">
        <v>9208</v>
      </c>
      <c r="D980" s="116">
        <v>1</v>
      </c>
      <c r="E980" s="116"/>
      <c r="F980" s="45" t="s">
        <v>54</v>
      </c>
      <c r="G980" s="45" t="s">
        <v>5567</v>
      </c>
    </row>
    <row r="981" spans="1:7" ht="21" x14ac:dyDescent="0.25">
      <c r="A981" s="45" t="s">
        <v>10730</v>
      </c>
      <c r="B981" s="111" t="s">
        <v>10745</v>
      </c>
      <c r="C981" s="5" t="s">
        <v>5625</v>
      </c>
      <c r="D981" s="116">
        <v>1</v>
      </c>
      <c r="E981" s="116"/>
      <c r="F981" s="45" t="s">
        <v>783</v>
      </c>
      <c r="G981" s="45" t="s">
        <v>1125</v>
      </c>
    </row>
    <row r="982" spans="1:7" ht="21" x14ac:dyDescent="0.25">
      <c r="A982" s="45" t="s">
        <v>10730</v>
      </c>
      <c r="B982" s="111" t="s">
        <v>10814</v>
      </c>
      <c r="C982" s="5" t="s">
        <v>7169</v>
      </c>
      <c r="D982" s="116">
        <v>1</v>
      </c>
      <c r="E982" s="116"/>
      <c r="F982" s="45" t="s">
        <v>270</v>
      </c>
      <c r="G982" s="45" t="s">
        <v>435</v>
      </c>
    </row>
    <row r="983" spans="1:7" ht="21" x14ac:dyDescent="0.25">
      <c r="A983" s="45" t="s">
        <v>10730</v>
      </c>
      <c r="B983" s="111" t="s">
        <v>11246</v>
      </c>
      <c r="C983" s="5" t="s">
        <v>4951</v>
      </c>
      <c r="D983" s="116">
        <v>1</v>
      </c>
      <c r="E983" s="116"/>
      <c r="F983" s="45" t="s">
        <v>119</v>
      </c>
      <c r="G983" s="45" t="s">
        <v>838</v>
      </c>
    </row>
    <row r="984" spans="1:7" ht="21" x14ac:dyDescent="0.25">
      <c r="A984" s="111" t="s">
        <v>10730</v>
      </c>
      <c r="B984" s="111" t="s">
        <v>10813</v>
      </c>
      <c r="C984" s="5" t="s">
        <v>5691</v>
      </c>
      <c r="D984" s="116">
        <v>1</v>
      </c>
      <c r="E984" s="116"/>
      <c r="F984" s="45" t="s">
        <v>301</v>
      </c>
      <c r="G984" s="45" t="s">
        <v>5695</v>
      </c>
    </row>
    <row r="985" spans="1:7" ht="21" x14ac:dyDescent="0.25">
      <c r="A985" s="111" t="s">
        <v>10730</v>
      </c>
      <c r="B985" s="111" t="s">
        <v>11630</v>
      </c>
      <c r="C985" s="5" t="s">
        <v>6742</v>
      </c>
      <c r="D985" s="116">
        <v>1</v>
      </c>
      <c r="E985" s="116"/>
      <c r="F985" s="45" t="s">
        <v>2717</v>
      </c>
      <c r="G985" s="45" t="s">
        <v>147</v>
      </c>
    </row>
    <row r="986" spans="1:7" ht="21" x14ac:dyDescent="0.25">
      <c r="A986" s="45" t="s">
        <v>10730</v>
      </c>
      <c r="B986" s="6" t="s">
        <v>11629</v>
      </c>
      <c r="C986" s="5" t="s">
        <v>9811</v>
      </c>
      <c r="D986" s="116">
        <v>1</v>
      </c>
      <c r="E986" s="116"/>
      <c r="F986" s="45" t="s">
        <v>119</v>
      </c>
      <c r="G986" s="45" t="s">
        <v>1415</v>
      </c>
    </row>
    <row r="987" spans="1:7" ht="21" x14ac:dyDescent="0.25">
      <c r="A987" s="111" t="s">
        <v>10730</v>
      </c>
      <c r="B987" s="6" t="s">
        <v>11628</v>
      </c>
      <c r="C987" s="5" t="s">
        <v>6302</v>
      </c>
      <c r="D987" s="116">
        <v>1</v>
      </c>
      <c r="E987" s="116"/>
      <c r="F987" s="45" t="s">
        <v>119</v>
      </c>
      <c r="G987" s="45" t="s">
        <v>120</v>
      </c>
    </row>
    <row r="988" spans="1:7" ht="21" x14ac:dyDescent="0.25">
      <c r="A988" s="45" t="s">
        <v>10730</v>
      </c>
      <c r="B988" s="6" t="s">
        <v>11627</v>
      </c>
      <c r="C988" s="5" t="s">
        <v>9570</v>
      </c>
      <c r="D988" s="116">
        <v>1</v>
      </c>
      <c r="E988" s="116"/>
      <c r="F988" s="45" t="s">
        <v>872</v>
      </c>
      <c r="G988" s="45" t="s">
        <v>1899</v>
      </c>
    </row>
    <row r="989" spans="1:7" ht="21" x14ac:dyDescent="0.25">
      <c r="A989" s="111" t="s">
        <v>10730</v>
      </c>
      <c r="B989" s="6" t="s">
        <v>11636</v>
      </c>
      <c r="C989" s="5" t="s">
        <v>6442</v>
      </c>
      <c r="D989" s="116">
        <v>1</v>
      </c>
      <c r="E989" s="116"/>
      <c r="F989" s="45" t="s">
        <v>389</v>
      </c>
      <c r="G989" s="45" t="s">
        <v>435</v>
      </c>
    </row>
    <row r="990" spans="1:7" ht="21" x14ac:dyDescent="0.25">
      <c r="A990" s="111" t="s">
        <v>10730</v>
      </c>
      <c r="B990" s="111" t="s">
        <v>10829</v>
      </c>
      <c r="C990" s="5" t="s">
        <v>6818</v>
      </c>
      <c r="D990" s="116">
        <v>1</v>
      </c>
      <c r="E990" s="116"/>
      <c r="F990" s="45" t="s">
        <v>119</v>
      </c>
      <c r="G990" s="45" t="s">
        <v>2211</v>
      </c>
    </row>
    <row r="991" spans="1:7" ht="21" x14ac:dyDescent="0.25">
      <c r="A991" s="111" t="s">
        <v>10738</v>
      </c>
      <c r="B991" s="111"/>
      <c r="C991" s="5" t="s">
        <v>6948</v>
      </c>
      <c r="D991" s="116">
        <v>1</v>
      </c>
      <c r="E991" s="116"/>
      <c r="F991" s="45" t="s">
        <v>2930</v>
      </c>
      <c r="G991" s="45" t="s">
        <v>173</v>
      </c>
    </row>
    <row r="992" spans="1:7" ht="21" x14ac:dyDescent="0.25">
      <c r="A992" s="45" t="s">
        <v>10730</v>
      </c>
      <c r="B992" s="111" t="s">
        <v>11242</v>
      </c>
      <c r="C992" s="5" t="s">
        <v>1198</v>
      </c>
      <c r="D992" s="116">
        <v>0</v>
      </c>
      <c r="E992" s="116">
        <v>0</v>
      </c>
      <c r="F992" s="45" t="s">
        <v>872</v>
      </c>
      <c r="G992" s="45" t="s">
        <v>1202</v>
      </c>
    </row>
    <row r="993" spans="1:7" ht="21" x14ac:dyDescent="0.25">
      <c r="A993" s="45" t="s">
        <v>10730</v>
      </c>
      <c r="B993" s="111" t="s">
        <v>10973</v>
      </c>
      <c r="C993" s="5" t="s">
        <v>1577</v>
      </c>
      <c r="D993" s="116">
        <v>0</v>
      </c>
      <c r="E993" s="116">
        <v>0</v>
      </c>
      <c r="F993" s="45" t="s">
        <v>61</v>
      </c>
      <c r="G993" s="45" t="s">
        <v>62</v>
      </c>
    </row>
    <row r="994" spans="1:7" ht="21" x14ac:dyDescent="0.25">
      <c r="A994" s="111" t="s">
        <v>10730</v>
      </c>
      <c r="B994" s="45" t="s">
        <v>10761</v>
      </c>
      <c r="C994" s="5" t="s">
        <v>5858</v>
      </c>
      <c r="D994" s="116">
        <v>0</v>
      </c>
      <c r="E994" s="116">
        <v>0</v>
      </c>
      <c r="F994" s="45" t="s">
        <v>61</v>
      </c>
      <c r="G994" s="45" t="s">
        <v>62</v>
      </c>
    </row>
    <row r="995" spans="1:7" ht="21" x14ac:dyDescent="0.25">
      <c r="A995" s="45" t="s">
        <v>10730</v>
      </c>
      <c r="B995" s="111" t="s">
        <v>10752</v>
      </c>
      <c r="C995" s="5" t="s">
        <v>57</v>
      </c>
      <c r="D995" s="115">
        <v>0</v>
      </c>
      <c r="E995" s="115">
        <v>0</v>
      </c>
      <c r="F995" s="45" t="s">
        <v>61</v>
      </c>
      <c r="G995" s="45" t="s">
        <v>62</v>
      </c>
    </row>
    <row r="996" spans="1:7" ht="21" x14ac:dyDescent="0.25">
      <c r="A996" s="45" t="s">
        <v>10730</v>
      </c>
      <c r="B996" s="111" t="s">
        <v>11257</v>
      </c>
      <c r="C996" s="5" t="s">
        <v>2848</v>
      </c>
      <c r="D996" s="116">
        <v>0</v>
      </c>
      <c r="E996" s="116">
        <v>0</v>
      </c>
      <c r="F996" s="45" t="s">
        <v>172</v>
      </c>
      <c r="G996" s="45" t="s">
        <v>2345</v>
      </c>
    </row>
    <row r="997" spans="1:7" ht="21" x14ac:dyDescent="0.25">
      <c r="A997" s="45" t="s">
        <v>10730</v>
      </c>
      <c r="B997" s="111" t="s">
        <v>11368</v>
      </c>
      <c r="C997" s="5" t="s">
        <v>442</v>
      </c>
      <c r="D997" s="116">
        <v>0</v>
      </c>
      <c r="E997" s="116">
        <v>0</v>
      </c>
      <c r="F997" s="45" t="s">
        <v>446</v>
      </c>
      <c r="G997" s="45" t="s">
        <v>173</v>
      </c>
    </row>
    <row r="998" spans="1:7" ht="21" x14ac:dyDescent="0.25">
      <c r="A998" s="111" t="s">
        <v>10730</v>
      </c>
      <c r="B998" s="45" t="s">
        <v>10927</v>
      </c>
      <c r="C998" s="5" t="s">
        <v>3459</v>
      </c>
      <c r="D998" s="116">
        <v>0</v>
      </c>
      <c r="E998" s="116">
        <v>0</v>
      </c>
      <c r="F998" s="45" t="s">
        <v>3463</v>
      </c>
      <c r="G998" s="45" t="s">
        <v>3465</v>
      </c>
    </row>
    <row r="999" spans="1:7" ht="21" x14ac:dyDescent="0.25">
      <c r="A999" s="111" t="s">
        <v>10730</v>
      </c>
      <c r="B999" s="45" t="s">
        <v>11135</v>
      </c>
      <c r="C999" s="5" t="s">
        <v>834</v>
      </c>
      <c r="D999" s="116">
        <v>0</v>
      </c>
      <c r="E999" s="116">
        <v>0</v>
      </c>
      <c r="F999" s="45" t="s">
        <v>301</v>
      </c>
      <c r="G999" s="45" t="s">
        <v>838</v>
      </c>
    </row>
    <row r="1000" spans="1:7" ht="21" x14ac:dyDescent="0.25">
      <c r="A1000" s="45" t="s">
        <v>10730</v>
      </c>
      <c r="B1000" s="111" t="s">
        <v>11188</v>
      </c>
      <c r="C1000" s="5" t="s">
        <v>846</v>
      </c>
      <c r="D1000" s="116">
        <v>0</v>
      </c>
      <c r="E1000" s="116">
        <v>0</v>
      </c>
      <c r="F1000" s="45" t="s">
        <v>21</v>
      </c>
      <c r="G1000" s="45" t="s">
        <v>850</v>
      </c>
    </row>
    <row r="1001" spans="1:7" ht="21" x14ac:dyDescent="0.25">
      <c r="A1001" s="45" t="s">
        <v>10730</v>
      </c>
      <c r="B1001" s="111" t="s">
        <v>11280</v>
      </c>
      <c r="C1001" s="5" t="s">
        <v>35</v>
      </c>
      <c r="D1001" s="7">
        <v>0</v>
      </c>
      <c r="E1001" s="7">
        <v>0</v>
      </c>
      <c r="F1001" s="45" t="s">
        <v>21</v>
      </c>
      <c r="G1001" s="45" t="s">
        <v>40</v>
      </c>
    </row>
    <row r="1002" spans="1:7" ht="21" x14ac:dyDescent="0.25">
      <c r="A1002" s="45" t="s">
        <v>10730</v>
      </c>
      <c r="B1002" s="111" t="s">
        <v>10880</v>
      </c>
      <c r="C1002" s="6" t="s">
        <v>4394</v>
      </c>
      <c r="D1002" s="116">
        <v>0</v>
      </c>
      <c r="E1002" s="116">
        <v>0</v>
      </c>
      <c r="F1002" s="45" t="s">
        <v>10757</v>
      </c>
      <c r="G1002" s="45" t="s">
        <v>62</v>
      </c>
    </row>
    <row r="1003" spans="1:7" ht="21" x14ac:dyDescent="0.25">
      <c r="A1003" s="45" t="s">
        <v>10730</v>
      </c>
      <c r="B1003" s="111" t="s">
        <v>11119</v>
      </c>
      <c r="C1003" s="5" t="s">
        <v>4379</v>
      </c>
      <c r="D1003" s="115">
        <v>0</v>
      </c>
      <c r="E1003" s="115">
        <v>0</v>
      </c>
      <c r="F1003" s="45" t="s">
        <v>10757</v>
      </c>
      <c r="G1003" s="45" t="s">
        <v>1734</v>
      </c>
    </row>
    <row r="1004" spans="1:7" ht="21" x14ac:dyDescent="0.25">
      <c r="A1004" s="45" t="s">
        <v>10730</v>
      </c>
      <c r="B1004" s="111" t="s">
        <v>10885</v>
      </c>
      <c r="C1004" s="6" t="s">
        <v>2561</v>
      </c>
      <c r="D1004" s="116">
        <v>0</v>
      </c>
      <c r="E1004" s="116">
        <v>0</v>
      </c>
      <c r="F1004" s="45" t="s">
        <v>669</v>
      </c>
      <c r="G1004" s="45" t="s">
        <v>706</v>
      </c>
    </row>
    <row r="1005" spans="1:7" ht="21" x14ac:dyDescent="0.25">
      <c r="A1005" s="45" t="s">
        <v>10730</v>
      </c>
      <c r="B1005" s="111" t="s">
        <v>11046</v>
      </c>
      <c r="C1005" s="5" t="s">
        <v>1175</v>
      </c>
      <c r="D1005" s="116">
        <v>0</v>
      </c>
      <c r="E1005" s="116">
        <v>0</v>
      </c>
      <c r="F1005" s="45" t="s">
        <v>669</v>
      </c>
      <c r="G1005" s="45" t="s">
        <v>844</v>
      </c>
    </row>
    <row r="1006" spans="1:7" ht="21" x14ac:dyDescent="0.25">
      <c r="A1006" s="45" t="s">
        <v>10730</v>
      </c>
      <c r="B1006" s="111" t="s">
        <v>10888</v>
      </c>
      <c r="C1006" s="5" t="s">
        <v>682</v>
      </c>
      <c r="D1006" s="116">
        <v>0</v>
      </c>
      <c r="E1006" s="116">
        <v>0</v>
      </c>
      <c r="F1006" s="45" t="s">
        <v>669</v>
      </c>
      <c r="G1006" s="45" t="s">
        <v>127</v>
      </c>
    </row>
    <row r="1007" spans="1:7" ht="21" x14ac:dyDescent="0.25">
      <c r="A1007" s="111" t="s">
        <v>10730</v>
      </c>
      <c r="B1007" s="45" t="s">
        <v>11096</v>
      </c>
      <c r="C1007" s="5" t="s">
        <v>1322</v>
      </c>
      <c r="D1007" s="116">
        <v>0</v>
      </c>
      <c r="E1007" s="116">
        <v>0</v>
      </c>
      <c r="F1007" s="45" t="s">
        <v>669</v>
      </c>
      <c r="G1007" s="45" t="s">
        <v>572</v>
      </c>
    </row>
    <row r="1008" spans="1:7" ht="21" x14ac:dyDescent="0.25">
      <c r="A1008" s="111" t="s">
        <v>10730</v>
      </c>
      <c r="B1008" s="45" t="s">
        <v>11130</v>
      </c>
      <c r="C1008" s="5" t="s">
        <v>701</v>
      </c>
      <c r="D1008" s="116">
        <v>0</v>
      </c>
      <c r="E1008" s="116">
        <v>0</v>
      </c>
      <c r="F1008" s="45" t="s">
        <v>669</v>
      </c>
      <c r="G1008" s="45" t="s">
        <v>706</v>
      </c>
    </row>
    <row r="1009" spans="1:7" ht="21" x14ac:dyDescent="0.25">
      <c r="A1009" s="45" t="s">
        <v>10730</v>
      </c>
      <c r="B1009" s="111" t="s">
        <v>11121</v>
      </c>
      <c r="C1009" s="5" t="s">
        <v>2171</v>
      </c>
      <c r="D1009" s="116">
        <v>0</v>
      </c>
      <c r="E1009" s="116">
        <v>0</v>
      </c>
      <c r="F1009" s="45" t="s">
        <v>2176</v>
      </c>
      <c r="G1009" s="45" t="s">
        <v>1125</v>
      </c>
    </row>
    <row r="1010" spans="1:7" ht="21" x14ac:dyDescent="0.25">
      <c r="A1010" s="45" t="s">
        <v>10730</v>
      </c>
      <c r="B1010" s="111" t="s">
        <v>11253</v>
      </c>
      <c r="C1010" s="5" t="s">
        <v>2195</v>
      </c>
      <c r="D1010" s="116">
        <v>0</v>
      </c>
      <c r="E1010" s="116">
        <v>0</v>
      </c>
      <c r="F1010" s="45" t="s">
        <v>2176</v>
      </c>
      <c r="G1010" s="45" t="s">
        <v>1125</v>
      </c>
    </row>
    <row r="1011" spans="1:7" ht="21" x14ac:dyDescent="0.25">
      <c r="A1011" s="45" t="s">
        <v>10730</v>
      </c>
      <c r="B1011" s="111" t="s">
        <v>11288</v>
      </c>
      <c r="C1011" s="5" t="s">
        <v>3908</v>
      </c>
      <c r="D1011" s="116">
        <v>0</v>
      </c>
      <c r="E1011" s="116">
        <v>0</v>
      </c>
      <c r="F1011" s="45" t="s">
        <v>2176</v>
      </c>
      <c r="G1011" s="45" t="s">
        <v>3293</v>
      </c>
    </row>
    <row r="1012" spans="1:7" ht="21" x14ac:dyDescent="0.25">
      <c r="A1012" s="111" t="s">
        <v>10730</v>
      </c>
      <c r="B1012" s="45" t="s">
        <v>11345</v>
      </c>
      <c r="C1012" s="5" t="s">
        <v>2674</v>
      </c>
      <c r="D1012" s="116">
        <v>0</v>
      </c>
      <c r="E1012" s="116">
        <v>0</v>
      </c>
      <c r="F1012" s="45" t="s">
        <v>2176</v>
      </c>
      <c r="G1012" s="45" t="s">
        <v>1125</v>
      </c>
    </row>
    <row r="1013" spans="1:7" ht="21" x14ac:dyDescent="0.25">
      <c r="A1013" s="111" t="s">
        <v>10730</v>
      </c>
      <c r="B1013" s="45" t="s">
        <v>10923</v>
      </c>
      <c r="C1013" s="5" t="s">
        <v>4785</v>
      </c>
      <c r="D1013" s="116">
        <v>0</v>
      </c>
      <c r="E1013" s="116">
        <v>0</v>
      </c>
      <c r="F1013" s="45" t="s">
        <v>4798</v>
      </c>
      <c r="G1013" s="45" t="s">
        <v>4475</v>
      </c>
    </row>
    <row r="1014" spans="1:7" ht="21" x14ac:dyDescent="0.25">
      <c r="A1014" s="111" t="s">
        <v>10730</v>
      </c>
      <c r="B1014" s="45" t="s">
        <v>11032</v>
      </c>
      <c r="C1014" s="5" t="s">
        <v>4763</v>
      </c>
      <c r="D1014" s="116">
        <v>0</v>
      </c>
      <c r="E1014" s="116">
        <v>0</v>
      </c>
      <c r="F1014" s="45" t="s">
        <v>4798</v>
      </c>
      <c r="G1014" s="45" t="s">
        <v>4475</v>
      </c>
    </row>
    <row r="1015" spans="1:7" ht="21" x14ac:dyDescent="0.25">
      <c r="A1015" s="111" t="s">
        <v>10730</v>
      </c>
      <c r="B1015" s="45" t="s">
        <v>10800</v>
      </c>
      <c r="C1015" s="5" t="s">
        <v>7691</v>
      </c>
      <c r="D1015" s="116">
        <v>0</v>
      </c>
      <c r="E1015" s="116">
        <v>0</v>
      </c>
      <c r="F1015" s="45" t="s">
        <v>4798</v>
      </c>
      <c r="G1015" s="45" t="s">
        <v>4462</v>
      </c>
    </row>
    <row r="1016" spans="1:7" ht="21" x14ac:dyDescent="0.25">
      <c r="A1016" s="45" t="s">
        <v>10730</v>
      </c>
      <c r="B1016" s="111" t="s">
        <v>11095</v>
      </c>
      <c r="C1016" s="5" t="s">
        <v>4635</v>
      </c>
      <c r="D1016" s="116">
        <v>0</v>
      </c>
      <c r="E1016" s="116">
        <v>0</v>
      </c>
      <c r="F1016" s="45" t="s">
        <v>4798</v>
      </c>
      <c r="G1016" s="45" t="s">
        <v>4434</v>
      </c>
    </row>
    <row r="1017" spans="1:7" ht="21" x14ac:dyDescent="0.25">
      <c r="A1017" s="111" t="s">
        <v>10730</v>
      </c>
      <c r="B1017" s="45" t="s">
        <v>11167</v>
      </c>
      <c r="C1017" s="5" t="s">
        <v>7662</v>
      </c>
      <c r="D1017" s="116">
        <v>0</v>
      </c>
      <c r="E1017" s="116">
        <v>0</v>
      </c>
      <c r="F1017" s="45" t="s">
        <v>4798</v>
      </c>
      <c r="G1017" s="45" t="s">
        <v>173</v>
      </c>
    </row>
    <row r="1018" spans="1:7" ht="21" x14ac:dyDescent="0.25">
      <c r="A1018" s="111" t="s">
        <v>10730</v>
      </c>
      <c r="B1018" s="45" t="s">
        <v>11194</v>
      </c>
      <c r="C1018" s="5" t="s">
        <v>7712</v>
      </c>
      <c r="D1018" s="116">
        <v>0</v>
      </c>
      <c r="E1018" s="116">
        <v>0</v>
      </c>
      <c r="F1018" s="45" t="s">
        <v>4798</v>
      </c>
      <c r="G1018" s="45" t="s">
        <v>173</v>
      </c>
    </row>
    <row r="1019" spans="1:7" ht="21" x14ac:dyDescent="0.25">
      <c r="A1019" s="45" t="s">
        <v>10730</v>
      </c>
      <c r="B1019" s="111" t="s">
        <v>11316</v>
      </c>
      <c r="C1019" s="5" t="s">
        <v>5431</v>
      </c>
      <c r="D1019" s="116">
        <v>0</v>
      </c>
      <c r="E1019" s="116">
        <v>0</v>
      </c>
      <c r="F1019" s="45" t="s">
        <v>4798</v>
      </c>
      <c r="G1019" s="45" t="s">
        <v>4475</v>
      </c>
    </row>
    <row r="1020" spans="1:7" ht="21" x14ac:dyDescent="0.25">
      <c r="A1020" s="45" t="s">
        <v>10730</v>
      </c>
      <c r="B1020" s="111" t="s">
        <v>10910</v>
      </c>
      <c r="C1020" s="5" t="s">
        <v>187</v>
      </c>
      <c r="D1020" s="116">
        <v>0</v>
      </c>
      <c r="E1020" s="116">
        <v>0</v>
      </c>
      <c r="F1020" s="45" t="s">
        <v>11128</v>
      </c>
      <c r="G1020" s="45" t="s">
        <v>191</v>
      </c>
    </row>
    <row r="1021" spans="1:7" ht="21" x14ac:dyDescent="0.25">
      <c r="A1021" s="111" t="s">
        <v>10730</v>
      </c>
      <c r="B1021" s="45" t="s">
        <v>10808</v>
      </c>
      <c r="C1021" s="5" t="s">
        <v>2428</v>
      </c>
      <c r="D1021" s="116">
        <v>0</v>
      </c>
      <c r="E1021" s="116">
        <v>0</v>
      </c>
      <c r="F1021" s="45" t="s">
        <v>2032</v>
      </c>
      <c r="G1021" s="45" t="s">
        <v>2386</v>
      </c>
    </row>
    <row r="1022" spans="1:7" ht="21" x14ac:dyDescent="0.25">
      <c r="A1022" s="111" t="s">
        <v>10730</v>
      </c>
      <c r="B1022" s="45" t="s">
        <v>10857</v>
      </c>
      <c r="C1022" s="5" t="s">
        <v>6259</v>
      </c>
      <c r="D1022" s="116">
        <v>0</v>
      </c>
      <c r="E1022" s="116">
        <v>0</v>
      </c>
      <c r="F1022" s="45" t="s">
        <v>2032</v>
      </c>
      <c r="G1022" s="45" t="s">
        <v>6263</v>
      </c>
    </row>
    <row r="1023" spans="1:7" ht="21" x14ac:dyDescent="0.25">
      <c r="A1023" s="45" t="s">
        <v>10730</v>
      </c>
      <c r="B1023" s="111" t="s">
        <v>10900</v>
      </c>
      <c r="C1023" s="5" t="s">
        <v>2039</v>
      </c>
      <c r="D1023" s="116">
        <v>0</v>
      </c>
      <c r="E1023" s="116">
        <v>0</v>
      </c>
      <c r="F1023" s="45" t="s">
        <v>2032</v>
      </c>
      <c r="G1023" s="45" t="s">
        <v>2044</v>
      </c>
    </row>
    <row r="1024" spans="1:7" ht="21" x14ac:dyDescent="0.25">
      <c r="A1024" s="45" t="s">
        <v>10730</v>
      </c>
      <c r="B1024" s="111" t="s">
        <v>10794</v>
      </c>
      <c r="C1024" s="5" t="s">
        <v>2046</v>
      </c>
      <c r="D1024" s="116">
        <v>0</v>
      </c>
      <c r="E1024" s="116">
        <v>0</v>
      </c>
      <c r="F1024" s="45" t="s">
        <v>2032</v>
      </c>
      <c r="G1024" s="45" t="s">
        <v>2050</v>
      </c>
    </row>
    <row r="1025" spans="1:7" ht="21" x14ac:dyDescent="0.25">
      <c r="A1025" s="45" t="s">
        <v>10730</v>
      </c>
      <c r="B1025" s="111" t="s">
        <v>10761</v>
      </c>
      <c r="C1025" s="5" t="s">
        <v>2651</v>
      </c>
      <c r="D1025" s="116">
        <v>0</v>
      </c>
      <c r="E1025" s="116">
        <v>0</v>
      </c>
      <c r="F1025" s="45" t="s">
        <v>2032</v>
      </c>
      <c r="G1025" s="45" t="s">
        <v>2386</v>
      </c>
    </row>
    <row r="1026" spans="1:7" ht="21" x14ac:dyDescent="0.25">
      <c r="A1026" s="45" t="s">
        <v>10730</v>
      </c>
      <c r="B1026" s="111" t="s">
        <v>11360</v>
      </c>
      <c r="C1026" s="5" t="s">
        <v>2433</v>
      </c>
      <c r="D1026" s="116">
        <v>0</v>
      </c>
      <c r="E1026" s="116">
        <v>0</v>
      </c>
      <c r="F1026" s="45" t="s">
        <v>2032</v>
      </c>
      <c r="G1026" s="45" t="s">
        <v>2386</v>
      </c>
    </row>
    <row r="1027" spans="1:7" ht="21" x14ac:dyDescent="0.25">
      <c r="A1027" s="45" t="s">
        <v>10730</v>
      </c>
      <c r="B1027" s="111" t="s">
        <v>10973</v>
      </c>
      <c r="C1027" s="5" t="s">
        <v>2394</v>
      </c>
      <c r="D1027" s="116">
        <v>0</v>
      </c>
      <c r="E1027" s="116">
        <v>0</v>
      </c>
      <c r="F1027" s="45" t="s">
        <v>2032</v>
      </c>
      <c r="G1027" s="45" t="s">
        <v>2386</v>
      </c>
    </row>
    <row r="1028" spans="1:7" ht="21" x14ac:dyDescent="0.25">
      <c r="A1028" s="45" t="s">
        <v>10730</v>
      </c>
      <c r="B1028" s="111" t="s">
        <v>11390</v>
      </c>
      <c r="C1028" s="5" t="s">
        <v>2400</v>
      </c>
      <c r="D1028" s="116">
        <v>0</v>
      </c>
      <c r="E1028" s="116">
        <v>0</v>
      </c>
      <c r="F1028" s="45" t="s">
        <v>2032</v>
      </c>
      <c r="G1028" s="45" t="s">
        <v>2386</v>
      </c>
    </row>
    <row r="1029" spans="1:7" ht="21" x14ac:dyDescent="0.25">
      <c r="A1029" s="45" t="s">
        <v>10730</v>
      </c>
      <c r="B1029" s="111" t="s">
        <v>11036</v>
      </c>
      <c r="C1029" s="5" t="s">
        <v>78</v>
      </c>
      <c r="D1029" s="115">
        <v>0</v>
      </c>
      <c r="E1029" s="115">
        <v>0</v>
      </c>
      <c r="F1029" s="45" t="s">
        <v>54</v>
      </c>
      <c r="G1029" s="45" t="s">
        <v>82</v>
      </c>
    </row>
    <row r="1030" spans="1:7" ht="21" x14ac:dyDescent="0.25">
      <c r="A1030" s="45" t="s">
        <v>10730</v>
      </c>
      <c r="B1030" s="111" t="s">
        <v>10789</v>
      </c>
      <c r="C1030" s="6" t="s">
        <v>3225</v>
      </c>
      <c r="D1030" s="116">
        <v>0</v>
      </c>
      <c r="E1030" s="116">
        <v>0</v>
      </c>
      <c r="F1030" s="45" t="s">
        <v>713</v>
      </c>
      <c r="G1030" s="45" t="s">
        <v>3230</v>
      </c>
    </row>
    <row r="1031" spans="1:7" ht="21" x14ac:dyDescent="0.25">
      <c r="A1031" s="111" t="s">
        <v>10730</v>
      </c>
      <c r="B1031" s="45" t="s">
        <v>11217</v>
      </c>
      <c r="C1031" s="5" t="s">
        <v>5592</v>
      </c>
      <c r="D1031" s="116">
        <v>0</v>
      </c>
      <c r="E1031" s="116">
        <v>1</v>
      </c>
      <c r="F1031" s="45" t="s">
        <v>713</v>
      </c>
      <c r="G1031" s="45" t="s">
        <v>127</v>
      </c>
    </row>
    <row r="1032" spans="1:7" ht="21" x14ac:dyDescent="0.25">
      <c r="A1032" s="45" t="s">
        <v>10730</v>
      </c>
      <c r="B1032" s="111" t="s">
        <v>10890</v>
      </c>
      <c r="C1032" s="6" t="s">
        <v>1795</v>
      </c>
      <c r="D1032" s="116">
        <v>0</v>
      </c>
      <c r="E1032" s="116">
        <v>0</v>
      </c>
      <c r="F1032" s="45" t="s">
        <v>119</v>
      </c>
      <c r="G1032" s="45" t="s">
        <v>1415</v>
      </c>
    </row>
    <row r="1033" spans="1:7" ht="21" x14ac:dyDescent="0.25">
      <c r="A1033" s="111" t="s">
        <v>10730</v>
      </c>
      <c r="B1033" s="45" t="s">
        <v>10987</v>
      </c>
      <c r="C1033" s="5" t="s">
        <v>9988</v>
      </c>
      <c r="D1033" s="116">
        <v>0</v>
      </c>
      <c r="E1033" s="116"/>
      <c r="F1033" s="45" t="s">
        <v>119</v>
      </c>
      <c r="G1033" s="45" t="s">
        <v>120</v>
      </c>
    </row>
    <row r="1034" spans="1:7" ht="21" x14ac:dyDescent="0.25">
      <c r="A1034" s="111" t="s">
        <v>10730</v>
      </c>
      <c r="B1034" s="45" t="s">
        <v>10994</v>
      </c>
      <c r="C1034" s="5" t="s">
        <v>9693</v>
      </c>
      <c r="D1034" s="116">
        <v>0</v>
      </c>
      <c r="E1034" s="116"/>
      <c r="F1034" s="45" t="s">
        <v>119</v>
      </c>
      <c r="G1034" s="45" t="s">
        <v>9698</v>
      </c>
    </row>
    <row r="1035" spans="1:7" ht="21" x14ac:dyDescent="0.25">
      <c r="A1035" s="111" t="s">
        <v>10730</v>
      </c>
      <c r="B1035" s="45" t="s">
        <v>11002</v>
      </c>
      <c r="C1035" s="5" t="s">
        <v>9855</v>
      </c>
      <c r="D1035" s="116">
        <v>0</v>
      </c>
      <c r="E1035" s="116"/>
      <c r="F1035" s="45" t="s">
        <v>119</v>
      </c>
      <c r="G1035" s="45" t="s">
        <v>9860</v>
      </c>
    </row>
    <row r="1036" spans="1:7" ht="21" x14ac:dyDescent="0.25">
      <c r="A1036" s="45" t="s">
        <v>10730</v>
      </c>
      <c r="B1036" s="111" t="s">
        <v>11006</v>
      </c>
      <c r="C1036" s="5" t="s">
        <v>2696</v>
      </c>
      <c r="D1036" s="116">
        <v>0</v>
      </c>
      <c r="E1036" s="116">
        <v>0</v>
      </c>
      <c r="F1036" s="45" t="s">
        <v>119</v>
      </c>
      <c r="G1036" s="45" t="s">
        <v>1415</v>
      </c>
    </row>
    <row r="1037" spans="1:7" ht="21" x14ac:dyDescent="0.25">
      <c r="A1037" s="45" t="s">
        <v>10730</v>
      </c>
      <c r="B1037" s="111" t="s">
        <v>11010</v>
      </c>
      <c r="C1037" s="5" t="s">
        <v>3797</v>
      </c>
      <c r="D1037" s="116">
        <v>0</v>
      </c>
      <c r="E1037" s="116">
        <v>0</v>
      </c>
      <c r="F1037" s="45" t="s">
        <v>119</v>
      </c>
      <c r="G1037" s="45" t="s">
        <v>488</v>
      </c>
    </row>
    <row r="1038" spans="1:7" ht="21" x14ac:dyDescent="0.25">
      <c r="A1038" s="111" t="s">
        <v>10730</v>
      </c>
      <c r="B1038" s="45" t="s">
        <v>11028</v>
      </c>
      <c r="C1038" s="5" t="s">
        <v>9368</v>
      </c>
      <c r="D1038" s="116">
        <v>0</v>
      </c>
      <c r="E1038" s="116"/>
      <c r="F1038" s="45" t="s">
        <v>119</v>
      </c>
      <c r="G1038" s="45" t="s">
        <v>120</v>
      </c>
    </row>
    <row r="1039" spans="1:7" ht="21" x14ac:dyDescent="0.25">
      <c r="A1039" s="111" t="s">
        <v>10730</v>
      </c>
      <c r="B1039" s="45" t="s">
        <v>10795</v>
      </c>
      <c r="C1039" s="5" t="s">
        <v>10413</v>
      </c>
      <c r="D1039" s="116">
        <v>0</v>
      </c>
      <c r="E1039" s="116"/>
      <c r="F1039" s="45" t="s">
        <v>119</v>
      </c>
      <c r="G1039" s="45" t="s">
        <v>4014</v>
      </c>
    </row>
    <row r="1040" spans="1:7" ht="21" x14ac:dyDescent="0.25">
      <c r="A1040" s="45" t="s">
        <v>10730</v>
      </c>
      <c r="B1040" s="111" t="s">
        <v>11084</v>
      </c>
      <c r="C1040" s="5" t="s">
        <v>4069</v>
      </c>
      <c r="D1040" s="116">
        <v>0</v>
      </c>
      <c r="E1040" s="116">
        <v>0</v>
      </c>
      <c r="F1040" s="45" t="s">
        <v>119</v>
      </c>
      <c r="G1040" s="45" t="s">
        <v>692</v>
      </c>
    </row>
    <row r="1041" spans="1:7" ht="21" x14ac:dyDescent="0.25">
      <c r="A1041" s="45" t="s">
        <v>10730</v>
      </c>
      <c r="B1041" s="111" t="s">
        <v>11113</v>
      </c>
      <c r="C1041" s="5" t="s">
        <v>3738</v>
      </c>
      <c r="D1041" s="116">
        <v>0</v>
      </c>
      <c r="E1041" s="116">
        <v>0</v>
      </c>
      <c r="F1041" s="45" t="s">
        <v>119</v>
      </c>
      <c r="G1041" s="45" t="s">
        <v>173</v>
      </c>
    </row>
    <row r="1042" spans="1:7" ht="21" x14ac:dyDescent="0.25">
      <c r="A1042" s="45" t="s">
        <v>10730</v>
      </c>
      <c r="B1042" s="111" t="s">
        <v>11117</v>
      </c>
      <c r="C1042" s="5" t="s">
        <v>1384</v>
      </c>
      <c r="D1042" s="115">
        <v>0</v>
      </c>
      <c r="E1042" s="115">
        <v>0</v>
      </c>
      <c r="F1042" s="45" t="s">
        <v>119</v>
      </c>
      <c r="G1042" s="45" t="s">
        <v>692</v>
      </c>
    </row>
    <row r="1043" spans="1:7" ht="21" x14ac:dyDescent="0.25">
      <c r="A1043" s="45" t="s">
        <v>10730</v>
      </c>
      <c r="B1043" s="111" t="s">
        <v>11165</v>
      </c>
      <c r="C1043" s="5" t="s">
        <v>3776</v>
      </c>
      <c r="D1043" s="116">
        <v>0</v>
      </c>
      <c r="E1043" s="116">
        <v>0</v>
      </c>
      <c r="F1043" s="45" t="s">
        <v>119</v>
      </c>
      <c r="G1043" s="45" t="s">
        <v>3780</v>
      </c>
    </row>
    <row r="1044" spans="1:7" ht="21" x14ac:dyDescent="0.25">
      <c r="A1044" s="45" t="s">
        <v>10730</v>
      </c>
      <c r="B1044" s="111" t="s">
        <v>10800</v>
      </c>
      <c r="C1044" s="5" t="s">
        <v>2124</v>
      </c>
      <c r="D1044" s="116">
        <v>0</v>
      </c>
      <c r="E1044" s="116">
        <v>0</v>
      </c>
      <c r="F1044" s="45" t="s">
        <v>119</v>
      </c>
      <c r="G1044" s="45" t="s">
        <v>127</v>
      </c>
    </row>
    <row r="1045" spans="1:7" ht="21" x14ac:dyDescent="0.25">
      <c r="A1045" s="45" t="s">
        <v>10730</v>
      </c>
      <c r="B1045" s="111" t="s">
        <v>11189</v>
      </c>
      <c r="C1045" s="5" t="s">
        <v>1690</v>
      </c>
      <c r="D1045" s="116">
        <v>0</v>
      </c>
      <c r="E1045" s="116">
        <v>0</v>
      </c>
      <c r="F1045" s="45" t="s">
        <v>119</v>
      </c>
      <c r="G1045" s="45" t="s">
        <v>173</v>
      </c>
    </row>
    <row r="1046" spans="1:7" ht="21" x14ac:dyDescent="0.25">
      <c r="A1046" s="111" t="s">
        <v>10730</v>
      </c>
      <c r="B1046" s="45" t="s">
        <v>11247</v>
      </c>
      <c r="C1046" s="5" t="s">
        <v>7261</v>
      </c>
      <c r="D1046" s="116">
        <v>0</v>
      </c>
      <c r="E1046" s="116">
        <v>0</v>
      </c>
      <c r="F1046" s="45" t="s">
        <v>119</v>
      </c>
      <c r="G1046" s="45" t="s">
        <v>1415</v>
      </c>
    </row>
    <row r="1047" spans="1:7" ht="21" x14ac:dyDescent="0.25">
      <c r="A1047" s="45" t="s">
        <v>10730</v>
      </c>
      <c r="B1047" s="111" t="s">
        <v>11350</v>
      </c>
      <c r="C1047" s="5" t="s">
        <v>3807</v>
      </c>
      <c r="D1047" s="116">
        <v>0</v>
      </c>
      <c r="E1047" s="116">
        <v>0</v>
      </c>
      <c r="F1047" s="45" t="s">
        <v>119</v>
      </c>
      <c r="G1047" s="45" t="s">
        <v>3811</v>
      </c>
    </row>
    <row r="1048" spans="1:7" ht="21" x14ac:dyDescent="0.25">
      <c r="A1048" s="45" t="s">
        <v>10730</v>
      </c>
      <c r="B1048" s="111" t="s">
        <v>11356</v>
      </c>
      <c r="C1048" s="5" t="s">
        <v>2161</v>
      </c>
      <c r="D1048" s="116">
        <v>0</v>
      </c>
      <c r="E1048" s="116">
        <v>0</v>
      </c>
      <c r="F1048" s="45" t="s">
        <v>119</v>
      </c>
      <c r="G1048" s="45" t="s">
        <v>219</v>
      </c>
    </row>
    <row r="1049" spans="1:7" ht="21" x14ac:dyDescent="0.25">
      <c r="A1049" s="45" t="s">
        <v>10730</v>
      </c>
      <c r="B1049" s="111" t="s">
        <v>11401</v>
      </c>
      <c r="C1049" s="5" t="s">
        <v>3953</v>
      </c>
      <c r="D1049" s="116">
        <v>0</v>
      </c>
      <c r="E1049" s="116">
        <v>0</v>
      </c>
      <c r="F1049" s="45" t="s">
        <v>119</v>
      </c>
      <c r="G1049" s="45" t="s">
        <v>3957</v>
      </c>
    </row>
    <row r="1050" spans="1:7" ht="21" x14ac:dyDescent="0.25">
      <c r="A1050" s="45" t="s">
        <v>10730</v>
      </c>
      <c r="B1050" s="111" t="s">
        <v>10888</v>
      </c>
      <c r="C1050" s="6" t="s">
        <v>291</v>
      </c>
      <c r="D1050" s="115">
        <v>0</v>
      </c>
      <c r="E1050" s="115">
        <v>0</v>
      </c>
      <c r="F1050" s="45" t="s">
        <v>270</v>
      </c>
      <c r="G1050" s="45" t="s">
        <v>295</v>
      </c>
    </row>
    <row r="1051" spans="1:7" ht="21" x14ac:dyDescent="0.25">
      <c r="A1051" s="45" t="s">
        <v>10730</v>
      </c>
      <c r="B1051" s="111" t="s">
        <v>10905</v>
      </c>
      <c r="C1051" s="5" t="s">
        <v>1830</v>
      </c>
      <c r="D1051" s="115">
        <v>0</v>
      </c>
      <c r="E1051" s="115">
        <v>0</v>
      </c>
      <c r="F1051" s="45" t="s">
        <v>270</v>
      </c>
      <c r="G1051" s="45" t="s">
        <v>1834</v>
      </c>
    </row>
    <row r="1052" spans="1:7" ht="21" x14ac:dyDescent="0.25">
      <c r="A1052" s="45" t="s">
        <v>10730</v>
      </c>
      <c r="B1052" s="111" t="s">
        <v>11342</v>
      </c>
      <c r="C1052" s="5" t="s">
        <v>4176</v>
      </c>
      <c r="D1052" s="116">
        <v>0</v>
      </c>
      <c r="E1052" s="116">
        <v>0</v>
      </c>
      <c r="F1052" s="45" t="s">
        <v>1255</v>
      </c>
      <c r="G1052" s="45" t="s">
        <v>435</v>
      </c>
    </row>
    <row r="1053" spans="1:7" ht="21" x14ac:dyDescent="0.25">
      <c r="A1053" s="111" t="s">
        <v>10730</v>
      </c>
      <c r="B1053" s="45" t="s">
        <v>10914</v>
      </c>
      <c r="C1053" s="5" t="s">
        <v>8421</v>
      </c>
      <c r="D1053" s="115">
        <v>0</v>
      </c>
      <c r="E1053" s="116"/>
      <c r="F1053" s="45" t="s">
        <v>89</v>
      </c>
      <c r="G1053" s="45" t="s">
        <v>2823</v>
      </c>
    </row>
    <row r="1054" spans="1:7" ht="21" x14ac:dyDescent="0.25">
      <c r="A1054" s="111" t="s">
        <v>10730</v>
      </c>
      <c r="B1054" s="12" t="s">
        <v>10860</v>
      </c>
      <c r="C1054" s="5" t="s">
        <v>9338</v>
      </c>
      <c r="D1054" s="116">
        <v>0</v>
      </c>
      <c r="E1054" s="7"/>
      <c r="F1054" s="45" t="s">
        <v>212</v>
      </c>
      <c r="G1054" s="45" t="s">
        <v>213</v>
      </c>
    </row>
    <row r="1055" spans="1:7" ht="21" x14ac:dyDescent="0.25">
      <c r="A1055" s="45" t="s">
        <v>10730</v>
      </c>
      <c r="B1055" s="111" t="s">
        <v>11056</v>
      </c>
      <c r="C1055" s="5" t="s">
        <v>798</v>
      </c>
      <c r="D1055" s="116">
        <v>0</v>
      </c>
      <c r="E1055" s="116">
        <v>0</v>
      </c>
      <c r="F1055" s="45" t="s">
        <v>423</v>
      </c>
      <c r="G1055" s="45" t="s">
        <v>803</v>
      </c>
    </row>
    <row r="1056" spans="1:7" ht="21" x14ac:dyDescent="0.25">
      <c r="A1056" s="45" t="s">
        <v>10730</v>
      </c>
      <c r="B1056" s="111" t="s">
        <v>11237</v>
      </c>
      <c r="C1056" s="5" t="s">
        <v>907</v>
      </c>
      <c r="D1056" s="116">
        <v>0</v>
      </c>
      <c r="E1056" s="116">
        <v>0</v>
      </c>
      <c r="F1056" s="45" t="s">
        <v>423</v>
      </c>
      <c r="G1056" s="45" t="s">
        <v>912</v>
      </c>
    </row>
    <row r="1057" spans="1:7" ht="21" x14ac:dyDescent="0.25">
      <c r="A1057" s="45" t="s">
        <v>10730</v>
      </c>
      <c r="B1057" s="111" t="s">
        <v>10781</v>
      </c>
      <c r="C1057" s="6" t="s">
        <v>3315</v>
      </c>
      <c r="D1057" s="115">
        <v>0</v>
      </c>
      <c r="E1057" s="115">
        <v>0</v>
      </c>
      <c r="F1057" s="45" t="s">
        <v>10748</v>
      </c>
      <c r="G1057" s="45" t="s">
        <v>3320</v>
      </c>
    </row>
    <row r="1058" spans="1:7" ht="21" x14ac:dyDescent="0.25">
      <c r="A1058" s="45" t="s">
        <v>10730</v>
      </c>
      <c r="B1058" s="111" t="s">
        <v>10971</v>
      </c>
      <c r="C1058" s="5" t="s">
        <v>2968</v>
      </c>
      <c r="D1058" s="7">
        <v>0</v>
      </c>
      <c r="E1058" s="7">
        <v>0</v>
      </c>
      <c r="F1058" s="45" t="s">
        <v>10748</v>
      </c>
      <c r="G1058" s="45" t="s">
        <v>1881</v>
      </c>
    </row>
    <row r="1059" spans="1:7" ht="21" x14ac:dyDescent="0.25">
      <c r="A1059" s="45" t="s">
        <v>10730</v>
      </c>
      <c r="B1059" s="111" t="s">
        <v>11035</v>
      </c>
      <c r="C1059" s="5" t="s">
        <v>3063</v>
      </c>
      <c r="D1059" s="115">
        <v>0</v>
      </c>
      <c r="E1059" s="115">
        <v>0</v>
      </c>
      <c r="F1059" s="45" t="s">
        <v>10748</v>
      </c>
      <c r="G1059" s="45" t="s">
        <v>312</v>
      </c>
    </row>
    <row r="1060" spans="1:7" ht="21" x14ac:dyDescent="0.25">
      <c r="A1060" s="111" t="s">
        <v>10730</v>
      </c>
      <c r="B1060" s="45" t="s">
        <v>10910</v>
      </c>
      <c r="C1060" s="5" t="s">
        <v>7193</v>
      </c>
      <c r="D1060" s="116">
        <v>0</v>
      </c>
      <c r="E1060" s="116">
        <v>0</v>
      </c>
      <c r="F1060" s="45" t="s">
        <v>10748</v>
      </c>
      <c r="G1060" s="45" t="s">
        <v>7135</v>
      </c>
    </row>
    <row r="1061" spans="1:7" ht="21" x14ac:dyDescent="0.25">
      <c r="A1061" s="111" t="s">
        <v>10730</v>
      </c>
      <c r="B1061" s="45" t="s">
        <v>11196</v>
      </c>
      <c r="C1061" s="5" t="s">
        <v>7147</v>
      </c>
      <c r="D1061" s="116">
        <v>0</v>
      </c>
      <c r="E1061" s="116">
        <v>0</v>
      </c>
      <c r="F1061" s="45" t="s">
        <v>10748</v>
      </c>
      <c r="G1061" s="45" t="s">
        <v>219</v>
      </c>
    </row>
    <row r="1062" spans="1:7" ht="21" x14ac:dyDescent="0.25">
      <c r="A1062" s="45" t="s">
        <v>10730</v>
      </c>
      <c r="B1062" s="111" t="s">
        <v>10993</v>
      </c>
      <c r="C1062" s="5" t="s">
        <v>3090</v>
      </c>
      <c r="D1062" s="116">
        <v>0</v>
      </c>
      <c r="E1062" s="116">
        <v>0</v>
      </c>
      <c r="F1062" s="45" t="s">
        <v>10748</v>
      </c>
      <c r="G1062" s="45" t="s">
        <v>173</v>
      </c>
    </row>
    <row r="1063" spans="1:7" ht="21" x14ac:dyDescent="0.25">
      <c r="A1063" s="45" t="s">
        <v>10730</v>
      </c>
      <c r="B1063" s="111" t="s">
        <v>11344</v>
      </c>
      <c r="C1063" s="5" t="s">
        <v>4048</v>
      </c>
      <c r="D1063" s="116">
        <v>0</v>
      </c>
      <c r="E1063" s="116">
        <v>0</v>
      </c>
      <c r="F1063" s="45" t="s">
        <v>10748</v>
      </c>
      <c r="G1063" s="45" t="s">
        <v>312</v>
      </c>
    </row>
    <row r="1064" spans="1:7" ht="21" x14ac:dyDescent="0.25">
      <c r="A1064" s="45" t="s">
        <v>10730</v>
      </c>
      <c r="B1064" s="111" t="s">
        <v>10846</v>
      </c>
      <c r="C1064" s="5" t="s">
        <v>4844</v>
      </c>
      <c r="D1064" s="116">
        <v>0</v>
      </c>
      <c r="E1064" s="7">
        <v>0</v>
      </c>
      <c r="F1064" s="45" t="s">
        <v>10748</v>
      </c>
      <c r="G1064" s="45" t="s">
        <v>2211</v>
      </c>
    </row>
    <row r="1065" spans="1:7" ht="21" x14ac:dyDescent="0.25">
      <c r="A1065" s="45" t="s">
        <v>10730</v>
      </c>
      <c r="B1065" s="111" t="s">
        <v>11372</v>
      </c>
      <c r="C1065" s="5" t="s">
        <v>3868</v>
      </c>
      <c r="D1065" s="116">
        <v>0</v>
      </c>
      <c r="E1065" s="116">
        <v>0</v>
      </c>
      <c r="F1065" s="45" t="s">
        <v>10748</v>
      </c>
      <c r="G1065" s="45" t="s">
        <v>3039</v>
      </c>
    </row>
    <row r="1066" spans="1:7" ht="21" x14ac:dyDescent="0.25">
      <c r="A1066" s="45" t="s">
        <v>10730</v>
      </c>
      <c r="B1066" s="111" t="s">
        <v>10814</v>
      </c>
      <c r="C1066" s="5" t="s">
        <v>3137</v>
      </c>
      <c r="D1066" s="115">
        <v>0</v>
      </c>
      <c r="E1066" s="115">
        <v>0</v>
      </c>
      <c r="F1066" s="45" t="s">
        <v>10748</v>
      </c>
      <c r="G1066" s="45" t="s">
        <v>312</v>
      </c>
    </row>
    <row r="1067" spans="1:7" ht="21" x14ac:dyDescent="0.25">
      <c r="A1067" s="111" t="s">
        <v>10730</v>
      </c>
      <c r="B1067" s="45" t="s">
        <v>11388</v>
      </c>
      <c r="C1067" s="5" t="s">
        <v>6853</v>
      </c>
      <c r="D1067" s="116">
        <v>0</v>
      </c>
      <c r="E1067" s="115">
        <v>0</v>
      </c>
      <c r="F1067" s="45" t="s">
        <v>10748</v>
      </c>
      <c r="G1067" s="45" t="s">
        <v>1881</v>
      </c>
    </row>
    <row r="1068" spans="1:7" ht="21" x14ac:dyDescent="0.25">
      <c r="A1068" s="111" t="s">
        <v>10730</v>
      </c>
      <c r="B1068" s="12" t="s">
        <v>10774</v>
      </c>
      <c r="C1068" s="5" t="s">
        <v>8686</v>
      </c>
      <c r="D1068" s="116">
        <v>0</v>
      </c>
      <c r="E1068" s="7"/>
      <c r="F1068" s="45" t="s">
        <v>1234</v>
      </c>
      <c r="G1068" s="45" t="s">
        <v>1700</v>
      </c>
    </row>
    <row r="1069" spans="1:7" ht="21" x14ac:dyDescent="0.25">
      <c r="A1069" s="111" t="s">
        <v>10730</v>
      </c>
      <c r="B1069" s="12" t="s">
        <v>10808</v>
      </c>
      <c r="C1069" s="5" t="s">
        <v>8758</v>
      </c>
      <c r="D1069" s="116">
        <v>0</v>
      </c>
      <c r="E1069" s="7"/>
      <c r="F1069" s="45" t="s">
        <v>1234</v>
      </c>
      <c r="G1069" s="45" t="s">
        <v>1700</v>
      </c>
    </row>
    <row r="1070" spans="1:7" ht="21" x14ac:dyDescent="0.25">
      <c r="A1070" s="111" t="s">
        <v>10730</v>
      </c>
      <c r="B1070" s="12" t="s">
        <v>10823</v>
      </c>
      <c r="C1070" s="5" t="s">
        <v>8319</v>
      </c>
      <c r="D1070" s="116">
        <v>0</v>
      </c>
      <c r="E1070" s="7"/>
      <c r="F1070" s="45" t="s">
        <v>1234</v>
      </c>
      <c r="G1070" s="45" t="s">
        <v>1700</v>
      </c>
    </row>
    <row r="1071" spans="1:7" ht="21" x14ac:dyDescent="0.25">
      <c r="A1071" s="45" t="s">
        <v>10730</v>
      </c>
      <c r="B1071" s="111" t="s">
        <v>11348</v>
      </c>
      <c r="C1071" s="5" t="s">
        <v>2788</v>
      </c>
      <c r="D1071" s="116">
        <v>0</v>
      </c>
      <c r="E1071" s="116">
        <v>0</v>
      </c>
      <c r="F1071" s="45" t="s">
        <v>1234</v>
      </c>
      <c r="G1071" s="45" t="s">
        <v>1626</v>
      </c>
    </row>
    <row r="1072" spans="1:7" ht="21" x14ac:dyDescent="0.25">
      <c r="A1072" s="111" t="s">
        <v>10730</v>
      </c>
      <c r="B1072" s="45" t="s">
        <v>11370</v>
      </c>
      <c r="C1072" s="5" t="s">
        <v>2777</v>
      </c>
      <c r="D1072" s="116">
        <v>0</v>
      </c>
      <c r="E1072" s="116">
        <v>0</v>
      </c>
      <c r="F1072" s="45" t="s">
        <v>1234</v>
      </c>
      <c r="G1072" s="45" t="s">
        <v>692</v>
      </c>
    </row>
    <row r="1073" spans="1:7" ht="21" x14ac:dyDescent="0.25">
      <c r="A1073" s="111" t="s">
        <v>10730</v>
      </c>
      <c r="B1073" s="45" t="s">
        <v>11005</v>
      </c>
      <c r="C1073" s="5" t="s">
        <v>9675</v>
      </c>
      <c r="D1073" s="116">
        <v>0</v>
      </c>
      <c r="E1073" s="116"/>
      <c r="F1073" s="45" t="s">
        <v>365</v>
      </c>
      <c r="G1073" s="45" t="s">
        <v>9680</v>
      </c>
    </row>
    <row r="1074" spans="1:7" ht="21" x14ac:dyDescent="0.25">
      <c r="A1074" s="45" t="s">
        <v>10730</v>
      </c>
      <c r="B1074" s="111" t="s">
        <v>10910</v>
      </c>
      <c r="C1074" s="5" t="s">
        <v>360</v>
      </c>
      <c r="D1074" s="115">
        <v>0</v>
      </c>
      <c r="E1074" s="115">
        <v>0</v>
      </c>
      <c r="F1074" s="45" t="s">
        <v>365</v>
      </c>
      <c r="G1074" s="45" t="s">
        <v>366</v>
      </c>
    </row>
    <row r="1075" spans="1:7" ht="21" x14ac:dyDescent="0.25">
      <c r="A1075" s="45" t="s">
        <v>10730</v>
      </c>
      <c r="B1075" s="111" t="s">
        <v>10911</v>
      </c>
      <c r="C1075" s="5" t="s">
        <v>4251</v>
      </c>
      <c r="D1075" s="116">
        <v>0</v>
      </c>
      <c r="E1075" s="116">
        <v>0</v>
      </c>
      <c r="F1075" s="45" t="s">
        <v>4191</v>
      </c>
      <c r="G1075" s="45" t="s">
        <v>4193</v>
      </c>
    </row>
    <row r="1076" spans="1:7" ht="21" x14ac:dyDescent="0.25">
      <c r="A1076" s="111" t="s">
        <v>10730</v>
      </c>
      <c r="B1076" s="45" t="s">
        <v>10993</v>
      </c>
      <c r="C1076" s="5" t="s">
        <v>10032</v>
      </c>
      <c r="D1076" s="116">
        <v>0</v>
      </c>
      <c r="E1076" s="116"/>
      <c r="F1076" s="45" t="s">
        <v>4191</v>
      </c>
      <c r="G1076" s="45" t="s">
        <v>4193</v>
      </c>
    </row>
    <row r="1077" spans="1:7" ht="21" x14ac:dyDescent="0.25">
      <c r="A1077" s="45" t="s">
        <v>10730</v>
      </c>
      <c r="B1077" s="111" t="s">
        <v>10745</v>
      </c>
      <c r="C1077" s="5" t="s">
        <v>4274</v>
      </c>
      <c r="D1077" s="115">
        <v>0</v>
      </c>
      <c r="E1077" s="115">
        <v>0</v>
      </c>
      <c r="F1077" s="45" t="s">
        <v>4191</v>
      </c>
      <c r="G1077" s="45" t="s">
        <v>4193</v>
      </c>
    </row>
    <row r="1078" spans="1:7" ht="21" x14ac:dyDescent="0.25">
      <c r="A1078" s="45" t="s">
        <v>10730</v>
      </c>
      <c r="B1078" s="111" t="s">
        <v>10814</v>
      </c>
      <c r="C1078" s="5" t="s">
        <v>2738</v>
      </c>
      <c r="D1078" s="116">
        <v>0</v>
      </c>
      <c r="E1078" s="116">
        <v>0</v>
      </c>
      <c r="F1078" s="45" t="s">
        <v>2730</v>
      </c>
      <c r="G1078" s="45" t="s">
        <v>2742</v>
      </c>
    </row>
    <row r="1079" spans="1:7" ht="21" x14ac:dyDescent="0.25">
      <c r="A1079" s="111" t="s">
        <v>10730</v>
      </c>
      <c r="B1079" s="12" t="s">
        <v>10896</v>
      </c>
      <c r="C1079" s="5" t="s">
        <v>8388</v>
      </c>
      <c r="D1079" s="116">
        <v>0</v>
      </c>
      <c r="E1079" s="7"/>
      <c r="F1079" s="45" t="s">
        <v>525</v>
      </c>
      <c r="G1079" s="45" t="s">
        <v>198</v>
      </c>
    </row>
    <row r="1080" spans="1:7" ht="21" x14ac:dyDescent="0.25">
      <c r="A1080" s="45" t="s">
        <v>10730</v>
      </c>
      <c r="B1080" s="111" t="s">
        <v>11074</v>
      </c>
      <c r="C1080" s="5" t="s">
        <v>521</v>
      </c>
      <c r="D1080" s="116">
        <v>0</v>
      </c>
      <c r="E1080" s="116">
        <v>0</v>
      </c>
      <c r="F1080" s="45" t="s">
        <v>525</v>
      </c>
      <c r="G1080" s="45" t="s">
        <v>403</v>
      </c>
    </row>
    <row r="1081" spans="1:7" ht="21" x14ac:dyDescent="0.25">
      <c r="A1081" s="45" t="s">
        <v>10730</v>
      </c>
      <c r="B1081" s="111" t="s">
        <v>11047</v>
      </c>
      <c r="C1081" s="5" t="s">
        <v>4134</v>
      </c>
      <c r="D1081" s="116">
        <v>0</v>
      </c>
      <c r="E1081" s="116">
        <v>0</v>
      </c>
      <c r="F1081" s="45" t="s">
        <v>1827</v>
      </c>
      <c r="G1081" s="45" t="s">
        <v>4138</v>
      </c>
    </row>
    <row r="1082" spans="1:7" ht="21" x14ac:dyDescent="0.25">
      <c r="A1082" s="45" t="s">
        <v>10730</v>
      </c>
      <c r="B1082" s="111" t="s">
        <v>10837</v>
      </c>
      <c r="C1082" s="6" t="s">
        <v>1351</v>
      </c>
      <c r="D1082" s="116">
        <v>0</v>
      </c>
      <c r="E1082" s="116">
        <v>0</v>
      </c>
      <c r="F1082" s="45" t="s">
        <v>350</v>
      </c>
      <c r="G1082" s="45" t="s">
        <v>352</v>
      </c>
    </row>
    <row r="1083" spans="1:7" ht="21" x14ac:dyDescent="0.25">
      <c r="A1083" s="111" t="s">
        <v>10730</v>
      </c>
      <c r="B1083" s="12" t="s">
        <v>10859</v>
      </c>
      <c r="C1083" s="5" t="s">
        <v>8798</v>
      </c>
      <c r="D1083" s="116">
        <v>0</v>
      </c>
      <c r="E1083" s="7"/>
      <c r="F1083" s="45" t="s">
        <v>350</v>
      </c>
      <c r="G1083" s="45" t="s">
        <v>844</v>
      </c>
    </row>
    <row r="1084" spans="1:7" ht="21" x14ac:dyDescent="0.25">
      <c r="A1084" s="111" t="s">
        <v>10730</v>
      </c>
      <c r="B1084" s="45" t="s">
        <v>10991</v>
      </c>
      <c r="C1084" s="5" t="s">
        <v>9255</v>
      </c>
      <c r="D1084" s="116">
        <v>0</v>
      </c>
      <c r="E1084" s="116"/>
      <c r="F1084" s="45" t="s">
        <v>350</v>
      </c>
      <c r="G1084" s="45" t="s">
        <v>844</v>
      </c>
    </row>
    <row r="1085" spans="1:7" ht="21" x14ac:dyDescent="0.25">
      <c r="A1085" s="45" t="s">
        <v>10730</v>
      </c>
      <c r="B1085" s="111" t="s">
        <v>11259</v>
      </c>
      <c r="C1085" s="5" t="s">
        <v>1327</v>
      </c>
      <c r="D1085" s="116">
        <v>0</v>
      </c>
      <c r="E1085" s="116">
        <v>0</v>
      </c>
      <c r="F1085" s="45" t="s">
        <v>350</v>
      </c>
      <c r="G1085" s="45" t="s">
        <v>844</v>
      </c>
    </row>
    <row r="1086" spans="1:7" ht="21" x14ac:dyDescent="0.25">
      <c r="A1086" s="45" t="s">
        <v>10730</v>
      </c>
      <c r="B1086" s="111" t="s">
        <v>10960</v>
      </c>
      <c r="C1086" s="5" t="s">
        <v>1562</v>
      </c>
      <c r="D1086" s="116">
        <v>0</v>
      </c>
      <c r="E1086" s="116">
        <v>0</v>
      </c>
      <c r="F1086" s="45" t="s">
        <v>350</v>
      </c>
      <c r="G1086" s="45" t="s">
        <v>352</v>
      </c>
    </row>
    <row r="1087" spans="1:7" ht="21" x14ac:dyDescent="0.25">
      <c r="A1087" s="45" t="s">
        <v>10730</v>
      </c>
      <c r="B1087" s="111" t="s">
        <v>10772</v>
      </c>
      <c r="C1087" s="5" t="s">
        <v>368</v>
      </c>
      <c r="D1087" s="116">
        <v>0</v>
      </c>
      <c r="E1087" s="116">
        <v>0</v>
      </c>
      <c r="F1087" s="45" t="s">
        <v>112</v>
      </c>
      <c r="G1087" s="45" t="s">
        <v>62</v>
      </c>
    </row>
    <row r="1088" spans="1:7" ht="21" x14ac:dyDescent="0.25">
      <c r="A1088" s="111" t="s">
        <v>10730</v>
      </c>
      <c r="B1088" s="12" t="s">
        <v>10860</v>
      </c>
      <c r="C1088" s="5" t="s">
        <v>10387</v>
      </c>
      <c r="D1088" s="116">
        <v>0</v>
      </c>
      <c r="E1088" s="7"/>
      <c r="F1088" s="45" t="s">
        <v>2458</v>
      </c>
      <c r="G1088" s="45" t="s">
        <v>147</v>
      </c>
    </row>
    <row r="1089" spans="1:7" ht="21" x14ac:dyDescent="0.25">
      <c r="A1089" s="45" t="s">
        <v>10730</v>
      </c>
      <c r="B1089" s="111" t="s">
        <v>11324</v>
      </c>
      <c r="C1089" s="5" t="s">
        <v>2907</v>
      </c>
      <c r="D1089" s="116">
        <v>0</v>
      </c>
      <c r="E1089" s="116">
        <v>0</v>
      </c>
      <c r="F1089" s="45" t="s">
        <v>2458</v>
      </c>
      <c r="G1089" s="45" t="s">
        <v>358</v>
      </c>
    </row>
    <row r="1090" spans="1:7" ht="21" x14ac:dyDescent="0.25">
      <c r="A1090" s="111" t="s">
        <v>10730</v>
      </c>
      <c r="B1090" s="45" t="s">
        <v>10940</v>
      </c>
      <c r="C1090" s="5" t="s">
        <v>5747</v>
      </c>
      <c r="D1090" s="116">
        <v>0</v>
      </c>
      <c r="E1090" s="116">
        <v>0</v>
      </c>
      <c r="F1090" s="45" t="s">
        <v>69</v>
      </c>
      <c r="G1090" s="45" t="s">
        <v>312</v>
      </c>
    </row>
    <row r="1091" spans="1:7" ht="21" x14ac:dyDescent="0.25">
      <c r="A1091" s="111" t="s">
        <v>10730</v>
      </c>
      <c r="B1091" s="45" t="s">
        <v>10943</v>
      </c>
      <c r="C1091" s="5" t="s">
        <v>10549</v>
      </c>
      <c r="D1091" s="116">
        <v>0</v>
      </c>
      <c r="E1091" s="116"/>
      <c r="F1091" s="45" t="s">
        <v>69</v>
      </c>
      <c r="G1091" s="45" t="s">
        <v>2289</v>
      </c>
    </row>
    <row r="1092" spans="1:7" ht="21" x14ac:dyDescent="0.25">
      <c r="A1092" s="111" t="s">
        <v>10730</v>
      </c>
      <c r="B1092" s="45" t="s">
        <v>11033</v>
      </c>
      <c r="C1092" s="5" t="s">
        <v>8764</v>
      </c>
      <c r="D1092" s="116">
        <v>0</v>
      </c>
      <c r="E1092" s="116"/>
      <c r="F1092" s="45" t="s">
        <v>69</v>
      </c>
      <c r="G1092" s="45" t="s">
        <v>3039</v>
      </c>
    </row>
    <row r="1093" spans="1:7" ht="21" x14ac:dyDescent="0.25">
      <c r="A1093" s="45" t="s">
        <v>10730</v>
      </c>
      <c r="B1093" s="111" t="s">
        <v>11078</v>
      </c>
      <c r="C1093" s="5" t="s">
        <v>2285</v>
      </c>
      <c r="D1093" s="116">
        <v>0</v>
      </c>
      <c r="E1093" s="116">
        <v>0</v>
      </c>
      <c r="F1093" s="45" t="s">
        <v>69</v>
      </c>
      <c r="G1093" s="45" t="s">
        <v>2289</v>
      </c>
    </row>
    <row r="1094" spans="1:7" ht="21" x14ac:dyDescent="0.25">
      <c r="A1094" s="45" t="s">
        <v>10730</v>
      </c>
      <c r="B1094" s="111" t="s">
        <v>10761</v>
      </c>
      <c r="C1094" s="5" t="s">
        <v>1741</v>
      </c>
      <c r="D1094" s="116">
        <v>0</v>
      </c>
      <c r="E1094" s="116">
        <v>0</v>
      </c>
      <c r="F1094" s="45" t="s">
        <v>69</v>
      </c>
      <c r="G1094" s="45" t="s">
        <v>1745</v>
      </c>
    </row>
    <row r="1095" spans="1:7" ht="21" x14ac:dyDescent="0.25">
      <c r="A1095" s="111" t="s">
        <v>10730</v>
      </c>
      <c r="B1095" s="45" t="s">
        <v>11403</v>
      </c>
      <c r="C1095" s="5" t="s">
        <v>6408</v>
      </c>
      <c r="D1095" s="116">
        <v>0</v>
      </c>
      <c r="E1095" s="116">
        <v>0</v>
      </c>
      <c r="F1095" s="45" t="s">
        <v>69</v>
      </c>
      <c r="G1095" s="45" t="s">
        <v>1869</v>
      </c>
    </row>
    <row r="1096" spans="1:7" ht="21" x14ac:dyDescent="0.25">
      <c r="A1096" s="111" t="s">
        <v>10730</v>
      </c>
      <c r="B1096" s="45" t="s">
        <v>10745</v>
      </c>
      <c r="C1096" s="5" t="s">
        <v>7316</v>
      </c>
      <c r="D1096" s="116">
        <v>0</v>
      </c>
      <c r="E1096" s="116">
        <v>0</v>
      </c>
      <c r="F1096" s="45" t="s">
        <v>1228</v>
      </c>
      <c r="G1096" s="45" t="s">
        <v>1758</v>
      </c>
    </row>
    <row r="1097" spans="1:7" ht="21" x14ac:dyDescent="0.25">
      <c r="A1097" s="111" t="s">
        <v>10730</v>
      </c>
      <c r="B1097" s="12" t="s">
        <v>10761</v>
      </c>
      <c r="C1097" s="5" t="s">
        <v>9971</v>
      </c>
      <c r="D1097" s="116">
        <v>0</v>
      </c>
      <c r="E1097" s="7"/>
      <c r="F1097" s="45" t="s">
        <v>1228</v>
      </c>
      <c r="G1097" s="45" t="s">
        <v>9975</v>
      </c>
    </row>
    <row r="1098" spans="1:7" ht="21" x14ac:dyDescent="0.25">
      <c r="A1098" s="45" t="s">
        <v>10730</v>
      </c>
      <c r="B1098" s="111" t="s">
        <v>11343</v>
      </c>
      <c r="C1098" s="5" t="s">
        <v>3813</v>
      </c>
      <c r="D1098" s="116">
        <v>0</v>
      </c>
      <c r="E1098" s="116">
        <v>0</v>
      </c>
      <c r="F1098" s="45" t="s">
        <v>1228</v>
      </c>
      <c r="G1098" s="45" t="s">
        <v>3818</v>
      </c>
    </row>
    <row r="1099" spans="1:7" ht="21" x14ac:dyDescent="0.25">
      <c r="A1099" s="111" t="s">
        <v>10730</v>
      </c>
      <c r="B1099" s="45" t="s">
        <v>10745</v>
      </c>
      <c r="C1099" s="5" t="s">
        <v>7142</v>
      </c>
      <c r="D1099" s="116">
        <v>0</v>
      </c>
      <c r="E1099" s="116">
        <v>0</v>
      </c>
      <c r="F1099" s="45" t="s">
        <v>204</v>
      </c>
      <c r="G1099" s="45" t="s">
        <v>1758</v>
      </c>
    </row>
    <row r="1100" spans="1:7" ht="21" x14ac:dyDescent="0.25">
      <c r="A1100" s="45" t="s">
        <v>10730</v>
      </c>
      <c r="B1100" s="111" t="s">
        <v>11263</v>
      </c>
      <c r="C1100" s="5" t="s">
        <v>3398</v>
      </c>
      <c r="D1100" s="116">
        <v>0</v>
      </c>
      <c r="E1100" s="116">
        <v>0</v>
      </c>
      <c r="F1100" s="45" t="s">
        <v>204</v>
      </c>
      <c r="G1100" s="45" t="s">
        <v>3293</v>
      </c>
    </row>
    <row r="1101" spans="1:7" ht="21" x14ac:dyDescent="0.25">
      <c r="A1101" s="45" t="s">
        <v>10730</v>
      </c>
      <c r="B1101" s="111" t="s">
        <v>10790</v>
      </c>
      <c r="C1101" s="6" t="s">
        <v>1050</v>
      </c>
      <c r="D1101" s="116">
        <v>0</v>
      </c>
      <c r="E1101" s="116">
        <v>0</v>
      </c>
      <c r="F1101" s="45" t="s">
        <v>783</v>
      </c>
      <c r="G1101" s="45" t="s">
        <v>1054</v>
      </c>
    </row>
    <row r="1102" spans="1:7" ht="21" x14ac:dyDescent="0.25">
      <c r="A1102" s="45" t="s">
        <v>10730</v>
      </c>
      <c r="B1102" s="111" t="s">
        <v>11149</v>
      </c>
      <c r="C1102" s="5" t="s">
        <v>1045</v>
      </c>
      <c r="D1102" s="116">
        <v>0</v>
      </c>
      <c r="E1102" s="116">
        <v>0</v>
      </c>
      <c r="F1102" s="45" t="s">
        <v>783</v>
      </c>
      <c r="G1102" s="45" t="s">
        <v>120</v>
      </c>
    </row>
    <row r="1103" spans="1:7" ht="21" x14ac:dyDescent="0.25">
      <c r="A1103" s="45" t="s">
        <v>10730</v>
      </c>
      <c r="B1103" s="111" t="s">
        <v>11184</v>
      </c>
      <c r="C1103" s="5" t="s">
        <v>5132</v>
      </c>
      <c r="D1103" s="116">
        <v>0</v>
      </c>
      <c r="E1103" s="116">
        <v>0</v>
      </c>
      <c r="F1103" s="45" t="s">
        <v>783</v>
      </c>
      <c r="G1103" s="45" t="s">
        <v>5136</v>
      </c>
    </row>
    <row r="1104" spans="1:7" ht="21" x14ac:dyDescent="0.25">
      <c r="A1104" s="111" t="s">
        <v>10730</v>
      </c>
      <c r="B1104" s="12" t="s">
        <v>10752</v>
      </c>
      <c r="C1104" s="5" t="s">
        <v>9354</v>
      </c>
      <c r="D1104" s="116">
        <v>0</v>
      </c>
      <c r="E1104" s="7"/>
      <c r="F1104" s="45" t="s">
        <v>531</v>
      </c>
      <c r="G1104" s="45" t="s">
        <v>544</v>
      </c>
    </row>
    <row r="1105" spans="1:7" ht="21" x14ac:dyDescent="0.25">
      <c r="A1105" s="111" t="s">
        <v>10730</v>
      </c>
      <c r="B1105" s="45" t="s">
        <v>10745</v>
      </c>
      <c r="C1105" s="5" t="s">
        <v>2207</v>
      </c>
      <c r="D1105" s="116">
        <v>0</v>
      </c>
      <c r="E1105" s="116">
        <v>0</v>
      </c>
      <c r="F1105" s="45" t="s">
        <v>531</v>
      </c>
      <c r="G1105" s="45" t="s">
        <v>2211</v>
      </c>
    </row>
    <row r="1106" spans="1:7" ht="21" x14ac:dyDescent="0.25">
      <c r="A1106" s="45" t="s">
        <v>10730</v>
      </c>
      <c r="B1106" s="111" t="s">
        <v>11281</v>
      </c>
      <c r="C1106" s="5" t="s">
        <v>2201</v>
      </c>
      <c r="D1106" s="116">
        <v>0</v>
      </c>
      <c r="E1106" s="116">
        <v>0</v>
      </c>
      <c r="F1106" s="45" t="s">
        <v>531</v>
      </c>
      <c r="G1106" s="45" t="s">
        <v>2205</v>
      </c>
    </row>
    <row r="1107" spans="1:7" ht="21" x14ac:dyDescent="0.25">
      <c r="A1107" s="111" t="s">
        <v>10730</v>
      </c>
      <c r="B1107" s="12" t="s">
        <v>10843</v>
      </c>
      <c r="C1107" s="5" t="s">
        <v>9268</v>
      </c>
      <c r="D1107" s="116">
        <v>0</v>
      </c>
      <c r="E1107" s="7"/>
      <c r="F1107" s="45" t="s">
        <v>2612</v>
      </c>
      <c r="G1107" s="45" t="s">
        <v>2289</v>
      </c>
    </row>
    <row r="1108" spans="1:7" ht="21" x14ac:dyDescent="0.25">
      <c r="A1108" s="111" t="s">
        <v>10730</v>
      </c>
      <c r="B1108" s="45" t="s">
        <v>10845</v>
      </c>
      <c r="C1108" s="5" t="s">
        <v>6843</v>
      </c>
      <c r="D1108" s="116">
        <v>0</v>
      </c>
      <c r="E1108" s="116">
        <v>0</v>
      </c>
      <c r="F1108" s="45" t="s">
        <v>2612</v>
      </c>
      <c r="G1108" s="45" t="s">
        <v>312</v>
      </c>
    </row>
    <row r="1109" spans="1:7" ht="21" x14ac:dyDescent="0.25">
      <c r="A1109" s="111" t="s">
        <v>10730</v>
      </c>
      <c r="B1109" s="45" t="s">
        <v>10977</v>
      </c>
      <c r="C1109" s="5" t="s">
        <v>9902</v>
      </c>
      <c r="D1109" s="116">
        <v>0</v>
      </c>
      <c r="E1109" s="116"/>
      <c r="F1109" s="45" t="s">
        <v>2612</v>
      </c>
      <c r="G1109" s="45" t="s">
        <v>416</v>
      </c>
    </row>
    <row r="1110" spans="1:7" ht="21" x14ac:dyDescent="0.25">
      <c r="A1110" s="111" t="s">
        <v>10730</v>
      </c>
      <c r="B1110" s="12" t="s">
        <v>10874</v>
      </c>
      <c r="C1110" s="5" t="s">
        <v>10590</v>
      </c>
      <c r="D1110" s="116">
        <v>0</v>
      </c>
      <c r="E1110" s="7"/>
      <c r="F1110" s="45" t="s">
        <v>5196</v>
      </c>
      <c r="G1110" s="45" t="s">
        <v>2271</v>
      </c>
    </row>
    <row r="1111" spans="1:7" ht="21" x14ac:dyDescent="0.25">
      <c r="A1111" s="111" t="s">
        <v>10730</v>
      </c>
      <c r="B1111" s="45" t="s">
        <v>11012</v>
      </c>
      <c r="C1111" s="5" t="s">
        <v>10657</v>
      </c>
      <c r="D1111" s="116">
        <v>0</v>
      </c>
      <c r="E1111" s="116"/>
      <c r="F1111" s="45" t="s">
        <v>5196</v>
      </c>
      <c r="G1111" s="45" t="s">
        <v>5278</v>
      </c>
    </row>
    <row r="1112" spans="1:7" ht="21" x14ac:dyDescent="0.25">
      <c r="A1112" s="45" t="s">
        <v>10730</v>
      </c>
      <c r="B1112" s="111" t="s">
        <v>11308</v>
      </c>
      <c r="C1112" s="5" t="s">
        <v>5298</v>
      </c>
      <c r="D1112" s="115">
        <v>0</v>
      </c>
      <c r="E1112" s="115">
        <v>0</v>
      </c>
      <c r="F1112" s="45" t="s">
        <v>5196</v>
      </c>
      <c r="G1112" s="45" t="s">
        <v>470</v>
      </c>
    </row>
    <row r="1113" spans="1:7" ht="21" x14ac:dyDescent="0.25">
      <c r="A1113" s="45" t="s">
        <v>10730</v>
      </c>
      <c r="B1113" s="111" t="s">
        <v>11362</v>
      </c>
      <c r="C1113" s="5" t="s">
        <v>5386</v>
      </c>
      <c r="D1113" s="116">
        <v>0</v>
      </c>
      <c r="E1113" s="116">
        <v>0</v>
      </c>
      <c r="F1113" s="45" t="s">
        <v>5196</v>
      </c>
      <c r="G1113" s="45" t="s">
        <v>1304</v>
      </c>
    </row>
    <row r="1114" spans="1:7" ht="21" x14ac:dyDescent="0.25">
      <c r="A1114" s="111" t="s">
        <v>10730</v>
      </c>
      <c r="B1114" s="12" t="s">
        <v>10793</v>
      </c>
      <c r="C1114" s="5" t="s">
        <v>9492</v>
      </c>
      <c r="D1114" s="116">
        <v>0</v>
      </c>
      <c r="E1114" s="7"/>
      <c r="F1114" s="45" t="s">
        <v>2930</v>
      </c>
      <c r="G1114" s="45" t="s">
        <v>3004</v>
      </c>
    </row>
    <row r="1115" spans="1:7" ht="21" x14ac:dyDescent="0.25">
      <c r="A1115" s="111" t="s">
        <v>10730</v>
      </c>
      <c r="B1115" s="12" t="s">
        <v>10833</v>
      </c>
      <c r="C1115" s="5" t="s">
        <v>9509</v>
      </c>
      <c r="D1115" s="116">
        <v>0</v>
      </c>
      <c r="E1115" s="7"/>
      <c r="F1115" s="45" t="s">
        <v>2930</v>
      </c>
      <c r="G1115" s="45" t="s">
        <v>3004</v>
      </c>
    </row>
    <row r="1116" spans="1:7" ht="21" x14ac:dyDescent="0.25">
      <c r="A1116" s="111" t="s">
        <v>10730</v>
      </c>
      <c r="B1116" s="45" t="s">
        <v>11054</v>
      </c>
      <c r="C1116" s="5" t="s">
        <v>9444</v>
      </c>
      <c r="D1116" s="116">
        <v>0</v>
      </c>
      <c r="E1116" s="116"/>
      <c r="F1116" s="45" t="s">
        <v>2930</v>
      </c>
      <c r="G1116" s="45" t="s">
        <v>358</v>
      </c>
    </row>
    <row r="1117" spans="1:7" ht="21" x14ac:dyDescent="0.25">
      <c r="A1117" s="111" t="s">
        <v>10730</v>
      </c>
      <c r="B1117" s="12" t="s">
        <v>10805</v>
      </c>
      <c r="C1117" s="5" t="s">
        <v>8528</v>
      </c>
      <c r="D1117" s="116">
        <v>0</v>
      </c>
      <c r="E1117" s="7"/>
      <c r="F1117" s="45" t="s">
        <v>1443</v>
      </c>
      <c r="G1117" s="45" t="s">
        <v>692</v>
      </c>
    </row>
    <row r="1118" spans="1:7" ht="21" x14ac:dyDescent="0.25">
      <c r="A1118" s="111" t="s">
        <v>10730</v>
      </c>
      <c r="B1118" s="45" t="s">
        <v>10983</v>
      </c>
      <c r="C1118" s="5" t="s">
        <v>9309</v>
      </c>
      <c r="D1118" s="116">
        <v>0</v>
      </c>
      <c r="E1118" s="116"/>
      <c r="F1118" s="45" t="s">
        <v>1443</v>
      </c>
      <c r="G1118" s="45" t="s">
        <v>1455</v>
      </c>
    </row>
    <row r="1119" spans="1:7" ht="21" x14ac:dyDescent="0.25">
      <c r="A1119" s="45" t="s">
        <v>10730</v>
      </c>
      <c r="B1119" s="111" t="s">
        <v>11058</v>
      </c>
      <c r="C1119" s="5" t="s">
        <v>1610</v>
      </c>
      <c r="D1119" s="116">
        <v>0</v>
      </c>
      <c r="E1119" s="116">
        <v>0</v>
      </c>
      <c r="F1119" s="45" t="s">
        <v>1443</v>
      </c>
      <c r="G1119" s="45" t="s">
        <v>331</v>
      </c>
    </row>
    <row r="1120" spans="1:7" ht="21" x14ac:dyDescent="0.25">
      <c r="A1120" s="45" t="s">
        <v>10730</v>
      </c>
      <c r="B1120" s="111" t="s">
        <v>11108</v>
      </c>
      <c r="C1120" s="5" t="s">
        <v>1492</v>
      </c>
      <c r="D1120" s="116">
        <v>0</v>
      </c>
      <c r="E1120" s="116">
        <v>0</v>
      </c>
      <c r="F1120" s="45" t="s">
        <v>1443</v>
      </c>
      <c r="G1120" s="45" t="s">
        <v>1455</v>
      </c>
    </row>
    <row r="1121" spans="1:7" ht="21" x14ac:dyDescent="0.25">
      <c r="A1121" s="45" t="s">
        <v>10730</v>
      </c>
      <c r="B1121" s="111" t="s">
        <v>11177</v>
      </c>
      <c r="C1121" s="5" t="s">
        <v>1470</v>
      </c>
      <c r="D1121" s="115">
        <v>0</v>
      </c>
      <c r="E1121" s="115">
        <v>0</v>
      </c>
      <c r="F1121" s="45" t="s">
        <v>1443</v>
      </c>
      <c r="G1121" s="45" t="s">
        <v>1461</v>
      </c>
    </row>
    <row r="1122" spans="1:7" ht="21" x14ac:dyDescent="0.25">
      <c r="A1122" s="111" t="s">
        <v>10730</v>
      </c>
      <c r="B1122" s="45" t="s">
        <v>10977</v>
      </c>
      <c r="C1122" s="5" t="s">
        <v>4152</v>
      </c>
      <c r="D1122" s="116">
        <v>0</v>
      </c>
      <c r="E1122" s="116">
        <v>0</v>
      </c>
      <c r="F1122" s="45" t="s">
        <v>1443</v>
      </c>
      <c r="G1122" s="45" t="s">
        <v>331</v>
      </c>
    </row>
    <row r="1123" spans="1:7" ht="21" x14ac:dyDescent="0.25">
      <c r="A1123" s="45" t="s">
        <v>10730</v>
      </c>
      <c r="B1123" s="111" t="s">
        <v>11646</v>
      </c>
      <c r="C1123" s="5" t="s">
        <v>233</v>
      </c>
      <c r="D1123" s="115">
        <v>0</v>
      </c>
      <c r="E1123" s="115">
        <v>0</v>
      </c>
      <c r="F1123" s="45" t="s">
        <v>69</v>
      </c>
      <c r="G1123" s="45" t="s">
        <v>237</v>
      </c>
    </row>
    <row r="1124" spans="1:7" ht="21" x14ac:dyDescent="0.25">
      <c r="A1124" s="45" t="s">
        <v>10730</v>
      </c>
      <c r="B1124" s="111" t="s">
        <v>10813</v>
      </c>
      <c r="C1124" s="5" t="s">
        <v>3243</v>
      </c>
      <c r="D1124" s="116">
        <v>0</v>
      </c>
      <c r="E1124" s="116">
        <v>0</v>
      </c>
      <c r="F1124" s="45" t="s">
        <v>1228</v>
      </c>
      <c r="G1124" s="45" t="s">
        <v>1626</v>
      </c>
    </row>
    <row r="1125" spans="1:7" ht="21" x14ac:dyDescent="0.25">
      <c r="A1125" s="45" t="s">
        <v>10730</v>
      </c>
      <c r="B1125" s="6" t="s">
        <v>11647</v>
      </c>
      <c r="C1125" s="5" t="s">
        <v>7641</v>
      </c>
      <c r="D1125" s="115">
        <v>0</v>
      </c>
      <c r="E1125" s="115">
        <v>0</v>
      </c>
      <c r="F1125" s="45" t="s">
        <v>4798</v>
      </c>
      <c r="G1125" s="45" t="s">
        <v>4475</v>
      </c>
    </row>
    <row r="1126" spans="1:7" ht="21" x14ac:dyDescent="0.25">
      <c r="A1126" s="45" t="s">
        <v>10730</v>
      </c>
      <c r="B1126" s="111" t="s">
        <v>10993</v>
      </c>
      <c r="C1126" s="119" t="s">
        <v>1639</v>
      </c>
      <c r="D1126" s="115">
        <v>0</v>
      </c>
      <c r="E1126" s="115">
        <v>0</v>
      </c>
      <c r="F1126" s="45" t="s">
        <v>119</v>
      </c>
      <c r="G1126" s="45" t="s">
        <v>173</v>
      </c>
    </row>
    <row r="1127" spans="1:7" ht="21" x14ac:dyDescent="0.25">
      <c r="A1127" s="45" t="s">
        <v>10730</v>
      </c>
      <c r="B1127" s="111" t="s">
        <v>11649</v>
      </c>
      <c r="C1127" s="5" t="s">
        <v>6892</v>
      </c>
      <c r="D1127" s="115">
        <v>0</v>
      </c>
      <c r="E1127" s="115">
        <v>0</v>
      </c>
      <c r="F1127" s="45" t="s">
        <v>10748</v>
      </c>
      <c r="G1127" s="45" t="s">
        <v>3503</v>
      </c>
    </row>
    <row r="1128" spans="1:7" ht="21" x14ac:dyDescent="0.25">
      <c r="A1128" s="45" t="s">
        <v>10730</v>
      </c>
      <c r="B1128" s="6" t="s">
        <v>11379</v>
      </c>
      <c r="C1128" s="119" t="s">
        <v>6127</v>
      </c>
      <c r="D1128" s="116">
        <v>0</v>
      </c>
      <c r="E1128" s="116"/>
      <c r="F1128" s="45" t="s">
        <v>872</v>
      </c>
      <c r="G1128" s="45" t="s">
        <v>1202</v>
      </c>
    </row>
    <row r="1129" spans="1:7" ht="21" x14ac:dyDescent="0.25">
      <c r="A1129" s="45" t="s">
        <v>10730</v>
      </c>
      <c r="B1129" s="111" t="s">
        <v>11634</v>
      </c>
      <c r="C1129" s="5" t="s">
        <v>2793</v>
      </c>
      <c r="D1129" s="116">
        <v>0</v>
      </c>
      <c r="E1129" s="116"/>
      <c r="F1129" s="45" t="s">
        <v>1234</v>
      </c>
      <c r="G1129" s="45" t="s">
        <v>1960</v>
      </c>
    </row>
    <row r="1130" spans="1:7" ht="21" x14ac:dyDescent="0.25">
      <c r="A1130" s="45" t="s">
        <v>10730</v>
      </c>
      <c r="B1130" s="6" t="s">
        <v>10968</v>
      </c>
      <c r="C1130" s="5" t="s">
        <v>9540</v>
      </c>
      <c r="D1130" s="116">
        <v>0</v>
      </c>
      <c r="E1130" s="116"/>
      <c r="F1130" s="45" t="s">
        <v>423</v>
      </c>
      <c r="G1130" s="45" t="s">
        <v>509</v>
      </c>
    </row>
    <row r="1131" spans="1:7" ht="21" x14ac:dyDescent="0.25">
      <c r="A1131" s="45" t="s">
        <v>10730</v>
      </c>
      <c r="B1131" s="6" t="s">
        <v>11424</v>
      </c>
      <c r="C1131" s="119" t="s">
        <v>9410</v>
      </c>
      <c r="D1131" s="116">
        <v>0</v>
      </c>
      <c r="E1131" s="116"/>
      <c r="F1131" s="45" t="s">
        <v>301</v>
      </c>
      <c r="G1131" s="45" t="s">
        <v>1632</v>
      </c>
    </row>
    <row r="1132" spans="1:7" ht="21" x14ac:dyDescent="0.25">
      <c r="A1132" s="45" t="s">
        <v>10730</v>
      </c>
      <c r="B1132" s="111" t="s">
        <v>10813</v>
      </c>
      <c r="C1132" s="5" t="s">
        <v>9031</v>
      </c>
      <c r="D1132" s="116">
        <v>0</v>
      </c>
      <c r="E1132" s="116"/>
      <c r="F1132" s="45" t="s">
        <v>713</v>
      </c>
      <c r="G1132" s="45" t="s">
        <v>331</v>
      </c>
    </row>
    <row r="1133" spans="1:7" ht="21" x14ac:dyDescent="0.25">
      <c r="A1133" s="111" t="s">
        <v>10730</v>
      </c>
      <c r="B1133" s="6" t="s">
        <v>11626</v>
      </c>
      <c r="C1133" s="5" t="s">
        <v>6828</v>
      </c>
      <c r="D1133" s="116">
        <v>0</v>
      </c>
      <c r="E1133" s="116"/>
      <c r="F1133" s="45" t="s">
        <v>6833</v>
      </c>
      <c r="G1133" s="45" t="s">
        <v>6834</v>
      </c>
    </row>
    <row r="1134" spans="1:7" ht="21" x14ac:dyDescent="0.25">
      <c r="A1134" s="45" t="s">
        <v>10730</v>
      </c>
      <c r="B1134" s="111" t="s">
        <v>11625</v>
      </c>
      <c r="C1134" s="5" t="s">
        <v>9953</v>
      </c>
      <c r="D1134" s="116">
        <v>0</v>
      </c>
      <c r="E1134" s="116"/>
      <c r="F1134" s="45" t="s">
        <v>54</v>
      </c>
      <c r="G1134" s="45" t="s">
        <v>9957</v>
      </c>
    </row>
    <row r="1135" spans="1:7" ht="21" x14ac:dyDescent="0.25">
      <c r="A1135" s="45" t="s">
        <v>10730</v>
      </c>
      <c r="B1135" s="6" t="s">
        <v>11632</v>
      </c>
      <c r="C1135" s="5" t="s">
        <v>9381</v>
      </c>
      <c r="D1135" s="116">
        <v>0</v>
      </c>
      <c r="E1135" s="116"/>
      <c r="F1135" s="45" t="s">
        <v>531</v>
      </c>
      <c r="G1135" s="45" t="s">
        <v>9386</v>
      </c>
    </row>
    <row r="1136" spans="1:7" ht="21" x14ac:dyDescent="0.25">
      <c r="A1136" s="45" t="s">
        <v>10730</v>
      </c>
      <c r="B1136" s="6" t="s">
        <v>11635</v>
      </c>
      <c r="C1136" s="5" t="s">
        <v>7909</v>
      </c>
      <c r="D1136" s="116">
        <v>0</v>
      </c>
      <c r="E1136" s="116"/>
      <c r="F1136" s="45" t="s">
        <v>2458</v>
      </c>
      <c r="G1136" s="45" t="s">
        <v>7913</v>
      </c>
    </row>
    <row r="1137" spans="1:7" ht="21" x14ac:dyDescent="0.25">
      <c r="A1137" s="45" t="s">
        <v>10730</v>
      </c>
      <c r="B1137" s="6" t="s">
        <v>11633</v>
      </c>
      <c r="C1137" s="5" t="s">
        <v>5708</v>
      </c>
      <c r="D1137" s="116">
        <v>0</v>
      </c>
      <c r="E1137" s="116"/>
      <c r="F1137" s="45" t="s">
        <v>1234</v>
      </c>
      <c r="G1137" s="45" t="s">
        <v>1700</v>
      </c>
    </row>
    <row r="1138" spans="1:7" ht="21" x14ac:dyDescent="0.25">
      <c r="A1138" s="45" t="s">
        <v>10730</v>
      </c>
      <c r="B1138" s="111" t="s">
        <v>10739</v>
      </c>
      <c r="C1138" s="5" t="s">
        <v>10493</v>
      </c>
      <c r="D1138" s="116">
        <v>0</v>
      </c>
      <c r="E1138" s="116"/>
      <c r="F1138" s="45" t="s">
        <v>7969</v>
      </c>
      <c r="G1138" s="45" t="s">
        <v>1304</v>
      </c>
    </row>
    <row r="1139" spans="1:7" ht="21" x14ac:dyDescent="0.25">
      <c r="A1139" s="111" t="s">
        <v>10730</v>
      </c>
      <c r="B1139" s="5" t="s">
        <v>11375</v>
      </c>
      <c r="C1139" s="5" t="s">
        <v>9535</v>
      </c>
      <c r="D1139" s="116"/>
      <c r="E1139" s="116"/>
      <c r="F1139" s="45" t="s">
        <v>872</v>
      </c>
      <c r="G1139" s="45" t="s">
        <v>1899</v>
      </c>
    </row>
    <row r="1140" spans="1:7" ht="21" x14ac:dyDescent="0.25">
      <c r="A1140" s="45" t="s">
        <v>10730</v>
      </c>
      <c r="B1140" s="5" t="s">
        <v>11132</v>
      </c>
      <c r="C1140" s="5" t="s">
        <v>2533</v>
      </c>
      <c r="D1140" s="116"/>
      <c r="E1140" s="116"/>
      <c r="F1140" s="45" t="s">
        <v>2538</v>
      </c>
      <c r="G1140" s="45" t="s">
        <v>2539</v>
      </c>
    </row>
    <row r="1141" spans="1:7" ht="21" x14ac:dyDescent="0.25">
      <c r="A1141" s="111" t="s">
        <v>10730</v>
      </c>
      <c r="B1141" s="5" t="s">
        <v>10887</v>
      </c>
      <c r="C1141" s="5" t="s">
        <v>9036</v>
      </c>
      <c r="D1141" s="116"/>
      <c r="E1141" s="116"/>
      <c r="F1141" s="45" t="s">
        <v>61</v>
      </c>
      <c r="G1141" s="45" t="s">
        <v>692</v>
      </c>
    </row>
    <row r="1142" spans="1:7" ht="21" x14ac:dyDescent="0.25">
      <c r="A1142" s="111" t="s">
        <v>10730</v>
      </c>
      <c r="B1142" s="5" t="s">
        <v>10814</v>
      </c>
      <c r="C1142" s="5" t="s">
        <v>8560</v>
      </c>
      <c r="D1142" s="116"/>
      <c r="E1142" s="116"/>
      <c r="F1142" s="45" t="s">
        <v>61</v>
      </c>
      <c r="G1142" s="45" t="s">
        <v>62</v>
      </c>
    </row>
    <row r="1143" spans="1:7" ht="21" x14ac:dyDescent="0.25">
      <c r="A1143" s="111" t="s">
        <v>10730</v>
      </c>
      <c r="B1143" s="5" t="s">
        <v>11209</v>
      </c>
      <c r="C1143" s="5" t="s">
        <v>8720</v>
      </c>
      <c r="D1143" s="116"/>
      <c r="E1143" s="116"/>
      <c r="F1143" s="45" t="s">
        <v>61</v>
      </c>
      <c r="G1143" s="45" t="s">
        <v>464</v>
      </c>
    </row>
    <row r="1144" spans="1:7" ht="21" x14ac:dyDescent="0.25">
      <c r="A1144" s="111" t="s">
        <v>10730</v>
      </c>
      <c r="B1144" s="5" t="s">
        <v>10792</v>
      </c>
      <c r="C1144" s="5" t="s">
        <v>8440</v>
      </c>
      <c r="D1144" s="116"/>
      <c r="E1144" s="116"/>
      <c r="F1144" s="45" t="s">
        <v>720</v>
      </c>
      <c r="G1144" s="45" t="s">
        <v>721</v>
      </c>
    </row>
    <row r="1145" spans="1:7" ht="21" x14ac:dyDescent="0.25">
      <c r="A1145" s="45" t="s">
        <v>10730</v>
      </c>
      <c r="B1145" s="45" t="s">
        <v>11107</v>
      </c>
      <c r="C1145" s="5" t="s">
        <v>716</v>
      </c>
      <c r="D1145" s="116"/>
      <c r="E1145" s="116"/>
      <c r="F1145" s="45" t="s">
        <v>720</v>
      </c>
      <c r="G1145" s="45" t="s">
        <v>721</v>
      </c>
    </row>
    <row r="1146" spans="1:7" ht="21" x14ac:dyDescent="0.25">
      <c r="A1146" s="111" t="s">
        <v>10730</v>
      </c>
      <c r="B1146" s="6" t="s">
        <v>11098</v>
      </c>
      <c r="C1146" s="5" t="s">
        <v>6725</v>
      </c>
      <c r="D1146" s="116"/>
      <c r="E1146" s="116"/>
      <c r="F1146" s="45" t="s">
        <v>2475</v>
      </c>
      <c r="G1146" s="45"/>
    </row>
    <row r="1147" spans="1:7" ht="21" x14ac:dyDescent="0.25">
      <c r="A1147" s="111" t="s">
        <v>10730</v>
      </c>
      <c r="B1147" s="6" t="s">
        <v>11158</v>
      </c>
      <c r="C1147" s="5" t="s">
        <v>7501</v>
      </c>
      <c r="D1147" s="116"/>
      <c r="E1147" s="116"/>
      <c r="F1147" s="45" t="s">
        <v>2475</v>
      </c>
      <c r="G1147" s="45"/>
    </row>
    <row r="1148" spans="1:7" ht="21" x14ac:dyDescent="0.25">
      <c r="A1148" s="111" t="s">
        <v>10730</v>
      </c>
      <c r="B1148" s="5" t="s">
        <v>11175</v>
      </c>
      <c r="C1148" s="5" t="s">
        <v>9260</v>
      </c>
      <c r="D1148" s="116"/>
      <c r="E1148" s="116"/>
      <c r="F1148" s="45" t="s">
        <v>2475</v>
      </c>
      <c r="G1148" s="45" t="s">
        <v>572</v>
      </c>
    </row>
    <row r="1149" spans="1:7" ht="21" x14ac:dyDescent="0.25">
      <c r="A1149" s="45" t="s">
        <v>10730</v>
      </c>
      <c r="B1149" s="5" t="s">
        <v>11300</v>
      </c>
      <c r="C1149" s="5" t="s">
        <v>3590</v>
      </c>
      <c r="D1149" s="116"/>
      <c r="E1149" s="116"/>
      <c r="F1149" s="45" t="s">
        <v>2475</v>
      </c>
      <c r="G1149" s="45" t="s">
        <v>219</v>
      </c>
    </row>
    <row r="1150" spans="1:7" ht="21" x14ac:dyDescent="0.25">
      <c r="A1150" s="45" t="s">
        <v>10730</v>
      </c>
      <c r="B1150" s="5" t="s">
        <v>10963</v>
      </c>
      <c r="C1150" s="5" t="s">
        <v>7864</v>
      </c>
      <c r="D1150" s="116"/>
      <c r="E1150" s="116"/>
      <c r="F1150" s="45" t="s">
        <v>172</v>
      </c>
      <c r="G1150" s="45" t="s">
        <v>219</v>
      </c>
    </row>
    <row r="1151" spans="1:7" ht="21" x14ac:dyDescent="0.25">
      <c r="A1151" s="111" t="s">
        <v>10730</v>
      </c>
      <c r="B1151" s="5" t="s">
        <v>11094</v>
      </c>
      <c r="C1151" s="5" t="s">
        <v>9094</v>
      </c>
      <c r="D1151" s="116"/>
      <c r="E1151" s="116"/>
      <c r="F1151" s="45" t="s">
        <v>172</v>
      </c>
      <c r="G1151" s="45" t="s">
        <v>2345</v>
      </c>
    </row>
    <row r="1152" spans="1:7" ht="21" x14ac:dyDescent="0.25">
      <c r="A1152" s="111" t="s">
        <v>10730</v>
      </c>
      <c r="B1152" s="6" t="s">
        <v>11076</v>
      </c>
      <c r="C1152" s="5" t="s">
        <v>7018</v>
      </c>
      <c r="D1152" s="116"/>
      <c r="E1152" s="116"/>
      <c r="F1152" s="45" t="s">
        <v>172</v>
      </c>
      <c r="G1152" s="45" t="s">
        <v>331</v>
      </c>
    </row>
    <row r="1153" spans="1:7" ht="21" x14ac:dyDescent="0.25">
      <c r="A1153" s="111" t="s">
        <v>10730</v>
      </c>
      <c r="B1153" s="5" t="s">
        <v>11151</v>
      </c>
      <c r="C1153" s="5" t="s">
        <v>8940</v>
      </c>
      <c r="D1153" s="116"/>
      <c r="E1153" s="116"/>
      <c r="F1153" s="45" t="s">
        <v>172</v>
      </c>
      <c r="G1153" s="45" t="s">
        <v>219</v>
      </c>
    </row>
    <row r="1154" spans="1:7" ht="21" x14ac:dyDescent="0.25">
      <c r="A1154" s="111" t="s">
        <v>10730</v>
      </c>
      <c r="B1154" s="5" t="s">
        <v>11164</v>
      </c>
      <c r="C1154" s="5" t="s">
        <v>7228</v>
      </c>
      <c r="D1154" s="116"/>
      <c r="E1154" s="116"/>
      <c r="F1154" s="45" t="s">
        <v>172</v>
      </c>
      <c r="G1154" s="45" t="s">
        <v>312</v>
      </c>
    </row>
    <row r="1155" spans="1:7" ht="21" x14ac:dyDescent="0.25">
      <c r="A1155" s="111" t="s">
        <v>10730</v>
      </c>
      <c r="B1155" s="5" t="s">
        <v>10968</v>
      </c>
      <c r="C1155" s="5" t="s">
        <v>10407</v>
      </c>
      <c r="D1155" s="116"/>
      <c r="E1155" s="116"/>
      <c r="F1155" s="45" t="s">
        <v>172</v>
      </c>
      <c r="G1155" s="45" t="s">
        <v>1304</v>
      </c>
    </row>
    <row r="1156" spans="1:7" ht="21" x14ac:dyDescent="0.25">
      <c r="A1156" s="45" t="s">
        <v>10730</v>
      </c>
      <c r="B1156" s="5" t="s">
        <v>10761</v>
      </c>
      <c r="C1156" s="5" t="s">
        <v>7883</v>
      </c>
      <c r="D1156" s="116"/>
      <c r="E1156" s="116"/>
      <c r="F1156" s="45" t="s">
        <v>4413</v>
      </c>
      <c r="G1156" s="45" t="s">
        <v>4993</v>
      </c>
    </row>
    <row r="1157" spans="1:7" ht="21" x14ac:dyDescent="0.25">
      <c r="A1157" s="45" t="s">
        <v>10730</v>
      </c>
      <c r="B1157" s="5" t="s">
        <v>10950</v>
      </c>
      <c r="C1157" s="5" t="s">
        <v>4944</v>
      </c>
      <c r="D1157" s="116"/>
      <c r="E1157" s="116"/>
      <c r="F1157" s="45" t="s">
        <v>4413</v>
      </c>
      <c r="G1157" s="45" t="s">
        <v>4949</v>
      </c>
    </row>
    <row r="1158" spans="1:7" ht="21" x14ac:dyDescent="0.25">
      <c r="A1158" s="45" t="s">
        <v>10730</v>
      </c>
      <c r="B1158" s="5" t="s">
        <v>10861</v>
      </c>
      <c r="C1158" s="5" t="s">
        <v>4988</v>
      </c>
      <c r="D1158" s="116"/>
      <c r="E1158" s="116"/>
      <c r="F1158" s="45" t="s">
        <v>4413</v>
      </c>
      <c r="G1158" s="45" t="s">
        <v>4993</v>
      </c>
    </row>
    <row r="1159" spans="1:7" ht="21" x14ac:dyDescent="0.25">
      <c r="A1159" s="111" t="s">
        <v>10730</v>
      </c>
      <c r="B1159" s="45" t="s">
        <v>11216</v>
      </c>
      <c r="C1159" s="5" t="s">
        <v>10300</v>
      </c>
      <c r="D1159" s="116"/>
      <c r="E1159" s="116"/>
      <c r="F1159" s="45" t="s">
        <v>4413</v>
      </c>
      <c r="G1159" s="45" t="s">
        <v>10304</v>
      </c>
    </row>
    <row r="1160" spans="1:7" ht="21" x14ac:dyDescent="0.25">
      <c r="A1160" s="45" t="s">
        <v>10730</v>
      </c>
      <c r="B1160" s="5" t="s">
        <v>11295</v>
      </c>
      <c r="C1160" s="5" t="s">
        <v>7423</v>
      </c>
      <c r="D1160" s="116"/>
      <c r="E1160" s="116"/>
      <c r="F1160" s="45" t="s">
        <v>4413</v>
      </c>
      <c r="G1160" s="45" t="s">
        <v>7427</v>
      </c>
    </row>
    <row r="1161" spans="1:7" ht="21" x14ac:dyDescent="0.25">
      <c r="A1161" s="111" t="s">
        <v>10730</v>
      </c>
      <c r="B1161" s="5" t="s">
        <v>10744</v>
      </c>
      <c r="C1161" s="5" t="s">
        <v>5935</v>
      </c>
      <c r="D1161" s="116"/>
      <c r="E1161" s="116"/>
      <c r="F1161" s="45" t="s">
        <v>301</v>
      </c>
      <c r="G1161" s="45" t="s">
        <v>816</v>
      </c>
    </row>
    <row r="1162" spans="1:7" ht="21" x14ac:dyDescent="0.25">
      <c r="A1162" s="45" t="s">
        <v>10730</v>
      </c>
      <c r="B1162" s="5" t="s">
        <v>11150</v>
      </c>
      <c r="C1162" s="5" t="s">
        <v>2663</v>
      </c>
      <c r="D1162" s="116"/>
      <c r="E1162" s="116"/>
      <c r="F1162" s="45" t="s">
        <v>301</v>
      </c>
      <c r="G1162" s="45" t="s">
        <v>312</v>
      </c>
    </row>
    <row r="1163" spans="1:7" ht="21" x14ac:dyDescent="0.25">
      <c r="A1163" s="45" t="s">
        <v>10730</v>
      </c>
      <c r="B1163" s="45" t="s">
        <v>11410</v>
      </c>
      <c r="C1163" s="5" t="s">
        <v>6413</v>
      </c>
      <c r="D1163" s="116"/>
      <c r="E1163" s="116"/>
      <c r="F1163" s="45" t="s">
        <v>301</v>
      </c>
      <c r="G1163" s="45" t="s">
        <v>6418</v>
      </c>
    </row>
    <row r="1164" spans="1:7" ht="21" x14ac:dyDescent="0.25">
      <c r="A1164" s="111" t="s">
        <v>10730</v>
      </c>
      <c r="B1164" s="5" t="s">
        <v>11000</v>
      </c>
      <c r="C1164" s="5" t="s">
        <v>8824</v>
      </c>
      <c r="D1164" s="116"/>
      <c r="E1164" s="116"/>
      <c r="F1164" s="45" t="s">
        <v>21</v>
      </c>
      <c r="G1164" s="45" t="s">
        <v>11001</v>
      </c>
    </row>
    <row r="1165" spans="1:7" ht="21" x14ac:dyDescent="0.25">
      <c r="A1165" s="111" t="s">
        <v>10730</v>
      </c>
      <c r="B1165" s="5" t="s">
        <v>11217</v>
      </c>
      <c r="C1165" s="5" t="s">
        <v>10375</v>
      </c>
      <c r="D1165" s="116"/>
      <c r="E1165" s="116"/>
      <c r="F1165" s="45" t="s">
        <v>21</v>
      </c>
      <c r="G1165" s="45" t="s">
        <v>11218</v>
      </c>
    </row>
    <row r="1166" spans="1:7" ht="21" x14ac:dyDescent="0.25">
      <c r="A1166" s="111" t="s">
        <v>10730</v>
      </c>
      <c r="B1166" s="5" t="s">
        <v>11292</v>
      </c>
      <c r="C1166" s="5" t="s">
        <v>8228</v>
      </c>
      <c r="D1166" s="116"/>
      <c r="E1166" s="116"/>
      <c r="F1166" s="45" t="s">
        <v>21</v>
      </c>
      <c r="G1166" s="45" t="s">
        <v>8232</v>
      </c>
    </row>
    <row r="1167" spans="1:7" ht="21" x14ac:dyDescent="0.25">
      <c r="A1167" s="111" t="s">
        <v>10730</v>
      </c>
      <c r="B1167" s="5" t="s">
        <v>10970</v>
      </c>
      <c r="C1167" s="5" t="s">
        <v>8694</v>
      </c>
      <c r="D1167" s="116"/>
      <c r="E1167" s="116"/>
      <c r="F1167" s="45" t="s">
        <v>21</v>
      </c>
      <c r="G1167" s="45" t="s">
        <v>11351</v>
      </c>
    </row>
    <row r="1168" spans="1:7" ht="21" x14ac:dyDescent="0.25">
      <c r="A1168" s="111" t="s">
        <v>10730</v>
      </c>
      <c r="B1168" s="5" t="s">
        <v>10761</v>
      </c>
      <c r="C1168" s="5" t="s">
        <v>7814</v>
      </c>
      <c r="D1168" s="116"/>
      <c r="E1168" s="116"/>
      <c r="F1168" s="45" t="s">
        <v>10757</v>
      </c>
      <c r="G1168" s="45" t="s">
        <v>62</v>
      </c>
    </row>
    <row r="1169" spans="1:7" ht="21" x14ac:dyDescent="0.25">
      <c r="A1169" s="111" t="s">
        <v>10730</v>
      </c>
      <c r="B1169" s="5" t="s">
        <v>11007</v>
      </c>
      <c r="C1169" s="5" t="s">
        <v>10114</v>
      </c>
      <c r="D1169" s="116"/>
      <c r="E1169" s="116"/>
      <c r="F1169" s="45" t="s">
        <v>10757</v>
      </c>
      <c r="G1169" s="45" t="s">
        <v>4356</v>
      </c>
    </row>
    <row r="1170" spans="1:7" ht="21" x14ac:dyDescent="0.25">
      <c r="A1170" s="45" t="s">
        <v>10730</v>
      </c>
      <c r="B1170" s="5" t="s">
        <v>10879</v>
      </c>
      <c r="C1170" s="5" t="s">
        <v>7953</v>
      </c>
      <c r="D1170" s="116"/>
      <c r="E1170" s="116"/>
      <c r="F1170" s="45" t="s">
        <v>669</v>
      </c>
      <c r="G1170" s="45" t="s">
        <v>7958</v>
      </c>
    </row>
    <row r="1171" spans="1:7" ht="21" x14ac:dyDescent="0.25">
      <c r="A1171" s="111" t="s">
        <v>10730</v>
      </c>
      <c r="B1171" s="45" t="s">
        <v>10846</v>
      </c>
      <c r="C1171" s="5" t="s">
        <v>10440</v>
      </c>
      <c r="D1171" s="116"/>
      <c r="E1171" s="116"/>
      <c r="F1171" s="45" t="s">
        <v>669</v>
      </c>
      <c r="G1171" s="45" t="s">
        <v>844</v>
      </c>
    </row>
    <row r="1172" spans="1:7" ht="21" x14ac:dyDescent="0.25">
      <c r="A1172" s="111" t="s">
        <v>10730</v>
      </c>
      <c r="B1172" s="5" t="s">
        <v>11148</v>
      </c>
      <c r="C1172" s="5" t="s">
        <v>5739</v>
      </c>
      <c r="D1172" s="116"/>
      <c r="E1172" s="116"/>
      <c r="F1172" s="45" t="s">
        <v>669</v>
      </c>
      <c r="G1172" s="45" t="s">
        <v>113</v>
      </c>
    </row>
    <row r="1173" spans="1:7" ht="21" x14ac:dyDescent="0.25">
      <c r="A1173" s="111" t="s">
        <v>10730</v>
      </c>
      <c r="B1173" s="45" t="s">
        <v>10906</v>
      </c>
      <c r="C1173" s="5" t="s">
        <v>10271</v>
      </c>
      <c r="D1173" s="116"/>
      <c r="E1173" s="116"/>
      <c r="F1173" s="45" t="s">
        <v>4798</v>
      </c>
      <c r="G1173" s="45" t="s">
        <v>4475</v>
      </c>
    </row>
    <row r="1174" spans="1:7" ht="21" x14ac:dyDescent="0.25">
      <c r="A1174" s="111" t="s">
        <v>10730</v>
      </c>
      <c r="B1174" s="5" t="s">
        <v>10908</v>
      </c>
      <c r="C1174" s="5" t="s">
        <v>7753</v>
      </c>
      <c r="D1174" s="116"/>
      <c r="E1174" s="116"/>
      <c r="F1174" s="45" t="s">
        <v>4798</v>
      </c>
      <c r="G1174" s="45" t="s">
        <v>4475</v>
      </c>
    </row>
    <row r="1175" spans="1:7" ht="21" x14ac:dyDescent="0.25">
      <c r="A1175" s="111" t="s">
        <v>10730</v>
      </c>
      <c r="B1175" s="5" t="s">
        <v>10814</v>
      </c>
      <c r="C1175" s="5" t="s">
        <v>7722</v>
      </c>
      <c r="D1175" s="116"/>
      <c r="E1175" s="116"/>
      <c r="F1175" s="45" t="s">
        <v>4798</v>
      </c>
      <c r="G1175" s="45" t="s">
        <v>4434</v>
      </c>
    </row>
    <row r="1176" spans="1:7" ht="21" x14ac:dyDescent="0.25">
      <c r="A1176" s="111" t="s">
        <v>10730</v>
      </c>
      <c r="B1176" s="5" t="s">
        <v>10950</v>
      </c>
      <c r="C1176" s="5" t="s">
        <v>10294</v>
      </c>
      <c r="D1176" s="116"/>
      <c r="E1176" s="116"/>
      <c r="F1176" s="45" t="s">
        <v>4798</v>
      </c>
      <c r="G1176" s="45" t="s">
        <v>4621</v>
      </c>
    </row>
    <row r="1177" spans="1:7" ht="21" x14ac:dyDescent="0.25">
      <c r="A1177" s="111" t="s">
        <v>10730</v>
      </c>
      <c r="B1177" s="5" t="s">
        <v>11099</v>
      </c>
      <c r="C1177" s="5" t="s">
        <v>11100</v>
      </c>
      <c r="D1177" s="116"/>
      <c r="E1177" s="116"/>
      <c r="F1177" s="45" t="s">
        <v>4798</v>
      </c>
      <c r="G1177" s="45" t="s">
        <v>4475</v>
      </c>
    </row>
    <row r="1178" spans="1:7" ht="21" x14ac:dyDescent="0.25">
      <c r="A1178" s="111" t="s">
        <v>10730</v>
      </c>
      <c r="B1178" s="45" t="s">
        <v>11156</v>
      </c>
      <c r="C1178" s="5" t="s">
        <v>7767</v>
      </c>
      <c r="D1178" s="116"/>
      <c r="E1178" s="116"/>
      <c r="F1178" s="45" t="s">
        <v>4798</v>
      </c>
      <c r="G1178" s="45" t="s">
        <v>4621</v>
      </c>
    </row>
    <row r="1179" spans="1:7" ht="21" x14ac:dyDescent="0.25">
      <c r="A1179" s="111" t="s">
        <v>10730</v>
      </c>
      <c r="B1179" s="5" t="s">
        <v>11228</v>
      </c>
      <c r="C1179" s="5" t="s">
        <v>10234</v>
      </c>
      <c r="D1179" s="116"/>
      <c r="E1179" s="116"/>
      <c r="F1179" s="45" t="s">
        <v>4798</v>
      </c>
      <c r="G1179" s="45" t="s">
        <v>4814</v>
      </c>
    </row>
    <row r="1180" spans="1:7" ht="21" x14ac:dyDescent="0.25">
      <c r="A1180" s="111" t="s">
        <v>10730</v>
      </c>
      <c r="B1180" s="5" t="s">
        <v>11246</v>
      </c>
      <c r="C1180" s="5" t="s">
        <v>10172</v>
      </c>
      <c r="D1180" s="116"/>
      <c r="E1180" s="116"/>
      <c r="F1180" s="45" t="s">
        <v>4798</v>
      </c>
      <c r="G1180" s="45" t="s">
        <v>4475</v>
      </c>
    </row>
    <row r="1181" spans="1:7" ht="21" x14ac:dyDescent="0.25">
      <c r="A1181" s="111" t="s">
        <v>10730</v>
      </c>
      <c r="B1181" s="5" t="s">
        <v>10963</v>
      </c>
      <c r="C1181" s="5" t="s">
        <v>10509</v>
      </c>
      <c r="D1181" s="116"/>
      <c r="E1181" s="116"/>
      <c r="F1181" s="45" t="s">
        <v>4798</v>
      </c>
      <c r="G1181" s="45" t="s">
        <v>10502</v>
      </c>
    </row>
    <row r="1182" spans="1:7" ht="21" x14ac:dyDescent="0.25">
      <c r="A1182" s="111" t="s">
        <v>10730</v>
      </c>
      <c r="B1182" s="5" t="s">
        <v>10761</v>
      </c>
      <c r="C1182" s="5" t="s">
        <v>10202</v>
      </c>
      <c r="D1182" s="116"/>
      <c r="E1182" s="116"/>
      <c r="F1182" s="45" t="s">
        <v>4798</v>
      </c>
      <c r="G1182" s="45" t="s">
        <v>4475</v>
      </c>
    </row>
    <row r="1183" spans="1:7" ht="21" x14ac:dyDescent="0.25">
      <c r="A1183" s="111" t="s">
        <v>10730</v>
      </c>
      <c r="B1183" s="5" t="s">
        <v>11283</v>
      </c>
      <c r="C1183" s="5" t="s">
        <v>10197</v>
      </c>
      <c r="D1183" s="116"/>
      <c r="E1183" s="116"/>
      <c r="F1183" s="45" t="s">
        <v>4798</v>
      </c>
      <c r="G1183" s="45" t="s">
        <v>4434</v>
      </c>
    </row>
    <row r="1184" spans="1:7" ht="21" x14ac:dyDescent="0.25">
      <c r="A1184" s="111" t="s">
        <v>10730</v>
      </c>
      <c r="B1184" s="5" t="s">
        <v>10761</v>
      </c>
      <c r="C1184" s="5" t="s">
        <v>10268</v>
      </c>
      <c r="D1184" s="116"/>
      <c r="E1184" s="116"/>
      <c r="F1184" s="45" t="s">
        <v>4798</v>
      </c>
      <c r="G1184" s="45" t="s">
        <v>173</v>
      </c>
    </row>
    <row r="1185" spans="1:7" ht="21" x14ac:dyDescent="0.25">
      <c r="A1185" s="111" t="s">
        <v>10730</v>
      </c>
      <c r="B1185" s="5" t="s">
        <v>11355</v>
      </c>
      <c r="C1185" s="5" t="s">
        <v>10239</v>
      </c>
      <c r="D1185" s="116"/>
      <c r="E1185" s="116"/>
      <c r="F1185" s="45" t="s">
        <v>4798</v>
      </c>
      <c r="G1185" s="45" t="s">
        <v>4621</v>
      </c>
    </row>
    <row r="1186" spans="1:7" ht="21" x14ac:dyDescent="0.25">
      <c r="A1186" s="111" t="s">
        <v>10730</v>
      </c>
      <c r="B1186" s="5" t="s">
        <v>10993</v>
      </c>
      <c r="C1186" s="5" t="s">
        <v>10182</v>
      </c>
      <c r="D1186" s="116"/>
      <c r="E1186" s="116"/>
      <c r="F1186" s="45" t="s">
        <v>4798</v>
      </c>
      <c r="G1186" s="45" t="s">
        <v>4814</v>
      </c>
    </row>
    <row r="1187" spans="1:7" ht="21" x14ac:dyDescent="0.25">
      <c r="A1187" s="111" t="s">
        <v>10730</v>
      </c>
      <c r="B1187" s="45" t="s">
        <v>10858</v>
      </c>
      <c r="C1187" s="5" t="s">
        <v>9285</v>
      </c>
      <c r="D1187" s="116"/>
      <c r="E1187" s="116"/>
      <c r="F1187" s="45" t="s">
        <v>9289</v>
      </c>
      <c r="G1187" s="45" t="s">
        <v>9290</v>
      </c>
    </row>
    <row r="1188" spans="1:7" ht="21" x14ac:dyDescent="0.25">
      <c r="A1188" s="45" t="s">
        <v>10730</v>
      </c>
      <c r="B1188" s="5" t="s">
        <v>10794</v>
      </c>
      <c r="C1188" s="5" t="s">
        <v>5008</v>
      </c>
      <c r="D1188" s="116"/>
      <c r="E1188" s="116"/>
      <c r="F1188" s="45" t="s">
        <v>133</v>
      </c>
      <c r="G1188" s="45" t="s">
        <v>5013</v>
      </c>
    </row>
    <row r="1189" spans="1:7" ht="21" x14ac:dyDescent="0.25">
      <c r="A1189" s="111" t="s">
        <v>10730</v>
      </c>
      <c r="B1189" s="45" t="s">
        <v>11073</v>
      </c>
      <c r="C1189" s="5" t="s">
        <v>10416</v>
      </c>
      <c r="D1189" s="116"/>
      <c r="E1189" s="116"/>
      <c r="F1189" s="45" t="s">
        <v>133</v>
      </c>
      <c r="G1189" s="45" t="s">
        <v>470</v>
      </c>
    </row>
    <row r="1190" spans="1:7" ht="21" x14ac:dyDescent="0.25">
      <c r="A1190" s="111" t="s">
        <v>10730</v>
      </c>
      <c r="B1190" s="5" t="s">
        <v>10801</v>
      </c>
      <c r="C1190" s="5" t="s">
        <v>7802</v>
      </c>
      <c r="D1190" s="116"/>
      <c r="E1190" s="116"/>
      <c r="F1190" s="45" t="s">
        <v>2032</v>
      </c>
      <c r="G1190" s="45" t="s">
        <v>7807</v>
      </c>
    </row>
    <row r="1191" spans="1:7" ht="21" x14ac:dyDescent="0.25">
      <c r="A1191" s="111" t="s">
        <v>10730</v>
      </c>
      <c r="B1191" s="6" t="s">
        <v>10949</v>
      </c>
      <c r="C1191" s="5" t="s">
        <v>6224</v>
      </c>
      <c r="D1191" s="116"/>
      <c r="E1191" s="116"/>
      <c r="F1191" s="45" t="s">
        <v>2032</v>
      </c>
      <c r="G1191" s="45" t="s">
        <v>173</v>
      </c>
    </row>
    <row r="1192" spans="1:7" ht="21" x14ac:dyDescent="0.25">
      <c r="A1192" s="111" t="s">
        <v>10730</v>
      </c>
      <c r="B1192" s="6" t="s">
        <v>11097</v>
      </c>
      <c r="C1192" s="5" t="s">
        <v>6234</v>
      </c>
      <c r="D1192" s="116"/>
      <c r="E1192" s="116"/>
      <c r="F1192" s="45" t="s">
        <v>2032</v>
      </c>
      <c r="G1192" s="45" t="s">
        <v>173</v>
      </c>
    </row>
    <row r="1193" spans="1:7" ht="21" x14ac:dyDescent="0.25">
      <c r="A1193" s="45" t="s">
        <v>10730</v>
      </c>
      <c r="B1193" s="5" t="s">
        <v>11152</v>
      </c>
      <c r="C1193" s="5" t="s">
        <v>4102</v>
      </c>
      <c r="D1193" s="116"/>
      <c r="E1193" s="116"/>
      <c r="F1193" s="45" t="s">
        <v>2032</v>
      </c>
      <c r="G1193" s="45" t="s">
        <v>435</v>
      </c>
    </row>
    <row r="1194" spans="1:7" ht="21" x14ac:dyDescent="0.25">
      <c r="A1194" s="111" t="s">
        <v>10730</v>
      </c>
      <c r="B1194" s="5" t="s">
        <v>11223</v>
      </c>
      <c r="C1194" s="5" t="s">
        <v>8974</v>
      </c>
      <c r="D1194" s="116"/>
      <c r="E1194" s="116"/>
      <c r="F1194" s="45" t="s">
        <v>2032</v>
      </c>
      <c r="G1194" s="45" t="s">
        <v>2386</v>
      </c>
    </row>
    <row r="1195" spans="1:7" ht="21" x14ac:dyDescent="0.25">
      <c r="A1195" s="111" t="s">
        <v>10730</v>
      </c>
      <c r="B1195" s="5" t="s">
        <v>11273</v>
      </c>
      <c r="C1195" s="5" t="s">
        <v>9878</v>
      </c>
      <c r="D1195" s="116"/>
      <c r="E1195" s="116"/>
      <c r="F1195" s="45" t="s">
        <v>2032</v>
      </c>
      <c r="G1195" s="45" t="s">
        <v>2057</v>
      </c>
    </row>
    <row r="1196" spans="1:7" ht="21" x14ac:dyDescent="0.25">
      <c r="A1196" s="111" t="s">
        <v>10730</v>
      </c>
      <c r="B1196" s="5" t="s">
        <v>10800</v>
      </c>
      <c r="C1196" s="5" t="s">
        <v>9180</v>
      </c>
      <c r="D1196" s="116"/>
      <c r="E1196" s="116"/>
      <c r="F1196" s="45" t="s">
        <v>54</v>
      </c>
      <c r="G1196" s="45" t="s">
        <v>55</v>
      </c>
    </row>
    <row r="1197" spans="1:7" ht="21" x14ac:dyDescent="0.25">
      <c r="A1197" s="45" t="s">
        <v>10730</v>
      </c>
      <c r="B1197" s="5" t="s">
        <v>11009</v>
      </c>
      <c r="C1197" s="5" t="s">
        <v>161</v>
      </c>
      <c r="D1197" s="116"/>
      <c r="E1197" s="116"/>
      <c r="F1197" s="45" t="s">
        <v>54</v>
      </c>
      <c r="G1197" s="45" t="s">
        <v>55</v>
      </c>
    </row>
    <row r="1198" spans="1:7" ht="21" x14ac:dyDescent="0.25">
      <c r="A1198" s="111" t="s">
        <v>10730</v>
      </c>
      <c r="B1198" s="5" t="s">
        <v>11169</v>
      </c>
      <c r="C1198" s="5" t="s">
        <v>6329</v>
      </c>
      <c r="D1198" s="116"/>
      <c r="E1198" s="116"/>
      <c r="F1198" s="45" t="s">
        <v>54</v>
      </c>
      <c r="G1198" s="45" t="s">
        <v>120</v>
      </c>
    </row>
    <row r="1199" spans="1:7" ht="21" x14ac:dyDescent="0.25">
      <c r="A1199" s="111" t="s">
        <v>10730</v>
      </c>
      <c r="B1199" s="5" t="s">
        <v>11015</v>
      </c>
      <c r="C1199" s="5" t="s">
        <v>8292</v>
      </c>
      <c r="D1199" s="116"/>
      <c r="E1199" s="116"/>
      <c r="F1199" s="45" t="s">
        <v>54</v>
      </c>
      <c r="G1199" s="45" t="s">
        <v>55</v>
      </c>
    </row>
    <row r="1200" spans="1:7" ht="21" x14ac:dyDescent="0.25">
      <c r="A1200" s="111" t="s">
        <v>10730</v>
      </c>
      <c r="B1200" s="5" t="s">
        <v>10745</v>
      </c>
      <c r="C1200" s="5" t="s">
        <v>8298</v>
      </c>
      <c r="D1200" s="116"/>
      <c r="E1200" s="116"/>
      <c r="F1200" s="45" t="s">
        <v>54</v>
      </c>
      <c r="G1200" s="45" t="s">
        <v>55</v>
      </c>
    </row>
    <row r="1201" spans="1:7" ht="21" x14ac:dyDescent="0.25">
      <c r="A1201" s="111" t="s">
        <v>10730</v>
      </c>
      <c r="B1201" s="45" t="s">
        <v>11264</v>
      </c>
      <c r="C1201" s="5" t="s">
        <v>9121</v>
      </c>
      <c r="D1201" s="116"/>
      <c r="E1201" s="116"/>
      <c r="F1201" s="45" t="s">
        <v>713</v>
      </c>
      <c r="G1201" s="45" t="s">
        <v>844</v>
      </c>
    </row>
    <row r="1202" spans="1:7" ht="21" x14ac:dyDescent="0.25">
      <c r="A1202" s="45" t="s">
        <v>10730</v>
      </c>
      <c r="B1202" s="5" t="s">
        <v>11393</v>
      </c>
      <c r="C1202" s="5" t="s">
        <v>2614</v>
      </c>
      <c r="D1202" s="116"/>
      <c r="E1202" s="116"/>
      <c r="F1202" s="45" t="s">
        <v>713</v>
      </c>
      <c r="G1202" s="45" t="s">
        <v>2345</v>
      </c>
    </row>
    <row r="1203" spans="1:7" ht="21" x14ac:dyDescent="0.25">
      <c r="A1203" s="45" t="s">
        <v>10730</v>
      </c>
      <c r="B1203" s="5" t="s">
        <v>10770</v>
      </c>
      <c r="C1203" s="5" t="s">
        <v>3614</v>
      </c>
      <c r="D1203" s="116"/>
      <c r="E1203" s="116"/>
      <c r="F1203" s="45" t="s">
        <v>119</v>
      </c>
      <c r="G1203" s="45" t="s">
        <v>3619</v>
      </c>
    </row>
    <row r="1204" spans="1:7" ht="21" x14ac:dyDescent="0.25">
      <c r="A1204" s="45" t="s">
        <v>10730</v>
      </c>
      <c r="B1204" s="5" t="s">
        <v>10745</v>
      </c>
      <c r="C1204" s="5" t="s">
        <v>5158</v>
      </c>
      <c r="D1204" s="116"/>
      <c r="E1204" s="116"/>
      <c r="F1204" s="45" t="s">
        <v>119</v>
      </c>
      <c r="G1204" s="45" t="s">
        <v>289</v>
      </c>
    </row>
    <row r="1205" spans="1:7" ht="21" x14ac:dyDescent="0.25">
      <c r="A1205" s="111" t="s">
        <v>10730</v>
      </c>
      <c r="B1205" s="5" t="s">
        <v>10761</v>
      </c>
      <c r="C1205" s="5" t="s">
        <v>7290</v>
      </c>
      <c r="D1205" s="116"/>
      <c r="E1205" s="116"/>
      <c r="F1205" s="45" t="s">
        <v>119</v>
      </c>
      <c r="G1205" s="45" t="s">
        <v>7294</v>
      </c>
    </row>
    <row r="1206" spans="1:7" ht="21" x14ac:dyDescent="0.25">
      <c r="A1206" s="45" t="s">
        <v>10730</v>
      </c>
      <c r="B1206" s="5" t="s">
        <v>10915</v>
      </c>
      <c r="C1206" s="5" t="s">
        <v>2603</v>
      </c>
      <c r="D1206" s="116"/>
      <c r="E1206" s="116"/>
      <c r="F1206" s="45" t="s">
        <v>119</v>
      </c>
      <c r="G1206" s="45" t="s">
        <v>2188</v>
      </c>
    </row>
    <row r="1207" spans="1:7" ht="21" x14ac:dyDescent="0.25">
      <c r="A1207" s="111" t="s">
        <v>10730</v>
      </c>
      <c r="B1207" s="111" t="s">
        <v>10929</v>
      </c>
      <c r="C1207" s="5" t="s">
        <v>6106</v>
      </c>
      <c r="D1207" s="116"/>
      <c r="E1207" s="116"/>
      <c r="F1207" s="45" t="s">
        <v>119</v>
      </c>
      <c r="G1207" s="45" t="s">
        <v>2211</v>
      </c>
    </row>
    <row r="1208" spans="1:7" ht="21" x14ac:dyDescent="0.25">
      <c r="A1208" s="111" t="s">
        <v>10730</v>
      </c>
      <c r="B1208" s="5" t="s">
        <v>10766</v>
      </c>
      <c r="C1208" s="5" t="s">
        <v>6823</v>
      </c>
      <c r="D1208" s="116"/>
      <c r="E1208" s="116"/>
      <c r="F1208" s="45" t="s">
        <v>119</v>
      </c>
      <c r="G1208" s="45" t="s">
        <v>2880</v>
      </c>
    </row>
    <row r="1209" spans="1:7" ht="21" x14ac:dyDescent="0.25">
      <c r="A1209" s="45" t="s">
        <v>10730</v>
      </c>
      <c r="B1209" s="5" t="s">
        <v>10969</v>
      </c>
      <c r="C1209" s="5" t="s">
        <v>4873</v>
      </c>
      <c r="D1209" s="116"/>
      <c r="E1209" s="116"/>
      <c r="F1209" s="45" t="s">
        <v>119</v>
      </c>
      <c r="G1209" s="45" t="s">
        <v>289</v>
      </c>
    </row>
    <row r="1210" spans="1:7" ht="21" x14ac:dyDescent="0.25">
      <c r="A1210" s="111" t="s">
        <v>10730</v>
      </c>
      <c r="B1210" s="111" t="s">
        <v>11027</v>
      </c>
      <c r="C1210" s="5" t="s">
        <v>6378</v>
      </c>
      <c r="D1210" s="116"/>
      <c r="E1210" s="116"/>
      <c r="F1210" s="45" t="s">
        <v>119</v>
      </c>
      <c r="G1210" s="45" t="s">
        <v>1415</v>
      </c>
    </row>
    <row r="1211" spans="1:7" ht="21" x14ac:dyDescent="0.25">
      <c r="A1211" s="111" t="s">
        <v>10730</v>
      </c>
      <c r="B1211" s="5" t="s">
        <v>10860</v>
      </c>
      <c r="C1211" s="5" t="s">
        <v>5546</v>
      </c>
      <c r="D1211" s="116"/>
      <c r="E1211" s="116"/>
      <c r="F1211" s="45" t="s">
        <v>119</v>
      </c>
      <c r="G1211" s="45" t="s">
        <v>120</v>
      </c>
    </row>
    <row r="1212" spans="1:7" ht="21" x14ac:dyDescent="0.25">
      <c r="A1212" s="111" t="s">
        <v>10730</v>
      </c>
      <c r="B1212" s="45" t="s">
        <v>11137</v>
      </c>
      <c r="C1212" s="5" t="s">
        <v>9844</v>
      </c>
      <c r="D1212" s="116"/>
      <c r="E1212" s="116"/>
      <c r="F1212" s="45" t="s">
        <v>119</v>
      </c>
      <c r="G1212" s="45" t="s">
        <v>1415</v>
      </c>
    </row>
    <row r="1213" spans="1:7" ht="21" x14ac:dyDescent="0.25">
      <c r="A1213" s="45" t="s">
        <v>10730</v>
      </c>
      <c r="B1213" s="5" t="s">
        <v>11145</v>
      </c>
      <c r="C1213" s="5" t="s">
        <v>7894</v>
      </c>
      <c r="D1213" s="116"/>
      <c r="E1213" s="116"/>
      <c r="F1213" s="45" t="s">
        <v>119</v>
      </c>
      <c r="G1213" s="45" t="s">
        <v>4014</v>
      </c>
    </row>
    <row r="1214" spans="1:7" ht="21" x14ac:dyDescent="0.25">
      <c r="A1214" s="45" t="s">
        <v>10730</v>
      </c>
      <c r="B1214" s="5" t="s">
        <v>11200</v>
      </c>
      <c r="C1214" s="5" t="s">
        <v>4968</v>
      </c>
      <c r="D1214" s="116"/>
      <c r="E1214" s="116"/>
      <c r="F1214" s="45" t="s">
        <v>119</v>
      </c>
      <c r="G1214" s="45" t="s">
        <v>2271</v>
      </c>
    </row>
    <row r="1215" spans="1:7" ht="21" x14ac:dyDescent="0.25">
      <c r="A1215" s="111" t="s">
        <v>10730</v>
      </c>
      <c r="B1215" s="45" t="s">
        <v>10800</v>
      </c>
      <c r="C1215" s="5" t="s">
        <v>9825</v>
      </c>
      <c r="D1215" s="116"/>
      <c r="E1215" s="116"/>
      <c r="F1215" s="45" t="s">
        <v>119</v>
      </c>
      <c r="G1215" s="45" t="s">
        <v>885</v>
      </c>
    </row>
    <row r="1216" spans="1:7" ht="21" x14ac:dyDescent="0.25">
      <c r="A1216" s="45" t="s">
        <v>10730</v>
      </c>
      <c r="B1216" s="5" t="s">
        <v>11241</v>
      </c>
      <c r="C1216" s="5" t="s">
        <v>4867</v>
      </c>
      <c r="D1216" s="116"/>
      <c r="E1216" s="116"/>
      <c r="F1216" s="45" t="s">
        <v>119</v>
      </c>
      <c r="G1216" s="45" t="s">
        <v>4871</v>
      </c>
    </row>
    <row r="1217" spans="1:7" ht="21" x14ac:dyDescent="0.25">
      <c r="A1217" s="111" t="s">
        <v>10730</v>
      </c>
      <c r="B1217" s="5" t="s">
        <v>11251</v>
      </c>
      <c r="C1217" s="5" t="s">
        <v>7389</v>
      </c>
      <c r="D1217" s="116"/>
      <c r="E1217" s="116"/>
      <c r="F1217" s="45" t="s">
        <v>119</v>
      </c>
      <c r="G1217" s="45" t="s">
        <v>692</v>
      </c>
    </row>
    <row r="1218" spans="1:7" ht="21" x14ac:dyDescent="0.25">
      <c r="A1218" s="45" t="s">
        <v>10730</v>
      </c>
      <c r="B1218" s="5" t="s">
        <v>10773</v>
      </c>
      <c r="C1218" s="5" t="s">
        <v>5153</v>
      </c>
      <c r="D1218" s="116"/>
      <c r="E1218" s="116"/>
      <c r="F1218" s="45" t="s">
        <v>119</v>
      </c>
      <c r="G1218" s="45" t="s">
        <v>556</v>
      </c>
    </row>
    <row r="1219" spans="1:7" ht="21" x14ac:dyDescent="0.25">
      <c r="A1219" s="111" t="s">
        <v>10730</v>
      </c>
      <c r="B1219" s="45" t="s">
        <v>11286</v>
      </c>
      <c r="C1219" s="5" t="s">
        <v>9364</v>
      </c>
      <c r="D1219" s="116"/>
      <c r="E1219" s="116"/>
      <c r="F1219" s="45" t="s">
        <v>119</v>
      </c>
      <c r="G1219" s="45" t="s">
        <v>9366</v>
      </c>
    </row>
    <row r="1220" spans="1:7" ht="21" x14ac:dyDescent="0.25">
      <c r="A1220" s="111" t="s">
        <v>10730</v>
      </c>
      <c r="B1220" s="45" t="s">
        <v>11017</v>
      </c>
      <c r="C1220" s="5" t="s">
        <v>9739</v>
      </c>
      <c r="D1220" s="116"/>
      <c r="E1220" s="116"/>
      <c r="F1220" s="45" t="s">
        <v>119</v>
      </c>
      <c r="G1220" s="45" t="s">
        <v>198</v>
      </c>
    </row>
    <row r="1221" spans="1:7" ht="21" x14ac:dyDescent="0.25">
      <c r="A1221" s="111" t="s">
        <v>10730</v>
      </c>
      <c r="B1221" s="45" t="s">
        <v>10980</v>
      </c>
      <c r="C1221" s="5" t="s">
        <v>8664</v>
      </c>
      <c r="D1221" s="116"/>
      <c r="E1221" s="116"/>
      <c r="F1221" s="45" t="s">
        <v>119</v>
      </c>
      <c r="G1221" s="45" t="s">
        <v>173</v>
      </c>
    </row>
    <row r="1222" spans="1:7" ht="21" x14ac:dyDescent="0.25">
      <c r="A1222" s="111" t="s">
        <v>10730</v>
      </c>
      <c r="B1222" s="45" t="s">
        <v>10876</v>
      </c>
      <c r="C1222" s="5" t="s">
        <v>10449</v>
      </c>
      <c r="D1222" s="116"/>
      <c r="E1222" s="116"/>
      <c r="F1222" s="45" t="s">
        <v>119</v>
      </c>
      <c r="G1222" s="45" t="s">
        <v>838</v>
      </c>
    </row>
    <row r="1223" spans="1:7" ht="21" x14ac:dyDescent="0.25">
      <c r="A1223" s="45" t="s">
        <v>10730</v>
      </c>
      <c r="B1223" s="45" t="s">
        <v>11326</v>
      </c>
      <c r="C1223" s="5" t="s">
        <v>4032</v>
      </c>
      <c r="D1223" s="116"/>
      <c r="E1223" s="116"/>
      <c r="F1223" s="45" t="s">
        <v>119</v>
      </c>
      <c r="G1223" s="45" t="s">
        <v>113</v>
      </c>
    </row>
    <row r="1224" spans="1:7" ht="21" x14ac:dyDescent="0.25">
      <c r="A1224" s="45" t="s">
        <v>10730</v>
      </c>
      <c r="B1224" s="45" t="s">
        <v>10767</v>
      </c>
      <c r="C1224" s="5" t="s">
        <v>7835</v>
      </c>
      <c r="D1224" s="116"/>
      <c r="E1224" s="116"/>
      <c r="F1224" s="45" t="s">
        <v>119</v>
      </c>
      <c r="G1224" s="45" t="s">
        <v>7839</v>
      </c>
    </row>
    <row r="1225" spans="1:7" ht="21" x14ac:dyDescent="0.25">
      <c r="A1225" s="111" t="s">
        <v>10730</v>
      </c>
      <c r="B1225" s="45" t="s">
        <v>11352</v>
      </c>
      <c r="C1225" s="5" t="s">
        <v>9733</v>
      </c>
      <c r="D1225" s="116"/>
      <c r="E1225" s="116"/>
      <c r="F1225" s="45" t="s">
        <v>119</v>
      </c>
      <c r="G1225" s="45" t="s">
        <v>173</v>
      </c>
    </row>
    <row r="1226" spans="1:7" ht="21" x14ac:dyDescent="0.25">
      <c r="A1226" s="111" t="s">
        <v>10730</v>
      </c>
      <c r="B1226" s="45" t="s">
        <v>10846</v>
      </c>
      <c r="C1226" s="5" t="s">
        <v>9750</v>
      </c>
      <c r="D1226" s="116"/>
      <c r="E1226" s="116"/>
      <c r="F1226" s="45" t="s">
        <v>119</v>
      </c>
      <c r="G1226" s="45" t="s">
        <v>803</v>
      </c>
    </row>
    <row r="1227" spans="1:7" ht="21" x14ac:dyDescent="0.25">
      <c r="A1227" s="111" t="s">
        <v>10730</v>
      </c>
      <c r="B1227" s="5" t="s">
        <v>10819</v>
      </c>
      <c r="C1227" s="5" t="s">
        <v>6049</v>
      </c>
      <c r="D1227" s="116"/>
      <c r="E1227" s="116"/>
      <c r="F1227" s="45" t="s">
        <v>270</v>
      </c>
      <c r="G1227" s="45" t="s">
        <v>1834</v>
      </c>
    </row>
    <row r="1228" spans="1:7" ht="21" x14ac:dyDescent="0.25">
      <c r="A1228" s="111" t="s">
        <v>10730</v>
      </c>
      <c r="B1228" s="5" t="s">
        <v>10964</v>
      </c>
      <c r="C1228" s="5" t="s">
        <v>6043</v>
      </c>
      <c r="D1228" s="116"/>
      <c r="E1228" s="116"/>
      <c r="F1228" s="45" t="s">
        <v>270</v>
      </c>
      <c r="G1228" s="45" t="s">
        <v>1834</v>
      </c>
    </row>
    <row r="1229" spans="1:7" ht="21" x14ac:dyDescent="0.25">
      <c r="A1229" s="111" t="s">
        <v>10730</v>
      </c>
      <c r="B1229" s="5" t="s">
        <v>11180</v>
      </c>
      <c r="C1229" s="5" t="s">
        <v>6436</v>
      </c>
      <c r="D1229" s="116"/>
      <c r="E1229" s="116"/>
      <c r="F1229" s="45" t="s">
        <v>270</v>
      </c>
      <c r="G1229" s="45" t="s">
        <v>1834</v>
      </c>
    </row>
    <row r="1230" spans="1:7" ht="21" x14ac:dyDescent="0.25">
      <c r="A1230" s="111" t="s">
        <v>10730</v>
      </c>
      <c r="B1230" s="6" t="s">
        <v>11358</v>
      </c>
      <c r="C1230" s="5" t="s">
        <v>5729</v>
      </c>
      <c r="D1230" s="116"/>
      <c r="E1230" s="116"/>
      <c r="F1230" s="45" t="s">
        <v>270</v>
      </c>
      <c r="G1230" s="45" t="s">
        <v>62</v>
      </c>
    </row>
    <row r="1231" spans="1:7" ht="21" x14ac:dyDescent="0.25">
      <c r="A1231" s="111" t="s">
        <v>10730</v>
      </c>
      <c r="B1231" s="45" t="s">
        <v>11373</v>
      </c>
      <c r="C1231" s="5" t="s">
        <v>8369</v>
      </c>
      <c r="D1231" s="116"/>
      <c r="E1231" s="116"/>
      <c r="F1231" s="45" t="s">
        <v>270</v>
      </c>
      <c r="G1231" s="45" t="s">
        <v>435</v>
      </c>
    </row>
    <row r="1232" spans="1:7" ht="21" x14ac:dyDescent="0.25">
      <c r="A1232" s="111" t="s">
        <v>10730</v>
      </c>
      <c r="B1232" s="13" t="s">
        <v>10809</v>
      </c>
      <c r="C1232" s="5" t="s">
        <v>6629</v>
      </c>
      <c r="D1232" s="116"/>
      <c r="E1232" s="116"/>
      <c r="F1232" s="45" t="s">
        <v>389</v>
      </c>
      <c r="G1232" s="45" t="s">
        <v>488</v>
      </c>
    </row>
    <row r="1233" spans="1:7" ht="21" x14ac:dyDescent="0.25">
      <c r="A1233" s="45" t="s">
        <v>10730</v>
      </c>
      <c r="B1233" s="5" t="s">
        <v>10899</v>
      </c>
      <c r="C1233" s="5" t="s">
        <v>5770</v>
      </c>
      <c r="D1233" s="116"/>
      <c r="E1233" s="116"/>
      <c r="F1233" s="45" t="s">
        <v>389</v>
      </c>
      <c r="G1233" s="45" t="s">
        <v>416</v>
      </c>
    </row>
    <row r="1234" spans="1:7" ht="21" x14ac:dyDescent="0.25">
      <c r="A1234" s="45" t="s">
        <v>10730</v>
      </c>
      <c r="B1234" s="5" t="s">
        <v>10913</v>
      </c>
      <c r="C1234" s="5" t="s">
        <v>2307</v>
      </c>
      <c r="D1234" s="116"/>
      <c r="E1234" s="116"/>
      <c r="F1234" s="45" t="s">
        <v>389</v>
      </c>
      <c r="G1234" s="45" t="s">
        <v>403</v>
      </c>
    </row>
    <row r="1235" spans="1:7" ht="21" x14ac:dyDescent="0.25">
      <c r="A1235" s="45" t="s">
        <v>10730</v>
      </c>
      <c r="B1235" s="5" t="s">
        <v>11412</v>
      </c>
      <c r="C1235" s="5" t="s">
        <v>9060</v>
      </c>
      <c r="D1235" s="116"/>
      <c r="E1235" s="116"/>
      <c r="F1235" s="45" t="s">
        <v>389</v>
      </c>
      <c r="G1235" s="45" t="s">
        <v>47</v>
      </c>
    </row>
    <row r="1236" spans="1:7" ht="21" x14ac:dyDescent="0.25">
      <c r="A1236" s="45" t="s">
        <v>10730</v>
      </c>
      <c r="B1236" s="45" t="s">
        <v>11059</v>
      </c>
      <c r="C1236" s="5" t="s">
        <v>1104</v>
      </c>
      <c r="D1236" s="116"/>
      <c r="E1236" s="116"/>
      <c r="F1236" s="45" t="s">
        <v>389</v>
      </c>
      <c r="G1236" s="45" t="s">
        <v>1108</v>
      </c>
    </row>
    <row r="1237" spans="1:7" ht="21" x14ac:dyDescent="0.25">
      <c r="A1237" s="45" t="s">
        <v>10730</v>
      </c>
      <c r="B1237" s="5" t="s">
        <v>11101</v>
      </c>
      <c r="C1237" s="5" t="s">
        <v>658</v>
      </c>
      <c r="D1237" s="116"/>
      <c r="E1237" s="116"/>
      <c r="F1237" s="45" t="s">
        <v>389</v>
      </c>
      <c r="G1237" s="45" t="s">
        <v>662</v>
      </c>
    </row>
    <row r="1238" spans="1:7" ht="21" x14ac:dyDescent="0.25">
      <c r="A1238" s="111" t="s">
        <v>10730</v>
      </c>
      <c r="B1238" s="45" t="s">
        <v>11144</v>
      </c>
      <c r="C1238" s="5" t="s">
        <v>9088</v>
      </c>
      <c r="D1238" s="116"/>
      <c r="E1238" s="116"/>
      <c r="F1238" s="45" t="s">
        <v>389</v>
      </c>
      <c r="G1238" s="45" t="s">
        <v>312</v>
      </c>
    </row>
    <row r="1239" spans="1:7" ht="21" x14ac:dyDescent="0.25">
      <c r="A1239" s="45" t="s">
        <v>10730</v>
      </c>
      <c r="B1239" s="5" t="s">
        <v>11420</v>
      </c>
      <c r="C1239" s="5" t="s">
        <v>6312</v>
      </c>
      <c r="D1239" s="116"/>
      <c r="E1239" s="116"/>
      <c r="F1239" s="45" t="s">
        <v>389</v>
      </c>
      <c r="G1239" s="45" t="s">
        <v>120</v>
      </c>
    </row>
    <row r="1240" spans="1:7" ht="21" x14ac:dyDescent="0.25">
      <c r="A1240" s="111" t="s">
        <v>10730</v>
      </c>
      <c r="B1240" s="45" t="s">
        <v>11208</v>
      </c>
      <c r="C1240" s="5" t="s">
        <v>8999</v>
      </c>
      <c r="D1240" s="116"/>
      <c r="E1240" s="116"/>
      <c r="F1240" s="45" t="s">
        <v>389</v>
      </c>
      <c r="G1240" s="45" t="s">
        <v>47</v>
      </c>
    </row>
    <row r="1241" spans="1:7" ht="21" x14ac:dyDescent="0.25">
      <c r="A1241" s="45" t="s">
        <v>10730</v>
      </c>
      <c r="B1241" s="45" t="s">
        <v>11221</v>
      </c>
      <c r="C1241" s="5" t="s">
        <v>411</v>
      </c>
      <c r="D1241" s="116"/>
      <c r="E1241" s="116"/>
      <c r="F1241" s="45" t="s">
        <v>389</v>
      </c>
      <c r="G1241" s="45" t="s">
        <v>416</v>
      </c>
    </row>
    <row r="1242" spans="1:7" ht="21" x14ac:dyDescent="0.25">
      <c r="A1242" s="45" t="s">
        <v>10730</v>
      </c>
      <c r="B1242" s="45" t="s">
        <v>11332</v>
      </c>
      <c r="C1242" s="5" t="s">
        <v>1098</v>
      </c>
      <c r="D1242" s="116"/>
      <c r="E1242" s="116"/>
      <c r="F1242" s="45" t="s">
        <v>389</v>
      </c>
      <c r="G1242" s="45" t="s">
        <v>1102</v>
      </c>
    </row>
    <row r="1243" spans="1:7" ht="21" x14ac:dyDescent="0.25">
      <c r="A1243" s="45" t="s">
        <v>10730</v>
      </c>
      <c r="B1243" s="5" t="s">
        <v>11336</v>
      </c>
      <c r="C1243" s="5" t="s">
        <v>6462</v>
      </c>
      <c r="D1243" s="116"/>
      <c r="E1243" s="116"/>
      <c r="F1243" s="45" t="s">
        <v>389</v>
      </c>
      <c r="G1243" s="45" t="s">
        <v>6467</v>
      </c>
    </row>
    <row r="1244" spans="1:7" ht="21" x14ac:dyDescent="0.25">
      <c r="A1244" s="45" t="s">
        <v>10730</v>
      </c>
      <c r="B1244" s="5" t="s">
        <v>11378</v>
      </c>
      <c r="C1244" s="5" t="s">
        <v>398</v>
      </c>
      <c r="D1244" s="116"/>
      <c r="E1244" s="116"/>
      <c r="F1244" s="45" t="s">
        <v>389</v>
      </c>
      <c r="G1244" s="45" t="s">
        <v>403</v>
      </c>
    </row>
    <row r="1245" spans="1:7" ht="21" x14ac:dyDescent="0.25">
      <c r="A1245" s="45" t="s">
        <v>10730</v>
      </c>
      <c r="B1245" s="5" t="s">
        <v>10836</v>
      </c>
      <c r="C1245" s="5" t="s">
        <v>2301</v>
      </c>
      <c r="D1245" s="116"/>
      <c r="E1245" s="116"/>
      <c r="F1245" s="45" t="s">
        <v>946</v>
      </c>
      <c r="G1245" s="45" t="s">
        <v>2305</v>
      </c>
    </row>
    <row r="1246" spans="1:7" ht="21" x14ac:dyDescent="0.25">
      <c r="A1246" s="45" t="s">
        <v>10730</v>
      </c>
      <c r="B1246" s="5" t="s">
        <v>11411</v>
      </c>
      <c r="C1246" s="5" t="s">
        <v>9249</v>
      </c>
      <c r="D1246" s="116"/>
      <c r="E1246" s="116"/>
      <c r="F1246" s="45" t="s">
        <v>89</v>
      </c>
      <c r="G1246" s="45" t="s">
        <v>9253</v>
      </c>
    </row>
    <row r="1247" spans="1:7" ht="21" x14ac:dyDescent="0.25">
      <c r="A1247" s="45" t="s">
        <v>10730</v>
      </c>
      <c r="B1247" s="45" t="s">
        <v>11414</v>
      </c>
      <c r="C1247" s="5" t="s">
        <v>9803</v>
      </c>
      <c r="D1247" s="116"/>
      <c r="E1247" s="116"/>
      <c r="F1247" s="45" t="s">
        <v>89</v>
      </c>
      <c r="G1247" s="45" t="s">
        <v>173</v>
      </c>
    </row>
    <row r="1248" spans="1:7" ht="21" x14ac:dyDescent="0.25">
      <c r="A1248" s="111" t="s">
        <v>10730</v>
      </c>
      <c r="B1248" s="12" t="s">
        <v>11161</v>
      </c>
      <c r="C1248" s="5" t="s">
        <v>5719</v>
      </c>
      <c r="D1248" s="116"/>
      <c r="E1248" s="116"/>
      <c r="F1248" s="45" t="s">
        <v>89</v>
      </c>
      <c r="G1248" s="45" t="s">
        <v>120</v>
      </c>
    </row>
    <row r="1249" spans="1:7" ht="21" x14ac:dyDescent="0.25">
      <c r="A1249" s="45" t="s">
        <v>10730</v>
      </c>
      <c r="B1249" s="5" t="s">
        <v>11421</v>
      </c>
      <c r="C1249" s="5" t="s">
        <v>9706</v>
      </c>
      <c r="D1249" s="116"/>
      <c r="E1249" s="116"/>
      <c r="F1249" s="45" t="s">
        <v>89</v>
      </c>
      <c r="G1249" s="45" t="s">
        <v>6467</v>
      </c>
    </row>
    <row r="1250" spans="1:7" ht="21" x14ac:dyDescent="0.25">
      <c r="A1250" s="111" t="s">
        <v>10730</v>
      </c>
      <c r="B1250" s="6" t="s">
        <v>10838</v>
      </c>
      <c r="C1250" s="5" t="s">
        <v>5842</v>
      </c>
      <c r="D1250" s="116"/>
      <c r="E1250" s="116"/>
      <c r="F1250" s="45" t="s">
        <v>766</v>
      </c>
      <c r="G1250" s="45" t="s">
        <v>838</v>
      </c>
    </row>
    <row r="1251" spans="1:7" ht="21" x14ac:dyDescent="0.25">
      <c r="A1251" s="111" t="s">
        <v>10730</v>
      </c>
      <c r="B1251" s="5" t="s">
        <v>10945</v>
      </c>
      <c r="C1251" s="5" t="s">
        <v>5836</v>
      </c>
      <c r="D1251" s="116"/>
      <c r="E1251" s="116"/>
      <c r="F1251" s="45" t="s">
        <v>766</v>
      </c>
      <c r="G1251" s="45" t="s">
        <v>312</v>
      </c>
    </row>
    <row r="1252" spans="1:7" ht="21" x14ac:dyDescent="0.25">
      <c r="A1252" s="111" t="s">
        <v>10730</v>
      </c>
      <c r="B1252" s="45" t="s">
        <v>11331</v>
      </c>
      <c r="C1252" s="5" t="s">
        <v>8522</v>
      </c>
      <c r="D1252" s="116"/>
      <c r="E1252" s="116"/>
      <c r="F1252" s="45" t="s">
        <v>766</v>
      </c>
      <c r="G1252" s="45" t="s">
        <v>8526</v>
      </c>
    </row>
    <row r="1253" spans="1:7" ht="21" x14ac:dyDescent="0.25">
      <c r="A1253" s="111" t="s">
        <v>10730</v>
      </c>
      <c r="B1253" s="5" t="s">
        <v>11000</v>
      </c>
      <c r="C1253" s="5" t="s">
        <v>5831</v>
      </c>
      <c r="D1253" s="116"/>
      <c r="E1253" s="116"/>
      <c r="F1253" s="45" t="s">
        <v>766</v>
      </c>
      <c r="G1253" s="45" t="s">
        <v>219</v>
      </c>
    </row>
    <row r="1254" spans="1:7" ht="21" x14ac:dyDescent="0.25">
      <c r="A1254" s="111" t="s">
        <v>10730</v>
      </c>
      <c r="B1254" s="45" t="s">
        <v>11383</v>
      </c>
      <c r="C1254" s="5" t="s">
        <v>9198</v>
      </c>
      <c r="D1254" s="116"/>
      <c r="E1254" s="116"/>
      <c r="F1254" s="45" t="s">
        <v>766</v>
      </c>
      <c r="G1254" s="45" t="s">
        <v>3354</v>
      </c>
    </row>
    <row r="1255" spans="1:7" ht="21" x14ac:dyDescent="0.25">
      <c r="A1255" s="45" t="s">
        <v>10730</v>
      </c>
      <c r="B1255" s="5" t="s">
        <v>11408</v>
      </c>
      <c r="C1255" s="5" t="s">
        <v>8620</v>
      </c>
      <c r="D1255" s="116"/>
      <c r="E1255" s="116"/>
      <c r="F1255" s="45" t="s">
        <v>423</v>
      </c>
      <c r="G1255" s="45" t="s">
        <v>8618</v>
      </c>
    </row>
    <row r="1256" spans="1:7" ht="21" x14ac:dyDescent="0.25">
      <c r="A1256" s="111" t="s">
        <v>10730</v>
      </c>
      <c r="B1256" s="5" t="s">
        <v>10932</v>
      </c>
      <c r="C1256" s="5" t="s">
        <v>6619</v>
      </c>
      <c r="D1256" s="116"/>
      <c r="E1256" s="116"/>
      <c r="F1256" s="45" t="s">
        <v>423</v>
      </c>
      <c r="G1256" s="45" t="s">
        <v>692</v>
      </c>
    </row>
    <row r="1257" spans="1:7" ht="21" x14ac:dyDescent="0.25">
      <c r="A1257" s="45" t="s">
        <v>10730</v>
      </c>
      <c r="B1257" s="5" t="s">
        <v>10946</v>
      </c>
      <c r="C1257" s="5" t="s">
        <v>10543</v>
      </c>
      <c r="D1257" s="116"/>
      <c r="E1257" s="116"/>
      <c r="F1257" s="45" t="s">
        <v>423</v>
      </c>
      <c r="G1257" s="45" t="s">
        <v>10547</v>
      </c>
    </row>
    <row r="1258" spans="1:7" ht="21" x14ac:dyDescent="0.25">
      <c r="A1258" s="111" t="s">
        <v>10730</v>
      </c>
      <c r="B1258" s="6" t="s">
        <v>10993</v>
      </c>
      <c r="C1258" s="5" t="s">
        <v>6662</v>
      </c>
      <c r="D1258" s="116"/>
      <c r="E1258" s="116"/>
      <c r="F1258" s="45" t="s">
        <v>423</v>
      </c>
      <c r="G1258" s="45" t="s">
        <v>803</v>
      </c>
    </row>
    <row r="1259" spans="1:7" ht="21" x14ac:dyDescent="0.25">
      <c r="A1259" s="45" t="s">
        <v>10730</v>
      </c>
      <c r="B1259" s="45" t="s">
        <v>11413</v>
      </c>
      <c r="C1259" s="5" t="s">
        <v>10533</v>
      </c>
      <c r="D1259" s="116"/>
      <c r="E1259" s="116"/>
      <c r="F1259" s="45" t="s">
        <v>423</v>
      </c>
      <c r="G1259" s="45" t="s">
        <v>113</v>
      </c>
    </row>
    <row r="1260" spans="1:7" ht="21" x14ac:dyDescent="0.25">
      <c r="A1260" s="45" t="s">
        <v>10730</v>
      </c>
      <c r="B1260" s="5" t="s">
        <v>11051</v>
      </c>
      <c r="C1260" s="5" t="s">
        <v>5909</v>
      </c>
      <c r="D1260" s="116"/>
      <c r="E1260" s="116"/>
      <c r="F1260" s="45" t="s">
        <v>423</v>
      </c>
      <c r="G1260" s="45" t="s">
        <v>692</v>
      </c>
    </row>
    <row r="1261" spans="1:7" ht="21" x14ac:dyDescent="0.25">
      <c r="A1261" s="45" t="s">
        <v>10730</v>
      </c>
      <c r="B1261" s="5" t="s">
        <v>11168</v>
      </c>
      <c r="C1261" s="5" t="s">
        <v>623</v>
      </c>
      <c r="D1261" s="116"/>
      <c r="E1261" s="116"/>
      <c r="F1261" s="45" t="s">
        <v>423</v>
      </c>
      <c r="G1261" s="45" t="s">
        <v>604</v>
      </c>
    </row>
    <row r="1262" spans="1:7" ht="21" x14ac:dyDescent="0.25">
      <c r="A1262" s="45" t="s">
        <v>10730</v>
      </c>
      <c r="B1262" s="5" t="s">
        <v>11173</v>
      </c>
      <c r="C1262" s="5" t="s">
        <v>8614</v>
      </c>
      <c r="D1262" s="116"/>
      <c r="E1262" s="116"/>
      <c r="F1262" s="45" t="s">
        <v>423</v>
      </c>
      <c r="G1262" s="45" t="s">
        <v>8618</v>
      </c>
    </row>
    <row r="1263" spans="1:7" ht="21" x14ac:dyDescent="0.25">
      <c r="A1263" s="111" t="s">
        <v>10730</v>
      </c>
      <c r="B1263" s="5" t="s">
        <v>11084</v>
      </c>
      <c r="C1263" s="5" t="s">
        <v>6791</v>
      </c>
      <c r="D1263" s="116"/>
      <c r="E1263" s="116"/>
      <c r="F1263" s="45" t="s">
        <v>423</v>
      </c>
      <c r="G1263" s="45" t="s">
        <v>743</v>
      </c>
    </row>
    <row r="1264" spans="1:7" ht="21" x14ac:dyDescent="0.25">
      <c r="A1264" s="111" t="s">
        <v>10730</v>
      </c>
      <c r="B1264" s="45" t="s">
        <v>10950</v>
      </c>
      <c r="C1264" s="5" t="s">
        <v>9231</v>
      </c>
      <c r="D1264" s="116"/>
      <c r="E1264" s="116"/>
      <c r="F1264" s="45" t="s">
        <v>423</v>
      </c>
      <c r="G1264" s="45" t="s">
        <v>113</v>
      </c>
    </row>
    <row r="1265" spans="1:7" ht="21" x14ac:dyDescent="0.25">
      <c r="A1265" s="111" t="s">
        <v>10730</v>
      </c>
      <c r="B1265" s="45" t="s">
        <v>11249</v>
      </c>
      <c r="C1265" s="5" t="s">
        <v>10538</v>
      </c>
      <c r="D1265" s="116"/>
      <c r="E1265" s="116"/>
      <c r="F1265" s="45" t="s">
        <v>423</v>
      </c>
      <c r="G1265" s="45" t="s">
        <v>732</v>
      </c>
    </row>
    <row r="1266" spans="1:7" ht="21" x14ac:dyDescent="0.25">
      <c r="A1266" s="111" t="s">
        <v>10730</v>
      </c>
      <c r="B1266" s="45" t="s">
        <v>11258</v>
      </c>
      <c r="C1266" s="5" t="s">
        <v>8646</v>
      </c>
      <c r="D1266" s="116"/>
      <c r="E1266" s="116"/>
      <c r="F1266" s="45" t="s">
        <v>423</v>
      </c>
      <c r="G1266" s="45" t="s">
        <v>912</v>
      </c>
    </row>
    <row r="1267" spans="1:7" ht="21" x14ac:dyDescent="0.25">
      <c r="A1267" s="111" t="s">
        <v>10730</v>
      </c>
      <c r="B1267" s="6" t="s">
        <v>10993</v>
      </c>
      <c r="C1267" s="5" t="s">
        <v>5650</v>
      </c>
      <c r="D1267" s="116"/>
      <c r="E1267" s="116"/>
      <c r="F1267" s="45" t="s">
        <v>423</v>
      </c>
      <c r="G1267" s="45" t="s">
        <v>5655</v>
      </c>
    </row>
    <row r="1268" spans="1:7" ht="21" x14ac:dyDescent="0.25">
      <c r="A1268" s="45" t="s">
        <v>10730</v>
      </c>
      <c r="B1268" s="5" t="s">
        <v>11423</v>
      </c>
      <c r="C1268" s="5" t="s">
        <v>5904</v>
      </c>
      <c r="D1268" s="116"/>
      <c r="E1268" s="116"/>
      <c r="F1268" s="45" t="s">
        <v>423</v>
      </c>
      <c r="G1268" s="45" t="s">
        <v>692</v>
      </c>
    </row>
    <row r="1269" spans="1:7" ht="21" x14ac:dyDescent="0.25">
      <c r="A1269" s="45" t="s">
        <v>10730</v>
      </c>
      <c r="B1269" s="5" t="s">
        <v>11424</v>
      </c>
      <c r="C1269" s="5" t="s">
        <v>10350</v>
      </c>
      <c r="D1269" s="116"/>
      <c r="E1269" s="116"/>
      <c r="F1269" s="45" t="s">
        <v>423</v>
      </c>
      <c r="G1269" s="45" t="s">
        <v>8618</v>
      </c>
    </row>
    <row r="1270" spans="1:7" ht="21" x14ac:dyDescent="0.25">
      <c r="A1270" s="111" t="s">
        <v>10730</v>
      </c>
      <c r="B1270" s="45" t="s">
        <v>10814</v>
      </c>
      <c r="C1270" s="5" t="s">
        <v>9303</v>
      </c>
      <c r="D1270" s="116"/>
      <c r="E1270" s="116"/>
      <c r="F1270" s="45" t="s">
        <v>423</v>
      </c>
      <c r="G1270" s="45" t="s">
        <v>912</v>
      </c>
    </row>
    <row r="1271" spans="1:7" ht="21" x14ac:dyDescent="0.25">
      <c r="A1271" s="45" t="s">
        <v>10730</v>
      </c>
      <c r="B1271" s="5" t="s">
        <v>10926</v>
      </c>
      <c r="C1271" s="5" t="s">
        <v>10517</v>
      </c>
      <c r="D1271" s="116"/>
      <c r="E1271" s="116"/>
      <c r="F1271" s="45" t="s">
        <v>1234</v>
      </c>
      <c r="G1271" s="45" t="s">
        <v>1626</v>
      </c>
    </row>
    <row r="1272" spans="1:7" ht="21" x14ac:dyDescent="0.25">
      <c r="A1272" s="45" t="s">
        <v>10730</v>
      </c>
      <c r="B1272" s="5" t="s">
        <v>11085</v>
      </c>
      <c r="C1272" s="5" t="s">
        <v>7877</v>
      </c>
      <c r="D1272" s="116"/>
      <c r="E1272" s="116"/>
      <c r="F1272" s="45" t="s">
        <v>1234</v>
      </c>
      <c r="G1272" s="45" t="s">
        <v>5977</v>
      </c>
    </row>
    <row r="1273" spans="1:7" ht="21" x14ac:dyDescent="0.25">
      <c r="A1273" s="111" t="s">
        <v>10730</v>
      </c>
      <c r="B1273" s="5" t="s">
        <v>10814</v>
      </c>
      <c r="C1273" s="5" t="s">
        <v>6624</v>
      </c>
      <c r="D1273" s="116"/>
      <c r="E1273" s="116"/>
      <c r="F1273" s="45" t="s">
        <v>1234</v>
      </c>
      <c r="G1273" s="45" t="s">
        <v>692</v>
      </c>
    </row>
    <row r="1274" spans="1:7" ht="21" x14ac:dyDescent="0.25">
      <c r="A1274" s="111" t="s">
        <v>10730</v>
      </c>
      <c r="B1274" s="45" t="s">
        <v>10846</v>
      </c>
      <c r="C1274" s="5" t="s">
        <v>9214</v>
      </c>
      <c r="D1274" s="116"/>
      <c r="E1274" s="116"/>
      <c r="F1274" s="45" t="s">
        <v>1234</v>
      </c>
      <c r="G1274" s="45" t="s">
        <v>1242</v>
      </c>
    </row>
    <row r="1275" spans="1:7" ht="21" x14ac:dyDescent="0.25">
      <c r="A1275" s="111" t="s">
        <v>10730</v>
      </c>
      <c r="B1275" s="45" t="s">
        <v>11155</v>
      </c>
      <c r="C1275" s="5" t="s">
        <v>10146</v>
      </c>
      <c r="D1275" s="116"/>
      <c r="E1275" s="116"/>
      <c r="F1275" s="45" t="s">
        <v>1234</v>
      </c>
      <c r="G1275" s="45" t="s">
        <v>1242</v>
      </c>
    </row>
    <row r="1276" spans="1:7" ht="21" x14ac:dyDescent="0.25">
      <c r="A1276" s="111" t="s">
        <v>10730</v>
      </c>
      <c r="B1276" s="5" t="s">
        <v>10993</v>
      </c>
      <c r="C1276" s="5" t="s">
        <v>6340</v>
      </c>
      <c r="D1276" s="116"/>
      <c r="E1276" s="116"/>
      <c r="F1276" s="45" t="s">
        <v>1234</v>
      </c>
      <c r="G1276" s="45" t="s">
        <v>1960</v>
      </c>
    </row>
    <row r="1277" spans="1:7" ht="21" x14ac:dyDescent="0.25">
      <c r="A1277" s="111" t="s">
        <v>10730</v>
      </c>
      <c r="B1277" s="45" t="s">
        <v>11256</v>
      </c>
      <c r="C1277" s="5" t="s">
        <v>8859</v>
      </c>
      <c r="D1277" s="116"/>
      <c r="E1277" s="116"/>
      <c r="F1277" s="45" t="s">
        <v>1234</v>
      </c>
      <c r="G1277" s="45" t="s">
        <v>8863</v>
      </c>
    </row>
    <row r="1278" spans="1:7" ht="21" x14ac:dyDescent="0.25">
      <c r="A1278" s="111" t="s">
        <v>10730</v>
      </c>
      <c r="B1278" s="45" t="s">
        <v>11299</v>
      </c>
      <c r="C1278" s="5" t="s">
        <v>9077</v>
      </c>
      <c r="D1278" s="116"/>
      <c r="E1278" s="116"/>
      <c r="F1278" s="45" t="s">
        <v>1234</v>
      </c>
      <c r="G1278" s="45" t="s">
        <v>9081</v>
      </c>
    </row>
    <row r="1279" spans="1:7" ht="21" x14ac:dyDescent="0.25">
      <c r="A1279" s="111" t="s">
        <v>10730</v>
      </c>
      <c r="B1279" s="45" t="s">
        <v>11357</v>
      </c>
      <c r="C1279" s="5" t="s">
        <v>9314</v>
      </c>
      <c r="D1279" s="116"/>
      <c r="E1279" s="116"/>
      <c r="F1279" s="45" t="s">
        <v>1234</v>
      </c>
      <c r="G1279" s="45" t="s">
        <v>9318</v>
      </c>
    </row>
    <row r="1280" spans="1:7" ht="21" x14ac:dyDescent="0.25">
      <c r="A1280" s="111" t="s">
        <v>10730</v>
      </c>
      <c r="B1280" s="45" t="s">
        <v>11376</v>
      </c>
      <c r="C1280" s="5" t="s">
        <v>9688</v>
      </c>
      <c r="D1280" s="116"/>
      <c r="E1280" s="116"/>
      <c r="F1280" s="45" t="s">
        <v>1234</v>
      </c>
      <c r="G1280" s="45" t="s">
        <v>2159</v>
      </c>
    </row>
    <row r="1281" spans="1:7" ht="21" x14ac:dyDescent="0.25">
      <c r="A1281" s="111" t="s">
        <v>10730</v>
      </c>
      <c r="B1281" s="45" t="s">
        <v>11384</v>
      </c>
      <c r="C1281" s="5" t="s">
        <v>10043</v>
      </c>
      <c r="D1281" s="116"/>
      <c r="E1281" s="116"/>
      <c r="F1281" s="45" t="s">
        <v>1234</v>
      </c>
      <c r="G1281" s="45" t="s">
        <v>1626</v>
      </c>
    </row>
    <row r="1282" spans="1:7" ht="21" x14ac:dyDescent="0.25">
      <c r="A1282" s="111" t="s">
        <v>10730</v>
      </c>
      <c r="B1282" s="45" t="s">
        <v>11387</v>
      </c>
      <c r="C1282" s="5" t="s">
        <v>8461</v>
      </c>
      <c r="D1282" s="116"/>
      <c r="E1282" s="116"/>
      <c r="F1282" s="45" t="s">
        <v>1234</v>
      </c>
      <c r="G1282" s="45" t="s">
        <v>692</v>
      </c>
    </row>
    <row r="1283" spans="1:7" ht="21" x14ac:dyDescent="0.25">
      <c r="A1283" s="111" t="s">
        <v>10730</v>
      </c>
      <c r="B1283" s="45" t="s">
        <v>11394</v>
      </c>
      <c r="C1283" s="5" t="s">
        <v>10725</v>
      </c>
      <c r="D1283" s="116"/>
      <c r="E1283" s="116"/>
      <c r="F1283" s="45" t="s">
        <v>1234</v>
      </c>
      <c r="G1283" s="45" t="s">
        <v>1960</v>
      </c>
    </row>
    <row r="1284" spans="1:7" ht="21" x14ac:dyDescent="0.25">
      <c r="A1284" s="111" t="s">
        <v>10730</v>
      </c>
      <c r="B1284" s="45" t="s">
        <v>11221</v>
      </c>
      <c r="C1284" s="5" t="s">
        <v>10156</v>
      </c>
      <c r="D1284" s="116"/>
      <c r="E1284" s="116"/>
      <c r="F1284" s="45" t="s">
        <v>1234</v>
      </c>
      <c r="G1284" s="45" t="s">
        <v>1242</v>
      </c>
    </row>
    <row r="1285" spans="1:7" ht="21" x14ac:dyDescent="0.25">
      <c r="A1285" s="111" t="s">
        <v>10730</v>
      </c>
      <c r="B1285" s="6" t="s">
        <v>10733</v>
      </c>
      <c r="C1285" s="5" t="s">
        <v>7545</v>
      </c>
      <c r="D1285" s="116"/>
      <c r="E1285" s="116"/>
      <c r="F1285" s="45" t="s">
        <v>4191</v>
      </c>
      <c r="G1285" s="45" t="s">
        <v>4201</v>
      </c>
    </row>
    <row r="1286" spans="1:7" ht="21" x14ac:dyDescent="0.25">
      <c r="A1286" s="45" t="s">
        <v>10730</v>
      </c>
      <c r="B1286" s="5" t="s">
        <v>10749</v>
      </c>
      <c r="C1286" s="5" t="s">
        <v>7520</v>
      </c>
      <c r="D1286" s="116"/>
      <c r="E1286" s="116"/>
      <c r="F1286" s="45" t="s">
        <v>4191</v>
      </c>
      <c r="G1286" s="45" t="s">
        <v>289</v>
      </c>
    </row>
    <row r="1287" spans="1:7" ht="21" x14ac:dyDescent="0.25">
      <c r="A1287" s="111" t="s">
        <v>10730</v>
      </c>
      <c r="B1287" s="13" t="s">
        <v>10962</v>
      </c>
      <c r="C1287" s="5" t="s">
        <v>7539</v>
      </c>
      <c r="D1287" s="116"/>
      <c r="E1287" s="116"/>
      <c r="F1287" s="45" t="s">
        <v>4191</v>
      </c>
      <c r="G1287" s="45" t="s">
        <v>4232</v>
      </c>
    </row>
    <row r="1288" spans="1:7" ht="21" x14ac:dyDescent="0.25">
      <c r="A1288" s="111" t="s">
        <v>10730</v>
      </c>
      <c r="B1288" s="45" t="s">
        <v>11203</v>
      </c>
      <c r="C1288" s="5" t="s">
        <v>10089</v>
      </c>
      <c r="D1288" s="116"/>
      <c r="E1288" s="116"/>
      <c r="F1288" s="45" t="s">
        <v>4191</v>
      </c>
      <c r="G1288" s="45" t="s">
        <v>4193</v>
      </c>
    </row>
    <row r="1289" spans="1:7" ht="21" x14ac:dyDescent="0.25">
      <c r="A1289" s="111" t="s">
        <v>10730</v>
      </c>
      <c r="B1289" s="45" t="s">
        <v>11136</v>
      </c>
      <c r="C1289" s="5" t="s">
        <v>10073</v>
      </c>
      <c r="D1289" s="116"/>
      <c r="E1289" s="116"/>
      <c r="F1289" s="45" t="s">
        <v>4191</v>
      </c>
      <c r="G1289" s="45" t="s">
        <v>4193</v>
      </c>
    </row>
    <row r="1290" spans="1:7" ht="21" x14ac:dyDescent="0.25">
      <c r="A1290" s="111" t="s">
        <v>10730</v>
      </c>
      <c r="B1290" s="45" t="s">
        <v>11382</v>
      </c>
      <c r="C1290" s="5" t="s">
        <v>9996</v>
      </c>
      <c r="D1290" s="116"/>
      <c r="E1290" s="116"/>
      <c r="F1290" s="45" t="s">
        <v>4191</v>
      </c>
      <c r="G1290" s="45" t="s">
        <v>4214</v>
      </c>
    </row>
    <row r="1291" spans="1:7" ht="21" x14ac:dyDescent="0.25">
      <c r="A1291" s="111" t="s">
        <v>10730</v>
      </c>
      <c r="B1291" s="5" t="s">
        <v>11123</v>
      </c>
      <c r="C1291" s="5" t="s">
        <v>8139</v>
      </c>
      <c r="D1291" s="116"/>
      <c r="E1291" s="116"/>
      <c r="F1291" s="45" t="s">
        <v>140</v>
      </c>
      <c r="G1291" s="45" t="s">
        <v>120</v>
      </c>
    </row>
    <row r="1292" spans="1:7" ht="21" x14ac:dyDescent="0.25">
      <c r="A1292" s="45" t="s">
        <v>10730</v>
      </c>
      <c r="B1292" s="45" t="s">
        <v>10846</v>
      </c>
      <c r="C1292" s="5" t="s">
        <v>5614</v>
      </c>
      <c r="D1292" s="116"/>
      <c r="E1292" s="116"/>
      <c r="F1292" s="45" t="s">
        <v>31</v>
      </c>
      <c r="G1292" s="45" t="s">
        <v>344</v>
      </c>
    </row>
    <row r="1293" spans="1:7" ht="21" x14ac:dyDescent="0.25">
      <c r="A1293" s="111" t="s">
        <v>10730</v>
      </c>
      <c r="B1293" s="5" t="s">
        <v>11063</v>
      </c>
      <c r="C1293" s="5" t="s">
        <v>6651</v>
      </c>
      <c r="D1293" s="116"/>
      <c r="E1293" s="116"/>
      <c r="F1293" s="45" t="s">
        <v>350</v>
      </c>
      <c r="G1293" s="45" t="s">
        <v>5579</v>
      </c>
    </row>
    <row r="1294" spans="1:7" ht="21" x14ac:dyDescent="0.25">
      <c r="A1294" s="111" t="s">
        <v>10730</v>
      </c>
      <c r="B1294" s="45" t="s">
        <v>11224</v>
      </c>
      <c r="C1294" s="5" t="s">
        <v>8842</v>
      </c>
      <c r="D1294" s="116"/>
      <c r="E1294" s="116"/>
      <c r="F1294" s="45" t="s">
        <v>350</v>
      </c>
      <c r="G1294" s="45" t="s">
        <v>1360</v>
      </c>
    </row>
    <row r="1295" spans="1:7" ht="21" x14ac:dyDescent="0.25">
      <c r="A1295" s="111" t="s">
        <v>10730</v>
      </c>
      <c r="B1295" s="45" t="s">
        <v>10964</v>
      </c>
      <c r="C1295" s="5" t="s">
        <v>9669</v>
      </c>
      <c r="D1295" s="116"/>
      <c r="E1295" s="116"/>
      <c r="F1295" s="45" t="s">
        <v>350</v>
      </c>
      <c r="G1295" s="45" t="s">
        <v>62</v>
      </c>
    </row>
    <row r="1296" spans="1:7" ht="21" x14ac:dyDescent="0.25">
      <c r="A1296" s="111" t="s">
        <v>10730</v>
      </c>
      <c r="B1296" s="45" t="s">
        <v>10952</v>
      </c>
      <c r="C1296" s="5" t="s">
        <v>8545</v>
      </c>
      <c r="D1296" s="116"/>
      <c r="E1296" s="116"/>
      <c r="F1296" s="45" t="s">
        <v>350</v>
      </c>
      <c r="G1296" s="45" t="s">
        <v>1360</v>
      </c>
    </row>
    <row r="1297" spans="1:7" ht="21" x14ac:dyDescent="0.25">
      <c r="A1297" s="45" t="s">
        <v>10730</v>
      </c>
      <c r="B1297" s="5" t="s">
        <v>11407</v>
      </c>
      <c r="C1297" s="5" t="s">
        <v>9405</v>
      </c>
      <c r="D1297" s="116"/>
      <c r="E1297" s="116"/>
      <c r="F1297" s="45" t="s">
        <v>112</v>
      </c>
      <c r="G1297" s="45" t="s">
        <v>352</v>
      </c>
    </row>
    <row r="1298" spans="1:7" ht="21" x14ac:dyDescent="0.25">
      <c r="A1298" s="111" t="s">
        <v>10730</v>
      </c>
      <c r="B1298" s="5" t="s">
        <v>10829</v>
      </c>
      <c r="C1298" s="5" t="s">
        <v>5955</v>
      </c>
      <c r="D1298" s="116"/>
      <c r="E1298" s="116"/>
      <c r="F1298" s="45" t="s">
        <v>112</v>
      </c>
      <c r="G1298" s="45" t="s">
        <v>147</v>
      </c>
    </row>
    <row r="1299" spans="1:7" ht="21" x14ac:dyDescent="0.25">
      <c r="A1299" s="45" t="s">
        <v>10730</v>
      </c>
      <c r="B1299" s="5" t="s">
        <v>11415</v>
      </c>
      <c r="C1299" s="5" t="s">
        <v>5775</v>
      </c>
      <c r="D1299" s="116"/>
      <c r="E1299" s="116"/>
      <c r="F1299" s="45" t="s">
        <v>112</v>
      </c>
      <c r="G1299" s="45" t="s">
        <v>147</v>
      </c>
    </row>
    <row r="1300" spans="1:7" ht="21" x14ac:dyDescent="0.25">
      <c r="A1300" s="45" t="s">
        <v>10730</v>
      </c>
      <c r="B1300" s="5" t="s">
        <v>11045</v>
      </c>
      <c r="C1300" s="5" t="s">
        <v>1018</v>
      </c>
      <c r="D1300" s="116"/>
      <c r="E1300" s="116"/>
      <c r="F1300" s="45" t="s">
        <v>112</v>
      </c>
      <c r="G1300" s="45" t="s">
        <v>1020</v>
      </c>
    </row>
    <row r="1301" spans="1:7" ht="21" x14ac:dyDescent="0.25">
      <c r="A1301" s="45" t="s">
        <v>10730</v>
      </c>
      <c r="B1301" s="5" t="s">
        <v>11053</v>
      </c>
      <c r="C1301" s="5" t="s">
        <v>768</v>
      </c>
      <c r="D1301" s="116"/>
      <c r="E1301" s="116"/>
      <c r="F1301" s="45" t="s">
        <v>112</v>
      </c>
      <c r="G1301" s="45" t="s">
        <v>352</v>
      </c>
    </row>
    <row r="1302" spans="1:7" ht="21" x14ac:dyDescent="0.25">
      <c r="A1302" s="45" t="s">
        <v>10730</v>
      </c>
      <c r="B1302" s="5" t="s">
        <v>10739</v>
      </c>
      <c r="C1302" s="5" t="s">
        <v>5031</v>
      </c>
      <c r="D1302" s="116"/>
      <c r="E1302" s="116"/>
      <c r="F1302" s="45" t="s">
        <v>112</v>
      </c>
      <c r="G1302" s="45" t="s">
        <v>62</v>
      </c>
    </row>
    <row r="1303" spans="1:7" ht="21" x14ac:dyDescent="0.25">
      <c r="A1303" s="111" t="s">
        <v>10730</v>
      </c>
      <c r="B1303" s="45" t="s">
        <v>11227</v>
      </c>
      <c r="C1303" s="5" t="s">
        <v>8636</v>
      </c>
      <c r="D1303" s="116"/>
      <c r="E1303" s="116"/>
      <c r="F1303" s="45" t="s">
        <v>112</v>
      </c>
      <c r="G1303" s="45" t="s">
        <v>113</v>
      </c>
    </row>
    <row r="1304" spans="1:7" ht="21" x14ac:dyDescent="0.25">
      <c r="A1304" s="111" t="s">
        <v>10730</v>
      </c>
      <c r="B1304" s="45" t="s">
        <v>11334</v>
      </c>
      <c r="C1304" s="5" t="s">
        <v>8715</v>
      </c>
      <c r="D1304" s="116"/>
      <c r="E1304" s="116"/>
      <c r="F1304" s="45" t="s">
        <v>112</v>
      </c>
      <c r="G1304" s="45" t="s">
        <v>113</v>
      </c>
    </row>
    <row r="1305" spans="1:7" ht="21" x14ac:dyDescent="0.25">
      <c r="A1305" s="45" t="s">
        <v>10730</v>
      </c>
      <c r="B1305" s="5" t="s">
        <v>10827</v>
      </c>
      <c r="C1305" s="5" t="s">
        <v>7474</v>
      </c>
      <c r="D1305" s="116"/>
      <c r="E1305" s="116"/>
      <c r="F1305" s="45" t="s">
        <v>3972</v>
      </c>
      <c r="G1305" s="45" t="s">
        <v>7478</v>
      </c>
    </row>
    <row r="1306" spans="1:7" ht="21" x14ac:dyDescent="0.25">
      <c r="A1306" s="45" t="s">
        <v>10730</v>
      </c>
      <c r="B1306" s="5" t="s">
        <v>10921</v>
      </c>
      <c r="C1306" s="5" t="s">
        <v>4021</v>
      </c>
      <c r="D1306" s="116"/>
      <c r="E1306" s="116"/>
      <c r="F1306" s="45" t="s">
        <v>3972</v>
      </c>
      <c r="G1306" s="45" t="s">
        <v>4025</v>
      </c>
    </row>
    <row r="1307" spans="1:7" ht="21" x14ac:dyDescent="0.25">
      <c r="A1307" s="45" t="s">
        <v>10730</v>
      </c>
      <c r="B1307" s="5" t="s">
        <v>11416</v>
      </c>
      <c r="C1307" s="5" t="s">
        <v>6563</v>
      </c>
      <c r="D1307" s="116"/>
      <c r="E1307" s="116"/>
      <c r="F1307" s="45" t="s">
        <v>3972</v>
      </c>
      <c r="G1307" s="45" t="s">
        <v>6567</v>
      </c>
    </row>
    <row r="1308" spans="1:7" ht="21" x14ac:dyDescent="0.25">
      <c r="A1308" s="45" t="s">
        <v>10730</v>
      </c>
      <c r="B1308" s="45" t="s">
        <v>11103</v>
      </c>
      <c r="C1308" s="5" t="s">
        <v>3968</v>
      </c>
      <c r="D1308" s="116"/>
      <c r="E1308" s="116"/>
      <c r="F1308" s="45" t="s">
        <v>3972</v>
      </c>
      <c r="G1308" s="45" t="s">
        <v>435</v>
      </c>
    </row>
    <row r="1309" spans="1:7" ht="21" x14ac:dyDescent="0.25">
      <c r="A1309" s="45" t="s">
        <v>10730</v>
      </c>
      <c r="B1309" s="45" t="s">
        <v>10784</v>
      </c>
      <c r="C1309" s="5" t="s">
        <v>2914</v>
      </c>
      <c r="D1309" s="116"/>
      <c r="E1309" s="116"/>
      <c r="F1309" s="45" t="s">
        <v>2458</v>
      </c>
      <c r="G1309" s="45" t="s">
        <v>358</v>
      </c>
    </row>
    <row r="1310" spans="1:7" ht="21" x14ac:dyDescent="0.25">
      <c r="A1310" s="45" t="s">
        <v>10730</v>
      </c>
      <c r="B1310" s="5" t="s">
        <v>10966</v>
      </c>
      <c r="C1310" s="5" t="s">
        <v>5187</v>
      </c>
      <c r="D1310" s="116"/>
      <c r="E1310" s="116"/>
      <c r="F1310" s="45" t="s">
        <v>2458</v>
      </c>
      <c r="G1310" s="45" t="s">
        <v>331</v>
      </c>
    </row>
    <row r="1311" spans="1:7" ht="21" x14ac:dyDescent="0.25">
      <c r="A1311" s="111" t="s">
        <v>10730</v>
      </c>
      <c r="B1311" s="45" t="s">
        <v>11092</v>
      </c>
      <c r="C1311" s="5" t="s">
        <v>10392</v>
      </c>
      <c r="D1311" s="116"/>
      <c r="E1311" s="116"/>
      <c r="F1311" s="45" t="s">
        <v>2458</v>
      </c>
      <c r="G1311" s="45" t="s">
        <v>10394</v>
      </c>
    </row>
    <row r="1312" spans="1:7" ht="21" x14ac:dyDescent="0.25">
      <c r="A1312" s="45" t="s">
        <v>10730</v>
      </c>
      <c r="B1312" s="45" t="s">
        <v>10813</v>
      </c>
      <c r="C1312" s="5" t="s">
        <v>5000</v>
      </c>
      <c r="D1312" s="116"/>
      <c r="E1312" s="116"/>
      <c r="F1312" s="45" t="s">
        <v>2458</v>
      </c>
      <c r="G1312" s="45" t="s">
        <v>470</v>
      </c>
    </row>
    <row r="1313" spans="1:7" ht="21" x14ac:dyDescent="0.25">
      <c r="A1313" s="45" t="s">
        <v>10730</v>
      </c>
      <c r="B1313" s="5" t="s">
        <v>11191</v>
      </c>
      <c r="C1313" s="5" t="s">
        <v>5056</v>
      </c>
      <c r="D1313" s="116"/>
      <c r="E1313" s="116"/>
      <c r="F1313" s="45" t="s">
        <v>2458</v>
      </c>
      <c r="G1313" s="45" t="s">
        <v>692</v>
      </c>
    </row>
    <row r="1314" spans="1:7" ht="21" x14ac:dyDescent="0.25">
      <c r="A1314" s="45" t="s">
        <v>10730</v>
      </c>
      <c r="B1314" s="5" t="s">
        <v>11239</v>
      </c>
      <c r="C1314" s="5" t="s">
        <v>7456</v>
      </c>
      <c r="D1314" s="116"/>
      <c r="E1314" s="116"/>
      <c r="F1314" s="45" t="s">
        <v>2458</v>
      </c>
      <c r="G1314" s="45" t="s">
        <v>358</v>
      </c>
    </row>
    <row r="1315" spans="1:7" ht="21" x14ac:dyDescent="0.25">
      <c r="A1315" s="111" t="s">
        <v>10730</v>
      </c>
      <c r="B1315" s="45" t="s">
        <v>11250</v>
      </c>
      <c r="C1315" s="5" t="s">
        <v>10396</v>
      </c>
      <c r="D1315" s="116"/>
      <c r="E1315" s="116"/>
      <c r="F1315" s="45" t="s">
        <v>2458</v>
      </c>
      <c r="G1315" s="45" t="s">
        <v>10400</v>
      </c>
    </row>
    <row r="1316" spans="1:7" ht="21" x14ac:dyDescent="0.25">
      <c r="A1316" s="45" t="s">
        <v>10730</v>
      </c>
      <c r="B1316" s="5" t="s">
        <v>11268</v>
      </c>
      <c r="C1316" s="5" t="s">
        <v>5426</v>
      </c>
      <c r="D1316" s="116"/>
      <c r="E1316" s="116"/>
      <c r="F1316" s="45" t="s">
        <v>2458</v>
      </c>
      <c r="G1316" s="45" t="s">
        <v>435</v>
      </c>
    </row>
    <row r="1317" spans="1:7" ht="21" x14ac:dyDescent="0.25">
      <c r="A1317" s="45" t="s">
        <v>10730</v>
      </c>
      <c r="B1317" s="5" t="s">
        <v>11287</v>
      </c>
      <c r="C1317" s="5" t="s">
        <v>4054</v>
      </c>
      <c r="D1317" s="116"/>
      <c r="E1317" s="116"/>
      <c r="F1317" s="45" t="s">
        <v>2458</v>
      </c>
      <c r="G1317" s="45" t="s">
        <v>358</v>
      </c>
    </row>
    <row r="1318" spans="1:7" ht="21" x14ac:dyDescent="0.25">
      <c r="A1318" s="45" t="s">
        <v>10730</v>
      </c>
      <c r="B1318" s="5" t="s">
        <v>11422</v>
      </c>
      <c r="C1318" s="5" t="s">
        <v>8133</v>
      </c>
      <c r="D1318" s="116"/>
      <c r="E1318" s="116"/>
      <c r="F1318" s="45" t="s">
        <v>2458</v>
      </c>
      <c r="G1318" s="45" t="s">
        <v>8137</v>
      </c>
    </row>
    <row r="1319" spans="1:7" ht="21" x14ac:dyDescent="0.25">
      <c r="A1319" s="45" t="s">
        <v>10730</v>
      </c>
      <c r="B1319" s="5" t="s">
        <v>11406</v>
      </c>
      <c r="C1319" s="5" t="s">
        <v>5138</v>
      </c>
      <c r="D1319" s="116"/>
      <c r="E1319" s="116"/>
      <c r="F1319" s="45" t="s">
        <v>2458</v>
      </c>
      <c r="G1319" s="45" t="s">
        <v>358</v>
      </c>
    </row>
    <row r="1320" spans="1:7" ht="21" x14ac:dyDescent="0.25">
      <c r="A1320" s="45" t="s">
        <v>10730</v>
      </c>
      <c r="B1320" s="5" t="s">
        <v>11427</v>
      </c>
      <c r="C1320" s="5" t="s">
        <v>10573</v>
      </c>
      <c r="D1320" s="116"/>
      <c r="E1320" s="116"/>
      <c r="F1320" s="45" t="s">
        <v>2458</v>
      </c>
      <c r="G1320" s="45" t="s">
        <v>198</v>
      </c>
    </row>
    <row r="1321" spans="1:7" ht="21" x14ac:dyDescent="0.25">
      <c r="A1321" s="45" t="s">
        <v>10730</v>
      </c>
      <c r="B1321" s="5" t="s">
        <v>11311</v>
      </c>
      <c r="C1321" s="5" t="s">
        <v>7829</v>
      </c>
      <c r="D1321" s="116"/>
      <c r="E1321" s="116"/>
      <c r="F1321" s="45" t="s">
        <v>2458</v>
      </c>
      <c r="G1321" s="45" t="s">
        <v>7833</v>
      </c>
    </row>
    <row r="1322" spans="1:7" ht="21" x14ac:dyDescent="0.25">
      <c r="A1322" s="45" t="s">
        <v>10730</v>
      </c>
      <c r="B1322" s="5" t="s">
        <v>11428</v>
      </c>
      <c r="C1322" s="5" t="s">
        <v>8012</v>
      </c>
      <c r="D1322" s="116"/>
      <c r="E1322" s="116"/>
      <c r="F1322" s="45" t="s">
        <v>2458</v>
      </c>
      <c r="G1322" s="45" t="s">
        <v>358</v>
      </c>
    </row>
    <row r="1323" spans="1:7" ht="21" x14ac:dyDescent="0.25">
      <c r="A1323" s="45" t="s">
        <v>10730</v>
      </c>
      <c r="B1323" s="45" t="s">
        <v>11000</v>
      </c>
      <c r="C1323" s="5" t="s">
        <v>10578</v>
      </c>
      <c r="D1323" s="116"/>
      <c r="E1323" s="116"/>
      <c r="F1323" s="45" t="s">
        <v>2458</v>
      </c>
      <c r="G1323" s="45" t="s">
        <v>10582</v>
      </c>
    </row>
    <row r="1324" spans="1:7" ht="21" x14ac:dyDescent="0.25">
      <c r="A1324" s="45" t="s">
        <v>10730</v>
      </c>
      <c r="B1324" s="5" t="s">
        <v>10982</v>
      </c>
      <c r="C1324" s="5" t="s">
        <v>1842</v>
      </c>
      <c r="D1324" s="116"/>
      <c r="E1324" s="116"/>
      <c r="F1324" s="45" t="s">
        <v>69</v>
      </c>
      <c r="G1324" s="45" t="s">
        <v>312</v>
      </c>
    </row>
    <row r="1325" spans="1:7" ht="21" x14ac:dyDescent="0.25">
      <c r="A1325" s="111" t="s">
        <v>10730</v>
      </c>
      <c r="B1325" s="45" t="s">
        <v>11083</v>
      </c>
      <c r="C1325" s="5" t="s">
        <v>9074</v>
      </c>
      <c r="D1325" s="116"/>
      <c r="E1325" s="116"/>
      <c r="F1325" s="45" t="s">
        <v>69</v>
      </c>
      <c r="G1325" s="45" t="s">
        <v>2289</v>
      </c>
    </row>
    <row r="1326" spans="1:7" ht="21" x14ac:dyDescent="0.25">
      <c r="A1326" s="111" t="s">
        <v>10730</v>
      </c>
      <c r="B1326" s="5" t="s">
        <v>11238</v>
      </c>
      <c r="C1326" s="5" t="s">
        <v>6172</v>
      </c>
      <c r="D1326" s="116"/>
      <c r="E1326" s="116"/>
      <c r="F1326" s="45" t="s">
        <v>69</v>
      </c>
      <c r="G1326" s="45" t="s">
        <v>6176</v>
      </c>
    </row>
    <row r="1327" spans="1:7" ht="21" x14ac:dyDescent="0.25">
      <c r="A1327" s="111" t="s">
        <v>10730</v>
      </c>
      <c r="B1327" s="6" t="s">
        <v>11317</v>
      </c>
      <c r="C1327" s="5" t="s">
        <v>6398</v>
      </c>
      <c r="D1327" s="116"/>
      <c r="E1327" s="116"/>
      <c r="F1327" s="45" t="s">
        <v>69</v>
      </c>
      <c r="G1327" s="45" t="s">
        <v>6400</v>
      </c>
    </row>
    <row r="1328" spans="1:7" ht="21" x14ac:dyDescent="0.25">
      <c r="A1328" s="45" t="s">
        <v>10730</v>
      </c>
      <c r="B1328" s="5" t="s">
        <v>11081</v>
      </c>
      <c r="C1328" s="5" t="s">
        <v>2819</v>
      </c>
      <c r="D1328" s="116"/>
      <c r="E1328" s="116"/>
      <c r="F1328" s="45" t="s">
        <v>1559</v>
      </c>
      <c r="G1328" s="45" t="s">
        <v>2823</v>
      </c>
    </row>
    <row r="1329" spans="1:7" ht="21" x14ac:dyDescent="0.25">
      <c r="A1329" s="45" t="s">
        <v>10730</v>
      </c>
      <c r="B1329" s="45" t="s">
        <v>11418</v>
      </c>
      <c r="C1329" s="5" t="s">
        <v>10428</v>
      </c>
      <c r="D1329" s="116"/>
      <c r="E1329" s="116"/>
      <c r="F1329" s="45" t="s">
        <v>1559</v>
      </c>
      <c r="G1329" s="45" t="s">
        <v>10432</v>
      </c>
    </row>
    <row r="1330" spans="1:7" ht="21" x14ac:dyDescent="0.25">
      <c r="A1330" s="45" t="s">
        <v>10730</v>
      </c>
      <c r="B1330" s="5" t="s">
        <v>11377</v>
      </c>
      <c r="C1330" s="5" t="s">
        <v>6769</v>
      </c>
      <c r="D1330" s="116"/>
      <c r="E1330" s="116"/>
      <c r="F1330" s="45" t="s">
        <v>1559</v>
      </c>
      <c r="G1330" s="45" t="s">
        <v>1173</v>
      </c>
    </row>
    <row r="1331" spans="1:7" ht="21" x14ac:dyDescent="0.25">
      <c r="A1331" s="45" t="s">
        <v>10730</v>
      </c>
      <c r="B1331" s="5" t="s">
        <v>10765</v>
      </c>
      <c r="C1331" s="5" t="s">
        <v>7333</v>
      </c>
      <c r="D1331" s="116"/>
      <c r="E1331" s="116"/>
      <c r="F1331" s="45" t="s">
        <v>1228</v>
      </c>
      <c r="G1331" s="45" t="s">
        <v>7337</v>
      </c>
    </row>
    <row r="1332" spans="1:7" ht="21" x14ac:dyDescent="0.25">
      <c r="A1332" s="111" t="s">
        <v>10730</v>
      </c>
      <c r="B1332" s="5" t="s">
        <v>11055</v>
      </c>
      <c r="C1332" s="5" t="s">
        <v>7321</v>
      </c>
      <c r="D1332" s="116"/>
      <c r="E1332" s="116"/>
      <c r="F1332" s="45" t="s">
        <v>1228</v>
      </c>
      <c r="G1332" s="45" t="s">
        <v>276</v>
      </c>
    </row>
    <row r="1333" spans="1:7" ht="21" x14ac:dyDescent="0.25">
      <c r="A1333" s="111" t="s">
        <v>10730</v>
      </c>
      <c r="B1333" s="45" t="s">
        <v>10846</v>
      </c>
      <c r="C1333" s="5" t="s">
        <v>9941</v>
      </c>
      <c r="D1333" s="116"/>
      <c r="E1333" s="116"/>
      <c r="F1333" s="45" t="s">
        <v>1228</v>
      </c>
      <c r="G1333" s="45" t="s">
        <v>1758</v>
      </c>
    </row>
    <row r="1334" spans="1:7" ht="21" x14ac:dyDescent="0.25">
      <c r="A1334" s="111" t="s">
        <v>10730</v>
      </c>
      <c r="B1334" s="5" t="s">
        <v>10968</v>
      </c>
      <c r="C1334" s="5" t="s">
        <v>7007</v>
      </c>
      <c r="D1334" s="116"/>
      <c r="E1334" s="116"/>
      <c r="F1334" s="45" t="s">
        <v>1228</v>
      </c>
      <c r="G1334" s="45" t="s">
        <v>3854</v>
      </c>
    </row>
    <row r="1335" spans="1:7" ht="21" x14ac:dyDescent="0.25">
      <c r="A1335" s="45" t="s">
        <v>10730</v>
      </c>
      <c r="B1335" s="5" t="s">
        <v>11266</v>
      </c>
      <c r="C1335" s="5" t="s">
        <v>3259</v>
      </c>
      <c r="D1335" s="116"/>
      <c r="E1335" s="116"/>
      <c r="F1335" s="45" t="s">
        <v>1228</v>
      </c>
      <c r="G1335" s="45" t="s">
        <v>1626</v>
      </c>
    </row>
    <row r="1336" spans="1:7" ht="21" x14ac:dyDescent="0.25">
      <c r="A1336" s="111" t="s">
        <v>10730</v>
      </c>
      <c r="B1336" s="45" t="s">
        <v>10904</v>
      </c>
      <c r="C1336" s="5" t="s">
        <v>9926</v>
      </c>
      <c r="D1336" s="116"/>
      <c r="E1336" s="116"/>
      <c r="F1336" s="45" t="s">
        <v>1228</v>
      </c>
      <c r="G1336" s="45" t="s">
        <v>1626</v>
      </c>
    </row>
    <row r="1337" spans="1:7" ht="21" x14ac:dyDescent="0.25">
      <c r="A1337" s="111" t="s">
        <v>10730</v>
      </c>
      <c r="B1337" s="6" t="s">
        <v>10745</v>
      </c>
      <c r="C1337" s="5" t="s">
        <v>7461</v>
      </c>
      <c r="D1337" s="116"/>
      <c r="E1337" s="116"/>
      <c r="F1337" s="45" t="s">
        <v>1228</v>
      </c>
      <c r="G1337" s="45" t="s">
        <v>1125</v>
      </c>
    </row>
    <row r="1338" spans="1:7" ht="21" x14ac:dyDescent="0.25">
      <c r="A1338" s="45" t="s">
        <v>10730</v>
      </c>
      <c r="B1338" s="5" t="s">
        <v>11395</v>
      </c>
      <c r="C1338" s="5" t="s">
        <v>4093</v>
      </c>
      <c r="D1338" s="116"/>
      <c r="E1338" s="116"/>
      <c r="F1338" s="45" t="s">
        <v>1228</v>
      </c>
      <c r="G1338" s="45" t="s">
        <v>1626</v>
      </c>
    </row>
    <row r="1339" spans="1:7" ht="21" x14ac:dyDescent="0.25">
      <c r="A1339" s="45" t="s">
        <v>10730</v>
      </c>
      <c r="B1339" s="5" t="s">
        <v>11409</v>
      </c>
      <c r="C1339" s="5" t="s">
        <v>9239</v>
      </c>
      <c r="D1339" s="116"/>
      <c r="E1339" s="116"/>
      <c r="F1339" s="45" t="s">
        <v>204</v>
      </c>
      <c r="G1339" s="45" t="s">
        <v>289</v>
      </c>
    </row>
    <row r="1340" spans="1:7" ht="21" x14ac:dyDescent="0.25">
      <c r="A1340" s="45" t="s">
        <v>10730</v>
      </c>
      <c r="B1340" s="5" t="s">
        <v>10864</v>
      </c>
      <c r="C1340" s="5" t="s">
        <v>6992</v>
      </c>
      <c r="D1340" s="116"/>
      <c r="E1340" s="116"/>
      <c r="F1340" s="45" t="s">
        <v>204</v>
      </c>
      <c r="G1340" s="45" t="s">
        <v>276</v>
      </c>
    </row>
    <row r="1341" spans="1:7" ht="21" x14ac:dyDescent="0.25">
      <c r="A1341" s="45" t="s">
        <v>10730</v>
      </c>
      <c r="B1341" s="45" t="s">
        <v>10904</v>
      </c>
      <c r="C1341" s="5" t="s">
        <v>7590</v>
      </c>
      <c r="D1341" s="116"/>
      <c r="E1341" s="116"/>
      <c r="F1341" s="45" t="s">
        <v>204</v>
      </c>
      <c r="G1341" s="45" t="s">
        <v>3293</v>
      </c>
    </row>
    <row r="1342" spans="1:7" ht="21" x14ac:dyDescent="0.25">
      <c r="A1342" s="45" t="s">
        <v>10730</v>
      </c>
      <c r="B1342" s="5" t="s">
        <v>11417</v>
      </c>
      <c r="C1342" s="5" t="s">
        <v>9567</v>
      </c>
      <c r="D1342" s="116"/>
      <c r="E1342" s="116"/>
      <c r="F1342" s="45" t="s">
        <v>204</v>
      </c>
      <c r="G1342" s="45" t="s">
        <v>205</v>
      </c>
    </row>
    <row r="1343" spans="1:7" ht="21" x14ac:dyDescent="0.25">
      <c r="A1343" s="45" t="s">
        <v>10730</v>
      </c>
      <c r="B1343" s="5" t="s">
        <v>11138</v>
      </c>
      <c r="C1343" s="5" t="s">
        <v>7046</v>
      </c>
      <c r="D1343" s="116"/>
      <c r="E1343" s="116"/>
      <c r="F1343" s="45" t="s">
        <v>204</v>
      </c>
      <c r="G1343" s="45" t="s">
        <v>289</v>
      </c>
    </row>
    <row r="1344" spans="1:7" ht="21" x14ac:dyDescent="0.25">
      <c r="A1344" s="45" t="s">
        <v>10730</v>
      </c>
      <c r="B1344" s="5" t="s">
        <v>11279</v>
      </c>
      <c r="C1344" s="5" t="s">
        <v>1818</v>
      </c>
      <c r="D1344" s="116"/>
      <c r="E1344" s="116"/>
      <c r="F1344" s="45" t="s">
        <v>204</v>
      </c>
      <c r="G1344" s="45" t="s">
        <v>289</v>
      </c>
    </row>
    <row r="1345" spans="1:7" ht="21" x14ac:dyDescent="0.25">
      <c r="A1345" s="45" t="s">
        <v>10730</v>
      </c>
      <c r="B1345" s="45" t="s">
        <v>10829</v>
      </c>
      <c r="C1345" s="5" t="s">
        <v>6997</v>
      </c>
      <c r="D1345" s="116"/>
      <c r="E1345" s="116"/>
      <c r="F1345" s="45" t="s">
        <v>204</v>
      </c>
      <c r="G1345" s="45" t="s">
        <v>276</v>
      </c>
    </row>
    <row r="1346" spans="1:7" ht="21" x14ac:dyDescent="0.25">
      <c r="A1346" s="45" t="s">
        <v>10730</v>
      </c>
      <c r="B1346" s="5" t="s">
        <v>10968</v>
      </c>
      <c r="C1346" s="5" t="s">
        <v>3232</v>
      </c>
      <c r="D1346" s="116"/>
      <c r="E1346" s="116"/>
      <c r="F1346" s="45" t="s">
        <v>204</v>
      </c>
      <c r="G1346" s="45" t="s">
        <v>205</v>
      </c>
    </row>
    <row r="1347" spans="1:7" ht="21" x14ac:dyDescent="0.25">
      <c r="A1347" s="45" t="s">
        <v>10730</v>
      </c>
      <c r="B1347" s="5" t="s">
        <v>11320</v>
      </c>
      <c r="C1347" s="5" t="s">
        <v>6987</v>
      </c>
      <c r="D1347" s="116"/>
      <c r="E1347" s="116"/>
      <c r="F1347" s="45" t="s">
        <v>204</v>
      </c>
      <c r="G1347" s="45" t="s">
        <v>205</v>
      </c>
    </row>
    <row r="1348" spans="1:7" ht="21" x14ac:dyDescent="0.25">
      <c r="A1348" s="111" t="s">
        <v>10730</v>
      </c>
      <c r="B1348" s="45" t="s">
        <v>11391</v>
      </c>
      <c r="C1348" s="5" t="s">
        <v>9615</v>
      </c>
      <c r="D1348" s="116"/>
      <c r="E1348" s="116"/>
      <c r="F1348" s="45" t="s">
        <v>204</v>
      </c>
      <c r="G1348" s="45" t="s">
        <v>1758</v>
      </c>
    </row>
    <row r="1349" spans="1:7" ht="21" x14ac:dyDescent="0.25">
      <c r="A1349" s="111" t="s">
        <v>10730</v>
      </c>
      <c r="B1349" s="45" t="s">
        <v>11079</v>
      </c>
      <c r="C1349" s="5" t="s">
        <v>9576</v>
      </c>
      <c r="D1349" s="116"/>
      <c r="E1349" s="116"/>
      <c r="F1349" s="45" t="s">
        <v>531</v>
      </c>
      <c r="G1349" s="45" t="s">
        <v>9580</v>
      </c>
    </row>
    <row r="1350" spans="1:7" ht="21" x14ac:dyDescent="0.25">
      <c r="A1350" s="111" t="s">
        <v>10730</v>
      </c>
      <c r="B1350" s="45" t="s">
        <v>11298</v>
      </c>
      <c r="C1350" s="5" t="s">
        <v>8897</v>
      </c>
      <c r="D1350" s="116"/>
      <c r="E1350" s="116"/>
      <c r="F1350" s="45" t="s">
        <v>531</v>
      </c>
      <c r="G1350" s="45" t="s">
        <v>1758</v>
      </c>
    </row>
    <row r="1351" spans="1:7" ht="21" x14ac:dyDescent="0.25">
      <c r="A1351" s="111" t="s">
        <v>10730</v>
      </c>
      <c r="B1351" s="13" t="s">
        <v>10752</v>
      </c>
      <c r="C1351" s="5" t="s">
        <v>6715</v>
      </c>
      <c r="D1351" s="116"/>
      <c r="E1351" s="116"/>
      <c r="F1351" s="45" t="s">
        <v>531</v>
      </c>
      <c r="G1351" s="45" t="s">
        <v>532</v>
      </c>
    </row>
    <row r="1352" spans="1:7" ht="21" x14ac:dyDescent="0.25">
      <c r="A1352" s="111" t="s">
        <v>10730</v>
      </c>
      <c r="B1352" s="6" t="s">
        <v>10800</v>
      </c>
      <c r="C1352" s="5" t="s">
        <v>7418</v>
      </c>
      <c r="D1352" s="116"/>
      <c r="E1352" s="116"/>
      <c r="F1352" s="45" t="s">
        <v>2612</v>
      </c>
      <c r="G1352" s="45" t="s">
        <v>2705</v>
      </c>
    </row>
    <row r="1353" spans="1:7" ht="21" x14ac:dyDescent="0.25">
      <c r="A1353" s="111" t="s">
        <v>10730</v>
      </c>
      <c r="B1353" s="45" t="s">
        <v>11309</v>
      </c>
      <c r="C1353" s="5" t="s">
        <v>8854</v>
      </c>
      <c r="D1353" s="116"/>
      <c r="E1353" s="116"/>
      <c r="F1353" s="45" t="s">
        <v>2612</v>
      </c>
      <c r="G1353" s="45" t="s">
        <v>470</v>
      </c>
    </row>
    <row r="1354" spans="1:7" ht="21" x14ac:dyDescent="0.25">
      <c r="A1354" s="45" t="s">
        <v>10730</v>
      </c>
      <c r="B1354" s="5" t="s">
        <v>11397</v>
      </c>
      <c r="C1354" s="5" t="s">
        <v>4004</v>
      </c>
      <c r="D1354" s="116"/>
      <c r="E1354" s="116"/>
      <c r="F1354" s="45" t="s">
        <v>2612</v>
      </c>
      <c r="G1354" s="45" t="s">
        <v>2705</v>
      </c>
    </row>
    <row r="1355" spans="1:7" ht="21" x14ac:dyDescent="0.25">
      <c r="A1355" s="111" t="s">
        <v>10730</v>
      </c>
      <c r="B1355" s="45" t="s">
        <v>10910</v>
      </c>
      <c r="C1355" s="5" t="s">
        <v>10641</v>
      </c>
      <c r="D1355" s="116"/>
      <c r="E1355" s="116"/>
      <c r="F1355" s="45" t="s">
        <v>5196</v>
      </c>
      <c r="G1355" s="45" t="s">
        <v>8063</v>
      </c>
    </row>
    <row r="1356" spans="1:7" ht="21" x14ac:dyDescent="0.25">
      <c r="A1356" s="45" t="s">
        <v>10730</v>
      </c>
      <c r="B1356" s="5" t="s">
        <v>11174</v>
      </c>
      <c r="C1356" s="5" t="s">
        <v>10684</v>
      </c>
      <c r="D1356" s="116"/>
      <c r="E1356" s="116"/>
      <c r="F1356" s="45" t="s">
        <v>5196</v>
      </c>
      <c r="G1356" s="45" t="s">
        <v>10688</v>
      </c>
    </row>
    <row r="1357" spans="1:7" ht="21" x14ac:dyDescent="0.25">
      <c r="A1357" s="111" t="s">
        <v>10730</v>
      </c>
      <c r="B1357" s="5" t="s">
        <v>11197</v>
      </c>
      <c r="C1357" s="5" t="s">
        <v>8070</v>
      </c>
      <c r="D1357" s="116"/>
      <c r="E1357" s="116"/>
      <c r="F1357" s="45" t="s">
        <v>5196</v>
      </c>
      <c r="G1357" s="45" t="s">
        <v>8074</v>
      </c>
    </row>
    <row r="1358" spans="1:7" ht="21" x14ac:dyDescent="0.25">
      <c r="A1358" s="45" t="s">
        <v>10730</v>
      </c>
      <c r="B1358" s="45" t="s">
        <v>10745</v>
      </c>
      <c r="C1358" s="5" t="s">
        <v>5283</v>
      </c>
      <c r="D1358" s="116"/>
      <c r="E1358" s="116"/>
      <c r="F1358" s="45" t="s">
        <v>5196</v>
      </c>
      <c r="G1358" s="45" t="s">
        <v>470</v>
      </c>
    </row>
    <row r="1359" spans="1:7" ht="21" x14ac:dyDescent="0.25">
      <c r="A1359" s="111" t="s">
        <v>10730</v>
      </c>
      <c r="B1359" s="45" t="s">
        <v>10846</v>
      </c>
      <c r="C1359" s="5" t="s">
        <v>10620</v>
      </c>
      <c r="D1359" s="116"/>
      <c r="E1359" s="116"/>
      <c r="F1359" s="45" t="s">
        <v>5196</v>
      </c>
      <c r="G1359" s="45" t="s">
        <v>5374</v>
      </c>
    </row>
    <row r="1360" spans="1:7" ht="21" x14ac:dyDescent="0.25">
      <c r="A1360" s="45" t="s">
        <v>10730</v>
      </c>
      <c r="B1360" s="45" t="s">
        <v>10814</v>
      </c>
      <c r="C1360" s="5" t="s">
        <v>10187</v>
      </c>
      <c r="D1360" s="116"/>
      <c r="E1360" s="116"/>
      <c r="F1360" s="45" t="s">
        <v>4420</v>
      </c>
      <c r="G1360" s="45" t="s">
        <v>4421</v>
      </c>
    </row>
    <row r="1361" spans="1:7" ht="21" x14ac:dyDescent="0.25">
      <c r="A1361" s="45" t="s">
        <v>10730</v>
      </c>
      <c r="B1361" s="5" t="s">
        <v>10814</v>
      </c>
      <c r="C1361" s="5" t="s">
        <v>4423</v>
      </c>
      <c r="D1361" s="116"/>
      <c r="E1361" s="116"/>
      <c r="F1361" s="45" t="s">
        <v>4420</v>
      </c>
      <c r="G1361" s="45" t="s">
        <v>4427</v>
      </c>
    </row>
    <row r="1362" spans="1:7" ht="21" x14ac:dyDescent="0.25">
      <c r="A1362" s="111" t="s">
        <v>10730</v>
      </c>
      <c r="B1362" s="5" t="s">
        <v>10766</v>
      </c>
      <c r="C1362" s="5" t="s">
        <v>6963</v>
      </c>
      <c r="D1362" s="116"/>
      <c r="E1362" s="116"/>
      <c r="F1362" s="45" t="s">
        <v>2930</v>
      </c>
      <c r="G1362" s="45" t="s">
        <v>3027</v>
      </c>
    </row>
    <row r="1363" spans="1:7" ht="21" x14ac:dyDescent="0.25">
      <c r="A1363" s="111" t="s">
        <v>10730</v>
      </c>
      <c r="B1363" s="5" t="s">
        <v>10919</v>
      </c>
      <c r="C1363" s="5" t="s">
        <v>6917</v>
      </c>
      <c r="D1363" s="116"/>
      <c r="E1363" s="116"/>
      <c r="F1363" s="45" t="s">
        <v>2930</v>
      </c>
      <c r="G1363" s="45" t="s">
        <v>3004</v>
      </c>
    </row>
    <row r="1364" spans="1:7" ht="21" x14ac:dyDescent="0.25">
      <c r="A1364" s="45" t="s">
        <v>10730</v>
      </c>
      <c r="B1364" s="5" t="s">
        <v>10815</v>
      </c>
      <c r="C1364" s="5" t="s">
        <v>3328</v>
      </c>
      <c r="D1364" s="116"/>
      <c r="E1364" s="116"/>
      <c r="F1364" s="45" t="s">
        <v>2930</v>
      </c>
      <c r="G1364" s="45" t="s">
        <v>3146</v>
      </c>
    </row>
    <row r="1365" spans="1:7" ht="21" x14ac:dyDescent="0.25">
      <c r="A1365" s="111" t="s">
        <v>10730</v>
      </c>
      <c r="B1365" s="5" t="s">
        <v>11076</v>
      </c>
      <c r="C1365" s="5" t="s">
        <v>6863</v>
      </c>
      <c r="D1365" s="116"/>
      <c r="E1365" s="116"/>
      <c r="F1365" s="45" t="s">
        <v>2930</v>
      </c>
      <c r="G1365" s="45" t="s">
        <v>331</v>
      </c>
    </row>
    <row r="1366" spans="1:7" ht="21" x14ac:dyDescent="0.25">
      <c r="A1366" s="111" t="s">
        <v>10730</v>
      </c>
      <c r="B1366" s="45" t="s">
        <v>11090</v>
      </c>
      <c r="C1366" s="5" t="s">
        <v>9471</v>
      </c>
      <c r="D1366" s="116"/>
      <c r="E1366" s="116"/>
      <c r="F1366" s="45" t="s">
        <v>2930</v>
      </c>
      <c r="G1366" s="45" t="s">
        <v>3004</v>
      </c>
    </row>
    <row r="1367" spans="1:7" ht="21" x14ac:dyDescent="0.25">
      <c r="A1367" s="111" t="s">
        <v>10730</v>
      </c>
      <c r="B1367" s="45" t="s">
        <v>11124</v>
      </c>
      <c r="C1367" s="5" t="s">
        <v>9514</v>
      </c>
      <c r="D1367" s="116"/>
      <c r="E1367" s="116"/>
      <c r="F1367" s="45" t="s">
        <v>2930</v>
      </c>
      <c r="G1367" s="45" t="s">
        <v>312</v>
      </c>
    </row>
    <row r="1368" spans="1:7" ht="21" x14ac:dyDescent="0.25">
      <c r="A1368" s="111" t="s">
        <v>10730</v>
      </c>
      <c r="B1368" s="45" t="s">
        <v>11166</v>
      </c>
      <c r="C1368" s="5" t="s">
        <v>9476</v>
      </c>
      <c r="D1368" s="116"/>
      <c r="E1368" s="116"/>
      <c r="F1368" s="45" t="s">
        <v>2930</v>
      </c>
      <c r="G1368" s="45" t="s">
        <v>173</v>
      </c>
    </row>
    <row r="1369" spans="1:7" ht="21" x14ac:dyDescent="0.25">
      <c r="A1369" s="111" t="s">
        <v>10730</v>
      </c>
      <c r="B1369" s="111" t="s">
        <v>11183</v>
      </c>
      <c r="C1369" s="5" t="s">
        <v>6907</v>
      </c>
      <c r="D1369" s="116"/>
      <c r="E1369" s="116"/>
      <c r="F1369" s="45" t="s">
        <v>2930</v>
      </c>
      <c r="G1369" s="45" t="s">
        <v>3146</v>
      </c>
    </row>
    <row r="1370" spans="1:7" ht="21" x14ac:dyDescent="0.25">
      <c r="A1370" s="111" t="s">
        <v>10730</v>
      </c>
      <c r="B1370" s="45" t="s">
        <v>11337</v>
      </c>
      <c r="C1370" s="5" t="s">
        <v>9562</v>
      </c>
      <c r="D1370" s="116"/>
      <c r="E1370" s="116"/>
      <c r="F1370" s="45" t="s">
        <v>2930</v>
      </c>
      <c r="G1370" s="45" t="s">
        <v>3046</v>
      </c>
    </row>
    <row r="1371" spans="1:7" ht="21" x14ac:dyDescent="0.25">
      <c r="A1371" s="111" t="s">
        <v>10730</v>
      </c>
      <c r="B1371" s="45" t="s">
        <v>11367</v>
      </c>
      <c r="C1371" s="5" t="s">
        <v>9551</v>
      </c>
      <c r="D1371" s="116"/>
      <c r="E1371" s="116"/>
      <c r="F1371" s="45" t="s">
        <v>2930</v>
      </c>
      <c r="G1371" s="45" t="s">
        <v>1881</v>
      </c>
    </row>
    <row r="1372" spans="1:7" ht="21" x14ac:dyDescent="0.25">
      <c r="A1372" s="111" t="s">
        <v>10730</v>
      </c>
      <c r="B1372" s="45" t="s">
        <v>10800</v>
      </c>
      <c r="C1372" s="5" t="s">
        <v>9466</v>
      </c>
      <c r="D1372" s="116"/>
      <c r="E1372" s="116"/>
      <c r="F1372" s="45" t="s">
        <v>2930</v>
      </c>
      <c r="G1372" s="45" t="s">
        <v>173</v>
      </c>
    </row>
    <row r="1373" spans="1:7" ht="21" x14ac:dyDescent="0.25">
      <c r="A1373" s="111" t="s">
        <v>10730</v>
      </c>
      <c r="B1373" s="45" t="s">
        <v>11386</v>
      </c>
      <c r="C1373" s="5" t="s">
        <v>9556</v>
      </c>
      <c r="D1373" s="116"/>
      <c r="E1373" s="116"/>
      <c r="F1373" s="45" t="s">
        <v>2930</v>
      </c>
      <c r="G1373" s="45" t="s">
        <v>3027</v>
      </c>
    </row>
    <row r="1374" spans="1:7" ht="21" x14ac:dyDescent="0.25">
      <c r="A1374" s="45" t="s">
        <v>10730</v>
      </c>
      <c r="B1374" s="5" t="s">
        <v>10773</v>
      </c>
      <c r="C1374" s="5" t="s">
        <v>5015</v>
      </c>
      <c r="D1374" s="116"/>
      <c r="E1374" s="116"/>
      <c r="F1374" s="45" t="s">
        <v>1443</v>
      </c>
      <c r="G1374" s="45" t="s">
        <v>1455</v>
      </c>
    </row>
    <row r="1375" spans="1:7" ht="21" x14ac:dyDescent="0.25">
      <c r="A1375" s="45" t="s">
        <v>10730</v>
      </c>
      <c r="B1375" s="5" t="s">
        <v>10797</v>
      </c>
      <c r="C1375" s="5" t="s">
        <v>5025</v>
      </c>
      <c r="D1375" s="116"/>
      <c r="E1375" s="116"/>
      <c r="F1375" s="45" t="s">
        <v>1443</v>
      </c>
      <c r="G1375" s="45" t="s">
        <v>331</v>
      </c>
    </row>
    <row r="1376" spans="1:7" ht="21" x14ac:dyDescent="0.25">
      <c r="A1376" s="45" t="s">
        <v>10730</v>
      </c>
      <c r="B1376" s="5" t="s">
        <v>10984</v>
      </c>
      <c r="C1376" s="5" t="s">
        <v>7857</v>
      </c>
      <c r="D1376" s="116"/>
      <c r="E1376" s="116"/>
      <c r="F1376" s="45" t="s">
        <v>1443</v>
      </c>
      <c r="G1376" s="45" t="s">
        <v>7862</v>
      </c>
    </row>
    <row r="1377" spans="1:7" ht="21" x14ac:dyDescent="0.25">
      <c r="A1377" s="111" t="s">
        <v>10730</v>
      </c>
      <c r="B1377" s="45" t="s">
        <v>10989</v>
      </c>
      <c r="C1377" s="5" t="s">
        <v>10343</v>
      </c>
      <c r="D1377" s="116"/>
      <c r="E1377" s="116"/>
      <c r="F1377" s="45" t="s">
        <v>1443</v>
      </c>
      <c r="G1377" s="45" t="s">
        <v>331</v>
      </c>
    </row>
    <row r="1378" spans="1:7" ht="21" x14ac:dyDescent="0.25">
      <c r="A1378" s="111" t="s">
        <v>10730</v>
      </c>
      <c r="B1378" s="45" t="s">
        <v>11220</v>
      </c>
      <c r="C1378" s="5" t="s">
        <v>8535</v>
      </c>
      <c r="D1378" s="116"/>
      <c r="E1378" s="116"/>
      <c r="F1378" s="45" t="s">
        <v>1443</v>
      </c>
      <c r="G1378" s="45" t="s">
        <v>331</v>
      </c>
    </row>
    <row r="1379" spans="1:7" ht="21" x14ac:dyDescent="0.25">
      <c r="A1379" s="45" t="s">
        <v>10730</v>
      </c>
      <c r="B1379" s="5" t="s">
        <v>11328</v>
      </c>
      <c r="C1379" s="5" t="s">
        <v>2772</v>
      </c>
      <c r="D1379" s="116"/>
      <c r="E1379" s="116"/>
      <c r="F1379" s="45" t="s">
        <v>1443</v>
      </c>
      <c r="G1379" s="45" t="s">
        <v>1455</v>
      </c>
    </row>
    <row r="1380" spans="1:7" ht="21" x14ac:dyDescent="0.25">
      <c r="A1380" s="45"/>
      <c r="B1380" s="5"/>
      <c r="C1380" s="5"/>
      <c r="D1380" s="116"/>
      <c r="E1380" s="116"/>
      <c r="F1380" s="45"/>
      <c r="G1380" s="45"/>
    </row>
    <row r="1381" spans="1:7" ht="21" x14ac:dyDescent="0.25">
      <c r="A1381" s="135" t="s">
        <v>10740</v>
      </c>
      <c r="B1381" s="136" t="s">
        <v>11120</v>
      </c>
      <c r="C1381" s="137" t="s">
        <v>1224</v>
      </c>
      <c r="D1381" s="138">
        <v>1</v>
      </c>
      <c r="E1381" s="138">
        <v>1</v>
      </c>
      <c r="F1381" s="135" t="s">
        <v>1228</v>
      </c>
      <c r="G1381" s="135" t="s">
        <v>120</v>
      </c>
    </row>
    <row r="1382" spans="1:7" ht="21" x14ac:dyDescent="0.25">
      <c r="A1382" s="135" t="s">
        <v>10740</v>
      </c>
      <c r="B1382" s="136" t="s">
        <v>10742</v>
      </c>
      <c r="C1382" s="139" t="s">
        <v>4839</v>
      </c>
      <c r="D1382" s="138">
        <v>1</v>
      </c>
      <c r="E1382" s="140">
        <v>0</v>
      </c>
      <c r="F1382" s="135" t="s">
        <v>4798</v>
      </c>
      <c r="G1382" s="135" t="s">
        <v>4814</v>
      </c>
    </row>
    <row r="1383" spans="1:7" ht="21" x14ac:dyDescent="0.25">
      <c r="A1383" s="135" t="s">
        <v>10740</v>
      </c>
      <c r="B1383" s="136" t="s">
        <v>11662</v>
      </c>
      <c r="C1383" s="139" t="s">
        <v>9717</v>
      </c>
      <c r="D1383" s="138">
        <v>1</v>
      </c>
      <c r="E1383" s="138"/>
      <c r="F1383" s="135" t="s">
        <v>119</v>
      </c>
      <c r="G1383" s="135" t="s">
        <v>9721</v>
      </c>
    </row>
    <row r="1384" spans="1:7" ht="21" x14ac:dyDescent="0.25">
      <c r="A1384" s="141" t="s">
        <v>10730</v>
      </c>
      <c r="B1384" s="136" t="s">
        <v>11655</v>
      </c>
      <c r="C1384" s="139" t="s">
        <v>6736</v>
      </c>
      <c r="D1384" s="138">
        <v>1</v>
      </c>
      <c r="E1384" s="138"/>
      <c r="F1384" s="135" t="s">
        <v>365</v>
      </c>
      <c r="G1384" s="135" t="s">
        <v>6740</v>
      </c>
    </row>
    <row r="1385" spans="1:7" ht="21" x14ac:dyDescent="0.25">
      <c r="A1385" s="135" t="s">
        <v>10730</v>
      </c>
      <c r="B1385" s="142" t="s">
        <v>11656</v>
      </c>
      <c r="C1385" s="139" t="s">
        <v>9765</v>
      </c>
      <c r="D1385" s="138">
        <v>0</v>
      </c>
      <c r="E1385" s="138"/>
      <c r="F1385" s="135" t="s">
        <v>2596</v>
      </c>
      <c r="G1385" s="135" t="s">
        <v>706</v>
      </c>
    </row>
    <row r="1386" spans="1:7" ht="21" x14ac:dyDescent="0.25">
      <c r="A1386" s="135" t="s">
        <v>10730</v>
      </c>
      <c r="B1386" s="142" t="s">
        <v>11658</v>
      </c>
      <c r="C1386" s="139" t="s">
        <v>4927</v>
      </c>
      <c r="D1386" s="138">
        <v>1</v>
      </c>
      <c r="E1386" s="138">
        <v>1</v>
      </c>
      <c r="F1386" s="135" t="s">
        <v>10748</v>
      </c>
      <c r="G1386" s="135" t="s">
        <v>173</v>
      </c>
    </row>
    <row r="1387" spans="1:7" ht="21" x14ac:dyDescent="0.25">
      <c r="A1387" s="141" t="s">
        <v>10730</v>
      </c>
      <c r="B1387" s="142" t="s">
        <v>11634</v>
      </c>
      <c r="C1387" s="139" t="s">
        <v>7991</v>
      </c>
      <c r="D1387" s="138">
        <v>1</v>
      </c>
      <c r="E1387" s="138"/>
      <c r="F1387" s="135" t="s">
        <v>61</v>
      </c>
      <c r="G1387" s="135" t="s">
        <v>692</v>
      </c>
    </row>
    <row r="1388" spans="1:7" ht="21" x14ac:dyDescent="0.25">
      <c r="A1388" s="135" t="s">
        <v>10730</v>
      </c>
      <c r="B1388" s="142" t="s">
        <v>10977</v>
      </c>
      <c r="C1388" s="139" t="s">
        <v>9428</v>
      </c>
      <c r="D1388" s="138">
        <v>1</v>
      </c>
      <c r="E1388" s="138"/>
      <c r="F1388" s="135" t="s">
        <v>2930</v>
      </c>
      <c r="G1388" s="135" t="s">
        <v>2931</v>
      </c>
    </row>
    <row r="1389" spans="1:7" ht="21" x14ac:dyDescent="0.25">
      <c r="A1389" s="135" t="s">
        <v>10730</v>
      </c>
      <c r="B1389" s="142" t="s">
        <v>11659</v>
      </c>
      <c r="C1389" s="139" t="s">
        <v>10274</v>
      </c>
      <c r="D1389" s="138">
        <v>1</v>
      </c>
      <c r="E1389" s="138">
        <v>1</v>
      </c>
      <c r="F1389" s="135" t="s">
        <v>4798</v>
      </c>
      <c r="G1389" s="135" t="s">
        <v>4462</v>
      </c>
    </row>
    <row r="1390" spans="1:7" ht="21" x14ac:dyDescent="0.25">
      <c r="A1390" s="135" t="s">
        <v>10730</v>
      </c>
      <c r="B1390" s="142" t="s">
        <v>10947</v>
      </c>
      <c r="C1390" s="139" t="s">
        <v>5199</v>
      </c>
      <c r="D1390" s="138">
        <v>1</v>
      </c>
      <c r="E1390" s="138"/>
      <c r="F1390" s="135" t="s">
        <v>5196</v>
      </c>
      <c r="G1390" s="135" t="s">
        <v>470</v>
      </c>
    </row>
    <row r="1391" spans="1:7" ht="21" x14ac:dyDescent="0.25">
      <c r="A1391" s="135" t="s">
        <v>10730</v>
      </c>
      <c r="B1391" s="142" t="s">
        <v>10904</v>
      </c>
      <c r="C1391" s="139" t="s">
        <v>5645</v>
      </c>
      <c r="D1391" s="138">
        <v>0</v>
      </c>
      <c r="E1391" s="138"/>
      <c r="F1391" s="135" t="s">
        <v>423</v>
      </c>
      <c r="G1391" s="135" t="s">
        <v>743</v>
      </c>
    </row>
    <row r="1392" spans="1:7" ht="21" x14ac:dyDescent="0.25">
      <c r="A1392" s="135" t="s">
        <v>10730</v>
      </c>
      <c r="B1392" s="142" t="s">
        <v>11660</v>
      </c>
      <c r="C1392" s="139" t="s">
        <v>129</v>
      </c>
      <c r="D1392" s="138">
        <v>0</v>
      </c>
      <c r="E1392" s="138">
        <v>0</v>
      </c>
      <c r="F1392" s="135" t="s">
        <v>133</v>
      </c>
      <c r="G1392" s="135" t="s">
        <v>134</v>
      </c>
    </row>
    <row r="1393" spans="1:7" ht="21" x14ac:dyDescent="0.25">
      <c r="A1393" s="135" t="s">
        <v>10730</v>
      </c>
      <c r="B1393" s="142" t="s">
        <v>11661</v>
      </c>
      <c r="C1393" s="139" t="s">
        <v>5881</v>
      </c>
      <c r="D1393" s="138">
        <v>1</v>
      </c>
      <c r="E1393" s="138"/>
      <c r="F1393" s="135" t="s">
        <v>423</v>
      </c>
      <c r="G1393" s="135" t="s">
        <v>743</v>
      </c>
    </row>
    <row r="1394" spans="1:7" ht="21" x14ac:dyDescent="0.25">
      <c r="A1394" s="135" t="s">
        <v>10730</v>
      </c>
      <c r="B1394" s="142" t="s">
        <v>10800</v>
      </c>
      <c r="C1394" s="139" t="s">
        <v>10473</v>
      </c>
      <c r="D1394" s="138">
        <v>1</v>
      </c>
      <c r="E1394" s="138"/>
      <c r="F1394" s="135" t="s">
        <v>7969</v>
      </c>
      <c r="G1394" s="135" t="s">
        <v>47</v>
      </c>
    </row>
    <row r="1395" spans="1:7" ht="21" x14ac:dyDescent="0.25">
      <c r="A1395" s="135" t="s">
        <v>10730</v>
      </c>
      <c r="B1395" s="142" t="s">
        <v>11091</v>
      </c>
      <c r="C1395" s="139" t="s">
        <v>227</v>
      </c>
      <c r="D1395" s="140">
        <v>1</v>
      </c>
      <c r="E1395" s="140">
        <v>1</v>
      </c>
      <c r="F1395" s="135" t="s">
        <v>10830</v>
      </c>
      <c r="G1395" s="135" t="s">
        <v>231</v>
      </c>
    </row>
    <row r="1396" spans="1:7" ht="21" x14ac:dyDescent="0.25">
      <c r="A1396" s="135" t="s">
        <v>10730</v>
      </c>
      <c r="B1396" s="136" t="s">
        <v>11663</v>
      </c>
      <c r="C1396" s="139" t="s">
        <v>10458</v>
      </c>
      <c r="D1396" s="138">
        <v>0</v>
      </c>
      <c r="E1396" s="138"/>
      <c r="F1396" s="135" t="s">
        <v>2538</v>
      </c>
      <c r="G1396" s="135" t="s">
        <v>312</v>
      </c>
    </row>
    <row r="1397" spans="1:7" ht="21" x14ac:dyDescent="0.25">
      <c r="A1397" s="141" t="s">
        <v>11657</v>
      </c>
      <c r="B1397" s="136"/>
      <c r="C1397" s="139" t="s">
        <v>7093</v>
      </c>
      <c r="D1397" s="138">
        <v>1</v>
      </c>
      <c r="E1397" s="138"/>
      <c r="F1397" s="135" t="s">
        <v>2176</v>
      </c>
      <c r="G1397" s="135" t="s">
        <v>3293</v>
      </c>
    </row>
    <row r="1398" spans="1:7" ht="21" x14ac:dyDescent="0.25">
      <c r="A1398" s="45" t="s">
        <v>10738</v>
      </c>
      <c r="B1398" s="45"/>
      <c r="C1398" s="5" t="s">
        <v>1865</v>
      </c>
      <c r="D1398" s="115">
        <v>0</v>
      </c>
      <c r="E1398" s="115">
        <v>0</v>
      </c>
      <c r="F1398" s="45" t="s">
        <v>69</v>
      </c>
      <c r="G1398" s="45" t="s">
        <v>1869</v>
      </c>
    </row>
    <row r="1399" spans="1:7" ht="21" x14ac:dyDescent="0.25">
      <c r="A1399" s="111" t="s">
        <v>10738</v>
      </c>
      <c r="B1399" s="116"/>
      <c r="C1399" s="5" t="s">
        <v>7284</v>
      </c>
      <c r="D1399" s="116">
        <v>1</v>
      </c>
      <c r="E1399" s="116"/>
      <c r="F1399" s="45" t="s">
        <v>119</v>
      </c>
      <c r="G1399" s="45" t="s">
        <v>7288</v>
      </c>
    </row>
    <row r="1400" spans="1:7" ht="21" x14ac:dyDescent="0.25">
      <c r="A1400" s="45" t="s">
        <v>10738</v>
      </c>
      <c r="B1400" s="45"/>
      <c r="C1400" s="5" t="s">
        <v>8357</v>
      </c>
      <c r="D1400" s="116">
        <v>0</v>
      </c>
      <c r="E1400" s="116"/>
      <c r="F1400" s="45" t="s">
        <v>669</v>
      </c>
      <c r="G1400" s="45" t="s">
        <v>8361</v>
      </c>
    </row>
    <row r="1401" spans="1:7" ht="21" x14ac:dyDescent="0.25">
      <c r="A1401" s="45" t="s">
        <v>10738</v>
      </c>
      <c r="B1401" s="45"/>
      <c r="C1401" s="5" t="s">
        <v>2901</v>
      </c>
      <c r="D1401" s="115">
        <v>1</v>
      </c>
      <c r="E1401" s="115">
        <v>0</v>
      </c>
      <c r="F1401" s="45" t="s">
        <v>1228</v>
      </c>
      <c r="G1401" s="45" t="s">
        <v>2905</v>
      </c>
    </row>
    <row r="1402" spans="1:7" ht="21" x14ac:dyDescent="0.25">
      <c r="A1402" s="45" t="s">
        <v>10738</v>
      </c>
      <c r="B1402" s="116"/>
      <c r="C1402" s="6" t="s">
        <v>261</v>
      </c>
      <c r="D1402" s="115">
        <v>1</v>
      </c>
      <c r="E1402" s="115">
        <v>0</v>
      </c>
      <c r="F1402" s="45" t="s">
        <v>61</v>
      </c>
      <c r="G1402" s="45" t="s">
        <v>259</v>
      </c>
    </row>
    <row r="1403" spans="1:7" ht="21" x14ac:dyDescent="0.25">
      <c r="A1403" s="45" t="s">
        <v>10738</v>
      </c>
      <c r="B1403" s="12"/>
      <c r="C1403" s="5" t="s">
        <v>10452</v>
      </c>
      <c r="D1403" s="116">
        <v>0</v>
      </c>
      <c r="E1403" s="7">
        <v>1</v>
      </c>
      <c r="F1403" s="45" t="s">
        <v>1255</v>
      </c>
      <c r="G1403" s="45" t="s">
        <v>435</v>
      </c>
    </row>
    <row r="1404" spans="1:7" ht="21" x14ac:dyDescent="0.25">
      <c r="A1404" s="45" t="s">
        <v>10738</v>
      </c>
      <c r="B1404" s="45"/>
      <c r="C1404" s="5" t="s">
        <v>8347</v>
      </c>
      <c r="D1404" s="116">
        <v>1</v>
      </c>
      <c r="E1404" s="116"/>
      <c r="F1404" s="45" t="s">
        <v>669</v>
      </c>
      <c r="G1404" s="45" t="s">
        <v>692</v>
      </c>
    </row>
    <row r="1405" spans="1:7" ht="21" x14ac:dyDescent="0.25">
      <c r="A1405" s="45" t="s">
        <v>10738</v>
      </c>
      <c r="B1405" s="45"/>
      <c r="C1405" s="6" t="s">
        <v>3880</v>
      </c>
      <c r="D1405" s="116">
        <v>1</v>
      </c>
      <c r="E1405" s="116">
        <v>0</v>
      </c>
      <c r="F1405" s="45" t="s">
        <v>10748</v>
      </c>
      <c r="G1405" s="45" t="s">
        <v>358</v>
      </c>
    </row>
    <row r="1406" spans="1:7" ht="21" x14ac:dyDescent="0.25">
      <c r="A1406" s="45" t="s">
        <v>10738</v>
      </c>
      <c r="B1406" s="116"/>
      <c r="C1406" s="6" t="s">
        <v>4810</v>
      </c>
      <c r="D1406" s="115">
        <v>1</v>
      </c>
      <c r="E1406" s="115">
        <v>0</v>
      </c>
      <c r="F1406" s="45" t="s">
        <v>4798</v>
      </c>
      <c r="G1406" s="45" t="s">
        <v>4814</v>
      </c>
    </row>
    <row r="1407" spans="1:7" ht="21" x14ac:dyDescent="0.25">
      <c r="A1407" s="45" t="s">
        <v>10738</v>
      </c>
      <c r="B1407" s="45"/>
      <c r="C1407" s="5" t="s">
        <v>1417</v>
      </c>
      <c r="D1407" s="116">
        <v>1</v>
      </c>
      <c r="E1407" s="115">
        <v>0</v>
      </c>
      <c r="F1407" s="45" t="s">
        <v>669</v>
      </c>
      <c r="G1407" s="45" t="s">
        <v>113</v>
      </c>
    </row>
    <row r="1408" spans="1:7" ht="21" x14ac:dyDescent="0.25">
      <c r="A1408" s="45" t="s">
        <v>10738</v>
      </c>
      <c r="B1408" s="45"/>
      <c r="C1408" s="5" t="s">
        <v>1988</v>
      </c>
      <c r="D1408" s="116">
        <v>1</v>
      </c>
      <c r="E1408" s="115">
        <v>0</v>
      </c>
      <c r="F1408" s="45" t="s">
        <v>89</v>
      </c>
      <c r="G1408" s="45" t="s">
        <v>692</v>
      </c>
    </row>
    <row r="1409" spans="1:7" ht="21" x14ac:dyDescent="0.25">
      <c r="A1409" s="45" t="s">
        <v>10738</v>
      </c>
      <c r="B1409" s="116"/>
      <c r="C1409" s="6" t="s">
        <v>4369</v>
      </c>
      <c r="D1409" s="115">
        <v>0</v>
      </c>
      <c r="E1409" s="115">
        <v>0</v>
      </c>
      <c r="F1409" s="45" t="s">
        <v>10757</v>
      </c>
      <c r="G1409" s="45" t="s">
        <v>62</v>
      </c>
    </row>
    <row r="1410" spans="1:7" ht="21" x14ac:dyDescent="0.25">
      <c r="A1410" s="45" t="s">
        <v>10738</v>
      </c>
      <c r="B1410" s="45"/>
      <c r="C1410" s="130" t="s">
        <v>5061</v>
      </c>
      <c r="D1410" s="116">
        <v>0</v>
      </c>
      <c r="E1410" s="116"/>
      <c r="F1410" s="45" t="s">
        <v>2176</v>
      </c>
      <c r="G1410" s="45" t="s">
        <v>3774</v>
      </c>
    </row>
    <row r="1411" spans="1:7" ht="21" x14ac:dyDescent="0.25">
      <c r="A1411" s="45" t="s">
        <v>10738</v>
      </c>
      <c r="B1411" s="45"/>
      <c r="C1411" s="5" t="s">
        <v>633</v>
      </c>
      <c r="D1411" s="116">
        <v>1</v>
      </c>
      <c r="E1411" s="116">
        <v>1</v>
      </c>
      <c r="F1411" s="45" t="s">
        <v>61</v>
      </c>
      <c r="G1411" s="45" t="s">
        <v>638</v>
      </c>
    </row>
    <row r="1412" spans="1:7" ht="21" x14ac:dyDescent="0.25">
      <c r="A1412" s="45" t="s">
        <v>10738</v>
      </c>
      <c r="B1412" s="45"/>
      <c r="C1412" s="5" t="s">
        <v>1022</v>
      </c>
      <c r="D1412" s="116">
        <v>0</v>
      </c>
      <c r="E1412" s="116"/>
      <c r="F1412" s="45" t="s">
        <v>112</v>
      </c>
      <c r="G1412" s="45" t="s">
        <v>147</v>
      </c>
    </row>
    <row r="1413" spans="1:7" ht="21" x14ac:dyDescent="0.25">
      <c r="A1413" s="45" t="s">
        <v>10738</v>
      </c>
      <c r="B1413" s="45"/>
      <c r="C1413" s="5" t="s">
        <v>2843</v>
      </c>
      <c r="D1413" s="115">
        <v>0</v>
      </c>
      <c r="E1413" s="115">
        <v>0</v>
      </c>
      <c r="F1413" s="45" t="s">
        <v>872</v>
      </c>
      <c r="G1413" s="45" t="s">
        <v>198</v>
      </c>
    </row>
    <row r="1414" spans="1:7" ht="21" x14ac:dyDescent="0.25">
      <c r="A1414" s="45" t="s">
        <v>10738</v>
      </c>
      <c r="B1414" s="116"/>
      <c r="C1414" s="6" t="s">
        <v>5314</v>
      </c>
      <c r="D1414" s="116">
        <v>0</v>
      </c>
      <c r="E1414" s="116">
        <v>0</v>
      </c>
      <c r="F1414" s="45" t="s">
        <v>5196</v>
      </c>
      <c r="G1414" s="45" t="s">
        <v>5256</v>
      </c>
    </row>
    <row r="1415" spans="1:7" ht="21" x14ac:dyDescent="0.25">
      <c r="A1415" s="45" t="s">
        <v>10738</v>
      </c>
      <c r="B1415" s="45"/>
      <c r="C1415" s="5" t="s">
        <v>3802</v>
      </c>
      <c r="D1415" s="115">
        <v>0</v>
      </c>
      <c r="E1415" s="115">
        <v>0</v>
      </c>
      <c r="F1415" s="45" t="s">
        <v>119</v>
      </c>
      <c r="G1415" s="45" t="s">
        <v>2139</v>
      </c>
    </row>
    <row r="1416" spans="1:7" ht="21" x14ac:dyDescent="0.25">
      <c r="A1416" s="45" t="s">
        <v>10738</v>
      </c>
      <c r="B1416" s="45"/>
      <c r="C1416" s="5" t="s">
        <v>9226</v>
      </c>
      <c r="D1416" s="116">
        <v>0</v>
      </c>
      <c r="E1416" s="116"/>
      <c r="F1416" s="45" t="s">
        <v>61</v>
      </c>
      <c r="G1416" s="45" t="s">
        <v>62</v>
      </c>
    </row>
    <row r="1417" spans="1:7" ht="21" x14ac:dyDescent="0.25">
      <c r="A1417" s="45" t="s">
        <v>10738</v>
      </c>
      <c r="B1417" s="45"/>
      <c r="C1417" s="5" t="s">
        <v>1216</v>
      </c>
      <c r="D1417" s="115">
        <v>1</v>
      </c>
      <c r="E1417" s="115">
        <v>0</v>
      </c>
      <c r="F1417" s="45" t="s">
        <v>1221</v>
      </c>
      <c r="G1417" s="45" t="s">
        <v>1222</v>
      </c>
    </row>
    <row r="1418" spans="1:7" ht="21" x14ac:dyDescent="0.25">
      <c r="A1418" s="45" t="s">
        <v>10738</v>
      </c>
      <c r="B1418" s="12"/>
      <c r="C1418" s="5" t="s">
        <v>8467</v>
      </c>
      <c r="D1418" s="116">
        <v>0</v>
      </c>
      <c r="E1418" s="7">
        <v>1</v>
      </c>
      <c r="F1418" s="45" t="s">
        <v>350</v>
      </c>
      <c r="G1418" s="45" t="s">
        <v>8471</v>
      </c>
    </row>
    <row r="1419" spans="1:7" ht="21" x14ac:dyDescent="0.25">
      <c r="A1419" s="45" t="s">
        <v>10738</v>
      </c>
      <c r="B1419" s="45"/>
      <c r="C1419" s="5" t="s">
        <v>1434</v>
      </c>
      <c r="D1419" s="116">
        <v>1</v>
      </c>
      <c r="E1419" s="116"/>
      <c r="F1419" s="45" t="s">
        <v>766</v>
      </c>
      <c r="G1419" s="45" t="s">
        <v>219</v>
      </c>
    </row>
    <row r="1420" spans="1:7" ht="21" x14ac:dyDescent="0.25">
      <c r="A1420" s="45" t="s">
        <v>10738</v>
      </c>
      <c r="B1420" s="12"/>
      <c r="C1420" s="5" t="s">
        <v>8918</v>
      </c>
      <c r="D1420" s="116">
        <v>0</v>
      </c>
      <c r="E1420" s="7">
        <v>1</v>
      </c>
      <c r="F1420" s="45" t="s">
        <v>350</v>
      </c>
      <c r="G1420" s="45" t="s">
        <v>147</v>
      </c>
    </row>
    <row r="1421" spans="1:7" ht="21" x14ac:dyDescent="0.25">
      <c r="A1421" s="45" t="s">
        <v>10738</v>
      </c>
      <c r="B1421" s="12"/>
      <c r="C1421" s="5" t="s">
        <v>8308</v>
      </c>
      <c r="D1421" s="116">
        <v>1</v>
      </c>
      <c r="E1421" s="7">
        <v>1</v>
      </c>
      <c r="F1421" s="45" t="s">
        <v>69</v>
      </c>
      <c r="G1421" s="45" t="s">
        <v>312</v>
      </c>
    </row>
    <row r="1422" spans="1:7" ht="21" x14ac:dyDescent="0.25">
      <c r="A1422" s="111" t="s">
        <v>10738</v>
      </c>
      <c r="B1422" s="116"/>
      <c r="C1422" s="5" t="s">
        <v>7509</v>
      </c>
      <c r="D1422" s="116">
        <v>0</v>
      </c>
      <c r="E1422" s="116"/>
      <c r="F1422" s="45" t="s">
        <v>4191</v>
      </c>
      <c r="G1422" s="45" t="s">
        <v>4193</v>
      </c>
    </row>
    <row r="1423" spans="1:7" ht="21" x14ac:dyDescent="0.25">
      <c r="A1423" s="45" t="s">
        <v>10738</v>
      </c>
      <c r="B1423" s="45"/>
      <c r="C1423" s="5" t="s">
        <v>7983</v>
      </c>
      <c r="D1423" s="116">
        <v>0</v>
      </c>
      <c r="E1423" s="116"/>
      <c r="F1423" s="45" t="s">
        <v>783</v>
      </c>
      <c r="G1423" s="45" t="s">
        <v>3966</v>
      </c>
    </row>
    <row r="1424" spans="1:7" ht="21" x14ac:dyDescent="0.25">
      <c r="A1424" s="111" t="s">
        <v>10738</v>
      </c>
      <c r="B1424" s="116"/>
      <c r="C1424" s="5" t="s">
        <v>5539</v>
      </c>
      <c r="D1424" s="116">
        <v>0</v>
      </c>
      <c r="E1424" s="116"/>
      <c r="F1424" s="45" t="s">
        <v>54</v>
      </c>
      <c r="G1424" s="45" t="s">
        <v>5544</v>
      </c>
    </row>
    <row r="1425" spans="1:7" ht="21" x14ac:dyDescent="0.25">
      <c r="A1425" s="111" t="s">
        <v>10738</v>
      </c>
      <c r="B1425" s="116"/>
      <c r="C1425" s="5" t="s">
        <v>6902</v>
      </c>
      <c r="D1425" s="116">
        <v>1</v>
      </c>
      <c r="E1425" s="116"/>
      <c r="F1425" s="45" t="s">
        <v>2930</v>
      </c>
      <c r="G1425" s="45" t="s">
        <v>173</v>
      </c>
    </row>
    <row r="1426" spans="1:7" ht="21" x14ac:dyDescent="0.25">
      <c r="A1426" s="45" t="s">
        <v>10738</v>
      </c>
      <c r="B1426" s="116"/>
      <c r="C1426" s="6" t="s">
        <v>3924</v>
      </c>
      <c r="D1426" s="115">
        <v>1</v>
      </c>
      <c r="E1426" s="115">
        <v>1</v>
      </c>
      <c r="F1426" s="45" t="s">
        <v>172</v>
      </c>
      <c r="G1426" s="45" t="s">
        <v>344</v>
      </c>
    </row>
    <row r="1427" spans="1:7" ht="21" x14ac:dyDescent="0.25">
      <c r="A1427" s="45" t="s">
        <v>10738</v>
      </c>
      <c r="B1427" s="45"/>
      <c r="C1427" s="5" t="s">
        <v>7947</v>
      </c>
      <c r="D1427" s="116">
        <v>0</v>
      </c>
      <c r="E1427" s="116"/>
      <c r="F1427" s="45" t="s">
        <v>119</v>
      </c>
      <c r="G1427" s="45" t="s">
        <v>4014</v>
      </c>
    </row>
    <row r="1428" spans="1:7" ht="21" x14ac:dyDescent="0.25">
      <c r="A1428" s="45" t="s">
        <v>10738</v>
      </c>
      <c r="B1428" s="45"/>
      <c r="C1428" s="5" t="s">
        <v>2329</v>
      </c>
      <c r="D1428" s="115">
        <v>0</v>
      </c>
      <c r="E1428" s="115">
        <v>0</v>
      </c>
      <c r="F1428" s="45" t="s">
        <v>172</v>
      </c>
      <c r="G1428" s="45" t="s">
        <v>173</v>
      </c>
    </row>
    <row r="1429" spans="1:7" ht="21" x14ac:dyDescent="0.25">
      <c r="A1429" s="45" t="s">
        <v>10738</v>
      </c>
      <c r="B1429" s="45"/>
      <c r="C1429" s="5" t="s">
        <v>7942</v>
      </c>
      <c r="D1429" s="116">
        <v>0</v>
      </c>
      <c r="E1429" s="116"/>
      <c r="F1429" s="45" t="s">
        <v>119</v>
      </c>
      <c r="G1429" s="45" t="s">
        <v>4014</v>
      </c>
    </row>
    <row r="1430" spans="1:7" ht="21" x14ac:dyDescent="0.25">
      <c r="A1430" s="45" t="s">
        <v>10738</v>
      </c>
      <c r="B1430" s="45"/>
      <c r="C1430" s="6" t="s">
        <v>2444</v>
      </c>
      <c r="D1430" s="116">
        <v>0</v>
      </c>
      <c r="E1430" s="116">
        <v>0</v>
      </c>
      <c r="F1430" s="45" t="s">
        <v>301</v>
      </c>
      <c r="G1430" s="45" t="s">
        <v>113</v>
      </c>
    </row>
    <row r="1431" spans="1:7" ht="21" x14ac:dyDescent="0.25">
      <c r="A1431" s="45" t="s">
        <v>10738</v>
      </c>
      <c r="B1431" s="45"/>
      <c r="C1431" s="5" t="s">
        <v>1789</v>
      </c>
      <c r="D1431" s="116">
        <v>1</v>
      </c>
      <c r="E1431" s="115">
        <v>0</v>
      </c>
      <c r="F1431" s="45" t="s">
        <v>783</v>
      </c>
      <c r="G1431" s="45" t="s">
        <v>173</v>
      </c>
    </row>
    <row r="1432" spans="1:7" ht="21" x14ac:dyDescent="0.25">
      <c r="A1432" s="45" t="s">
        <v>10738</v>
      </c>
      <c r="B1432" s="45"/>
      <c r="C1432" s="5" t="s">
        <v>4981</v>
      </c>
      <c r="D1432" s="116">
        <v>1</v>
      </c>
      <c r="E1432" s="116"/>
      <c r="F1432" s="45" t="s">
        <v>3972</v>
      </c>
      <c r="G1432" s="45" t="s">
        <v>4986</v>
      </c>
    </row>
    <row r="1433" spans="1:7" ht="21" x14ac:dyDescent="0.25">
      <c r="A1433" s="45" t="s">
        <v>10738</v>
      </c>
      <c r="B1433" s="45"/>
      <c r="C1433" s="5" t="s">
        <v>5036</v>
      </c>
      <c r="D1433" s="116">
        <v>1</v>
      </c>
      <c r="E1433" s="116"/>
      <c r="F1433" s="45" t="s">
        <v>1443</v>
      </c>
      <c r="G1433" s="45" t="s">
        <v>331</v>
      </c>
    </row>
    <row r="1434" spans="1:7" ht="21" x14ac:dyDescent="0.25">
      <c r="A1434" s="45" t="s">
        <v>10738</v>
      </c>
      <c r="B1434" s="45"/>
      <c r="C1434" s="5" t="s">
        <v>3367</v>
      </c>
      <c r="D1434" s="116">
        <v>1</v>
      </c>
      <c r="E1434" s="116"/>
      <c r="F1434" s="45" t="s">
        <v>1228</v>
      </c>
      <c r="G1434" s="45" t="s">
        <v>784</v>
      </c>
    </row>
    <row r="1435" spans="1:7" ht="21" x14ac:dyDescent="0.25">
      <c r="A1435" s="45" t="s">
        <v>10738</v>
      </c>
      <c r="B1435" s="116"/>
      <c r="C1435" s="6" t="s">
        <v>1251</v>
      </c>
      <c r="D1435" s="116">
        <v>0</v>
      </c>
      <c r="E1435" s="116">
        <v>0</v>
      </c>
      <c r="F1435" s="45" t="s">
        <v>1255</v>
      </c>
      <c r="G1435" s="45" t="s">
        <v>435</v>
      </c>
    </row>
    <row r="1436" spans="1:7" ht="21" x14ac:dyDescent="0.25">
      <c r="A1436" s="45" t="s">
        <v>10738</v>
      </c>
      <c r="B1436" s="116"/>
      <c r="C1436" s="6" t="s">
        <v>4374</v>
      </c>
      <c r="D1436" s="115">
        <v>1</v>
      </c>
      <c r="E1436" s="115">
        <v>1</v>
      </c>
      <c r="F1436" s="45" t="s">
        <v>10757</v>
      </c>
      <c r="G1436" s="45" t="s">
        <v>62</v>
      </c>
    </row>
    <row r="1437" spans="1:7" ht="21" x14ac:dyDescent="0.25">
      <c r="A1437" s="45" t="s">
        <v>10738</v>
      </c>
      <c r="B1437" s="116"/>
      <c r="C1437" s="6" t="s">
        <v>2364</v>
      </c>
      <c r="D1437" s="116">
        <v>1</v>
      </c>
      <c r="E1437" s="116">
        <v>0</v>
      </c>
      <c r="F1437" s="45" t="s">
        <v>172</v>
      </c>
      <c r="G1437" s="45" t="s">
        <v>1415</v>
      </c>
    </row>
    <row r="1438" spans="1:7" ht="21" x14ac:dyDescent="0.25">
      <c r="A1438" s="45" t="s">
        <v>10738</v>
      </c>
      <c r="B1438" s="45"/>
      <c r="C1438" s="5" t="s">
        <v>2028</v>
      </c>
      <c r="D1438" s="115">
        <v>1</v>
      </c>
      <c r="E1438" s="115">
        <v>0</v>
      </c>
      <c r="F1438" s="45" t="s">
        <v>2032</v>
      </c>
      <c r="G1438" s="45" t="s">
        <v>120</v>
      </c>
    </row>
    <row r="1439" spans="1:7" ht="21" x14ac:dyDescent="0.25">
      <c r="A1439" s="45" t="s">
        <v>10738</v>
      </c>
      <c r="B1439" s="132"/>
      <c r="C1439" s="5" t="s">
        <v>5668</v>
      </c>
      <c r="D1439" s="115">
        <v>0</v>
      </c>
      <c r="E1439" s="115">
        <v>0</v>
      </c>
      <c r="F1439" s="45" t="s">
        <v>446</v>
      </c>
      <c r="G1439" s="45" t="s">
        <v>147</v>
      </c>
    </row>
    <row r="1440" spans="1:7" ht="21" x14ac:dyDescent="0.25">
      <c r="A1440" s="45" t="s">
        <v>10738</v>
      </c>
      <c r="B1440" s="45"/>
      <c r="C1440" s="5" t="s">
        <v>10455</v>
      </c>
      <c r="D1440" s="116">
        <v>0</v>
      </c>
      <c r="E1440" s="116"/>
      <c r="F1440" s="45" t="s">
        <v>9289</v>
      </c>
      <c r="G1440" s="45" t="s">
        <v>90</v>
      </c>
    </row>
    <row r="1441" spans="1:7" ht="21" x14ac:dyDescent="0.25">
      <c r="A1441" s="45" t="s">
        <v>10738</v>
      </c>
      <c r="B1441" s="116"/>
      <c r="C1441" s="5" t="s">
        <v>272</v>
      </c>
      <c r="D1441" s="115">
        <v>1</v>
      </c>
      <c r="E1441" s="115">
        <v>0</v>
      </c>
      <c r="F1441" s="45" t="s">
        <v>119</v>
      </c>
      <c r="G1441" s="45" t="s">
        <v>276</v>
      </c>
    </row>
    <row r="1442" spans="1:7" ht="21" x14ac:dyDescent="0.25">
      <c r="A1442" s="45" t="s">
        <v>10738</v>
      </c>
      <c r="B1442" s="45"/>
      <c r="C1442" s="5" t="s">
        <v>2526</v>
      </c>
      <c r="D1442" s="115">
        <v>1</v>
      </c>
      <c r="E1442" s="115">
        <v>0</v>
      </c>
      <c r="F1442" s="45" t="s">
        <v>713</v>
      </c>
      <c r="G1442" s="45" t="s">
        <v>2531</v>
      </c>
    </row>
    <row r="1443" spans="1:7" ht="21" x14ac:dyDescent="0.25">
      <c r="A1443" s="45" t="s">
        <v>10738</v>
      </c>
      <c r="B1443" s="45"/>
      <c r="C1443" s="5" t="s">
        <v>9388</v>
      </c>
      <c r="D1443" s="116">
        <v>0</v>
      </c>
      <c r="E1443" s="116"/>
      <c r="F1443" s="45" t="s">
        <v>872</v>
      </c>
      <c r="G1443" s="45" t="s">
        <v>1752</v>
      </c>
    </row>
    <row r="1444" spans="1:7" ht="21" x14ac:dyDescent="0.25">
      <c r="A1444" s="45" t="s">
        <v>10738</v>
      </c>
      <c r="B1444" s="45"/>
      <c r="C1444" s="5" t="s">
        <v>4696</v>
      </c>
      <c r="D1444" s="116">
        <v>0</v>
      </c>
      <c r="E1444" s="116">
        <v>0</v>
      </c>
      <c r="F1444" s="45" t="s">
        <v>4798</v>
      </c>
      <c r="G1444" s="45" t="s">
        <v>4475</v>
      </c>
    </row>
    <row r="1445" spans="1:7" ht="21" x14ac:dyDescent="0.25">
      <c r="A1445" s="45" t="s">
        <v>10738</v>
      </c>
      <c r="B1445" s="45"/>
      <c r="C1445" s="5" t="s">
        <v>10920</v>
      </c>
      <c r="D1445" s="116">
        <v>1</v>
      </c>
      <c r="E1445" s="116"/>
      <c r="F1445" s="45" t="s">
        <v>4798</v>
      </c>
      <c r="G1445" s="45" t="s">
        <v>4421</v>
      </c>
    </row>
    <row r="1446" spans="1:7" ht="21" x14ac:dyDescent="0.25">
      <c r="A1446" s="45" t="s">
        <v>10738</v>
      </c>
      <c r="B1446" s="45"/>
      <c r="C1446" s="5" t="s">
        <v>9116</v>
      </c>
      <c r="D1446" s="116">
        <v>0</v>
      </c>
      <c r="E1446" s="116">
        <v>1</v>
      </c>
      <c r="F1446" s="45" t="s">
        <v>2612</v>
      </c>
      <c r="G1446" s="45" t="s">
        <v>470</v>
      </c>
    </row>
    <row r="1447" spans="1:7" ht="21" x14ac:dyDescent="0.25">
      <c r="A1447" s="45" t="s">
        <v>10738</v>
      </c>
      <c r="B1447" s="45"/>
      <c r="C1447" s="5" t="s">
        <v>6640</v>
      </c>
      <c r="D1447" s="116">
        <v>0</v>
      </c>
      <c r="E1447" s="116"/>
      <c r="F1447" s="45" t="s">
        <v>89</v>
      </c>
      <c r="G1447" s="45" t="s">
        <v>198</v>
      </c>
    </row>
    <row r="1448" spans="1:7" ht="21" x14ac:dyDescent="0.25">
      <c r="A1448" s="45" t="s">
        <v>10738</v>
      </c>
      <c r="B1448" s="45"/>
      <c r="C1448" s="5" t="s">
        <v>7667</v>
      </c>
      <c r="D1448" s="115">
        <v>1</v>
      </c>
      <c r="E1448" s="115">
        <v>0</v>
      </c>
      <c r="F1448" s="45" t="s">
        <v>4798</v>
      </c>
      <c r="G1448" s="45" t="s">
        <v>4421</v>
      </c>
    </row>
    <row r="1449" spans="1:7" ht="21" x14ac:dyDescent="0.25">
      <c r="A1449" s="45" t="s">
        <v>10738</v>
      </c>
      <c r="B1449" s="116"/>
      <c r="C1449" s="5" t="s">
        <v>1368</v>
      </c>
      <c r="D1449" s="116">
        <v>0</v>
      </c>
      <c r="E1449" s="116">
        <v>0</v>
      </c>
      <c r="F1449" s="45" t="s">
        <v>446</v>
      </c>
      <c r="G1449" s="45" t="s">
        <v>47</v>
      </c>
    </row>
    <row r="1450" spans="1:7" ht="21" x14ac:dyDescent="0.25">
      <c r="A1450" s="45" t="s">
        <v>10738</v>
      </c>
      <c r="B1450" s="45"/>
      <c r="C1450" s="5" t="s">
        <v>10695</v>
      </c>
      <c r="D1450" s="116">
        <v>1</v>
      </c>
      <c r="E1450" s="116">
        <v>1</v>
      </c>
      <c r="F1450" s="45" t="s">
        <v>5196</v>
      </c>
      <c r="G1450" s="45" t="s">
        <v>5214</v>
      </c>
    </row>
    <row r="1451" spans="1:7" ht="21" x14ac:dyDescent="0.25">
      <c r="A1451" s="45" t="s">
        <v>10738</v>
      </c>
      <c r="B1451" s="45"/>
      <c r="C1451" s="5" t="s">
        <v>9806</v>
      </c>
      <c r="D1451" s="116">
        <v>0</v>
      </c>
      <c r="E1451" s="116">
        <v>1</v>
      </c>
      <c r="F1451" s="45" t="s">
        <v>119</v>
      </c>
      <c r="G1451" s="45" t="s">
        <v>692</v>
      </c>
    </row>
    <row r="1452" spans="1:7" ht="21" x14ac:dyDescent="0.25">
      <c r="A1452" s="45" t="s">
        <v>10738</v>
      </c>
      <c r="B1452" s="45"/>
      <c r="C1452" s="5" t="s">
        <v>8769</v>
      </c>
      <c r="D1452" s="116">
        <v>1</v>
      </c>
      <c r="E1452" s="116"/>
      <c r="F1452" s="45" t="s">
        <v>1005</v>
      </c>
      <c r="G1452" s="45" t="s">
        <v>134</v>
      </c>
    </row>
    <row r="1453" spans="1:7" ht="21" x14ac:dyDescent="0.25">
      <c r="A1453" s="111" t="s">
        <v>10738</v>
      </c>
      <c r="B1453" s="116"/>
      <c r="C1453" s="5" t="s">
        <v>7756</v>
      </c>
      <c r="D1453" s="116">
        <v>0</v>
      </c>
      <c r="E1453" s="116"/>
      <c r="F1453" s="45" t="s">
        <v>4798</v>
      </c>
      <c r="G1453" s="45" t="s">
        <v>4475</v>
      </c>
    </row>
    <row r="1454" spans="1:7" ht="21" x14ac:dyDescent="0.25">
      <c r="A1454" s="111" t="s">
        <v>10738</v>
      </c>
      <c r="B1454" s="116"/>
      <c r="C1454" s="5" t="s">
        <v>7061</v>
      </c>
      <c r="D1454" s="116">
        <v>0</v>
      </c>
      <c r="E1454" s="116"/>
      <c r="F1454" s="45" t="s">
        <v>204</v>
      </c>
      <c r="G1454" s="45" t="s">
        <v>3293</v>
      </c>
    </row>
    <row r="1455" spans="1:7" ht="21" x14ac:dyDescent="0.25">
      <c r="A1455" s="45" t="s">
        <v>10738</v>
      </c>
      <c r="B1455" s="45"/>
      <c r="C1455" s="5" t="s">
        <v>7088</v>
      </c>
      <c r="D1455" s="115">
        <v>1</v>
      </c>
      <c r="E1455" s="115">
        <v>0</v>
      </c>
      <c r="F1455" s="45" t="s">
        <v>10748</v>
      </c>
      <c r="G1455" s="45" t="s">
        <v>3004</v>
      </c>
    </row>
    <row r="1456" spans="1:7" ht="21" x14ac:dyDescent="0.25">
      <c r="A1456" s="45" t="s">
        <v>10738</v>
      </c>
      <c r="B1456" s="45"/>
      <c r="C1456" s="5" t="s">
        <v>9083</v>
      </c>
      <c r="D1456" s="116">
        <v>0</v>
      </c>
      <c r="E1456" s="116">
        <v>1</v>
      </c>
      <c r="F1456" s="45" t="s">
        <v>1234</v>
      </c>
      <c r="G1456" s="45" t="s">
        <v>2159</v>
      </c>
    </row>
    <row r="1457" spans="1:7" ht="21" x14ac:dyDescent="0.25">
      <c r="A1457" s="45" t="s">
        <v>10738</v>
      </c>
      <c r="B1457" s="116"/>
      <c r="C1457" s="5" t="s">
        <v>2938</v>
      </c>
      <c r="D1457" s="116">
        <v>1</v>
      </c>
      <c r="E1457" s="7">
        <v>0</v>
      </c>
      <c r="F1457" s="45" t="s">
        <v>10748</v>
      </c>
      <c r="G1457" s="45" t="s">
        <v>2943</v>
      </c>
    </row>
    <row r="1458" spans="1:7" ht="21" x14ac:dyDescent="0.25">
      <c r="A1458" s="45" t="s">
        <v>10738</v>
      </c>
      <c r="B1458" s="116"/>
      <c r="C1458" s="5" t="s">
        <v>2034</v>
      </c>
      <c r="D1458" s="116">
        <v>1</v>
      </c>
      <c r="E1458" s="116">
        <v>1</v>
      </c>
      <c r="F1458" s="45" t="s">
        <v>2032</v>
      </c>
      <c r="G1458" s="45" t="s">
        <v>120</v>
      </c>
    </row>
    <row r="1459" spans="1:7" ht="21" x14ac:dyDescent="0.25">
      <c r="A1459" s="45" t="s">
        <v>10738</v>
      </c>
      <c r="B1459" s="45"/>
      <c r="C1459" s="5" t="s">
        <v>9203</v>
      </c>
      <c r="D1459" s="116">
        <v>1</v>
      </c>
      <c r="E1459" s="116"/>
      <c r="F1459" s="45" t="s">
        <v>54</v>
      </c>
      <c r="G1459" s="45" t="s">
        <v>82</v>
      </c>
    </row>
    <row r="1460" spans="1:7" ht="21" x14ac:dyDescent="0.25">
      <c r="A1460" s="45" t="s">
        <v>10738</v>
      </c>
      <c r="B1460" s="45"/>
      <c r="C1460" s="5" t="s">
        <v>6208</v>
      </c>
      <c r="D1460" s="116">
        <v>1</v>
      </c>
      <c r="E1460" s="115">
        <v>0</v>
      </c>
      <c r="F1460" s="45" t="s">
        <v>2032</v>
      </c>
      <c r="G1460" s="45" t="s">
        <v>120</v>
      </c>
    </row>
    <row r="1461" spans="1:7" ht="21" x14ac:dyDescent="0.25">
      <c r="A1461" s="45" t="s">
        <v>10738</v>
      </c>
      <c r="B1461" s="45"/>
      <c r="C1461" s="5" t="s">
        <v>10020</v>
      </c>
      <c r="D1461" s="116">
        <v>0</v>
      </c>
      <c r="E1461" s="116">
        <v>1</v>
      </c>
      <c r="F1461" s="45" t="s">
        <v>4191</v>
      </c>
      <c r="G1461" s="45" t="s">
        <v>4193</v>
      </c>
    </row>
    <row r="1462" spans="1:7" ht="21" x14ac:dyDescent="0.25">
      <c r="A1462" s="45" t="s">
        <v>10738</v>
      </c>
      <c r="B1462" s="45"/>
      <c r="C1462" s="5" t="s">
        <v>2243</v>
      </c>
      <c r="D1462" s="116">
        <v>0</v>
      </c>
      <c r="E1462" s="116">
        <v>0</v>
      </c>
      <c r="F1462" s="45" t="s">
        <v>54</v>
      </c>
      <c r="G1462" s="45" t="s">
        <v>55</v>
      </c>
    </row>
    <row r="1463" spans="1:7" ht="21" x14ac:dyDescent="0.25">
      <c r="A1463" s="45" t="s">
        <v>10738</v>
      </c>
      <c r="B1463" s="45"/>
      <c r="C1463" s="5" t="s">
        <v>10177</v>
      </c>
      <c r="D1463" s="116">
        <v>1</v>
      </c>
      <c r="E1463" s="116"/>
      <c r="F1463" s="45" t="s">
        <v>4798</v>
      </c>
      <c r="G1463" s="45" t="s">
        <v>4462</v>
      </c>
    </row>
    <row r="1464" spans="1:7" ht="21" x14ac:dyDescent="0.25">
      <c r="A1464" s="45" t="s">
        <v>10738</v>
      </c>
      <c r="B1464" s="116"/>
      <c r="C1464" s="5" t="s">
        <v>175</v>
      </c>
      <c r="D1464" s="116">
        <v>1</v>
      </c>
      <c r="E1464" s="116">
        <v>0</v>
      </c>
      <c r="F1464" s="45" t="s">
        <v>179</v>
      </c>
      <c r="G1464" s="45" t="s">
        <v>180</v>
      </c>
    </row>
    <row r="1465" spans="1:7" ht="21" x14ac:dyDescent="0.25">
      <c r="A1465" s="111" t="s">
        <v>10738</v>
      </c>
      <c r="B1465" s="116"/>
      <c r="C1465" s="5" t="s">
        <v>7550</v>
      </c>
      <c r="D1465" s="116">
        <v>1</v>
      </c>
      <c r="E1465" s="116"/>
      <c r="F1465" s="45" t="s">
        <v>4191</v>
      </c>
      <c r="G1465" s="45" t="s">
        <v>2211</v>
      </c>
    </row>
    <row r="1466" spans="1:7" ht="21" x14ac:dyDescent="0.25">
      <c r="A1466" s="45" t="s">
        <v>10738</v>
      </c>
      <c r="B1466" s="45"/>
      <c r="C1466" s="5" t="s">
        <v>9776</v>
      </c>
      <c r="D1466" s="116">
        <v>1</v>
      </c>
      <c r="E1466" s="116">
        <v>1</v>
      </c>
      <c r="F1466" s="45" t="s">
        <v>1228</v>
      </c>
      <c r="G1466" s="45" t="s">
        <v>1758</v>
      </c>
    </row>
    <row r="1467" spans="1:7" ht="21" x14ac:dyDescent="0.25">
      <c r="A1467" s="45" t="s">
        <v>10738</v>
      </c>
      <c r="B1467" s="45"/>
      <c r="C1467" s="5" t="s">
        <v>2798</v>
      </c>
      <c r="D1467" s="115">
        <v>0</v>
      </c>
      <c r="E1467" s="115">
        <v>0</v>
      </c>
      <c r="F1467" s="45" t="s">
        <v>1234</v>
      </c>
      <c r="G1467" s="45" t="s">
        <v>2800</v>
      </c>
    </row>
    <row r="1468" spans="1:7" ht="21" x14ac:dyDescent="0.25">
      <c r="A1468" s="45" t="s">
        <v>10738</v>
      </c>
      <c r="B1468" s="45"/>
      <c r="C1468" s="5" t="s">
        <v>3699</v>
      </c>
      <c r="D1468" s="116">
        <v>1</v>
      </c>
      <c r="E1468" s="115">
        <v>0</v>
      </c>
      <c r="F1468" s="45" t="s">
        <v>119</v>
      </c>
      <c r="G1468" s="45" t="s">
        <v>803</v>
      </c>
    </row>
    <row r="1469" spans="1:7" ht="21" x14ac:dyDescent="0.25">
      <c r="A1469" s="111" t="s">
        <v>10738</v>
      </c>
      <c r="B1469" s="116"/>
      <c r="C1469" s="5" t="s">
        <v>5929</v>
      </c>
      <c r="D1469" s="116">
        <v>0</v>
      </c>
      <c r="E1469" s="116"/>
      <c r="F1469" s="45" t="s">
        <v>525</v>
      </c>
      <c r="G1469" s="45" t="s">
        <v>5933</v>
      </c>
    </row>
    <row r="1470" spans="1:7" ht="21" x14ac:dyDescent="0.25">
      <c r="A1470" s="45" t="s">
        <v>10738</v>
      </c>
      <c r="B1470" s="45"/>
      <c r="C1470" s="5" t="s">
        <v>8375</v>
      </c>
      <c r="D1470" s="116">
        <v>1</v>
      </c>
      <c r="E1470" s="116">
        <v>1</v>
      </c>
      <c r="F1470" s="45" t="s">
        <v>713</v>
      </c>
      <c r="G1470" s="45" t="s">
        <v>331</v>
      </c>
    </row>
    <row r="1471" spans="1:7" ht="21" x14ac:dyDescent="0.25">
      <c r="A1471" s="45" t="s">
        <v>10738</v>
      </c>
      <c r="B1471" s="45"/>
      <c r="C1471" s="5" t="s">
        <v>5352</v>
      </c>
      <c r="D1471" s="116">
        <v>0</v>
      </c>
      <c r="E1471" s="116">
        <v>0</v>
      </c>
      <c r="F1471" s="45" t="s">
        <v>5196</v>
      </c>
      <c r="G1471" s="45" t="s">
        <v>5238</v>
      </c>
    </row>
    <row r="1472" spans="1:7" ht="21" x14ac:dyDescent="0.25">
      <c r="A1472" s="45" t="s">
        <v>10738</v>
      </c>
      <c r="B1472" s="116"/>
      <c r="C1472" s="5" t="s">
        <v>1001</v>
      </c>
      <c r="D1472" s="116">
        <v>0</v>
      </c>
      <c r="E1472" s="116">
        <v>0</v>
      </c>
      <c r="F1472" s="45" t="s">
        <v>1005</v>
      </c>
      <c r="G1472" s="45" t="s">
        <v>312</v>
      </c>
    </row>
    <row r="1473" spans="1:7" ht="21" x14ac:dyDescent="0.25">
      <c r="A1473" s="45" t="s">
        <v>10738</v>
      </c>
      <c r="B1473" s="45"/>
      <c r="C1473" s="5" t="s">
        <v>8039</v>
      </c>
      <c r="D1473" s="116">
        <v>1</v>
      </c>
      <c r="E1473" s="115">
        <v>0</v>
      </c>
      <c r="F1473" s="45" t="s">
        <v>5196</v>
      </c>
      <c r="G1473" s="45" t="s">
        <v>470</v>
      </c>
    </row>
    <row r="1474" spans="1:7" ht="21" x14ac:dyDescent="0.25">
      <c r="A1474" s="111" t="s">
        <v>10738</v>
      </c>
      <c r="B1474" s="116"/>
      <c r="C1474" s="5" t="s">
        <v>8044</v>
      </c>
      <c r="D1474" s="116">
        <v>0</v>
      </c>
      <c r="E1474" s="116"/>
      <c r="F1474" s="45" t="s">
        <v>5196</v>
      </c>
      <c r="G1474" s="45" t="s">
        <v>470</v>
      </c>
    </row>
    <row r="1475" spans="1:7" ht="21" x14ac:dyDescent="0.25">
      <c r="A1475" s="45" t="s">
        <v>10738</v>
      </c>
      <c r="B1475" s="45"/>
      <c r="C1475" s="5" t="s">
        <v>3409</v>
      </c>
      <c r="D1475" s="116">
        <v>1</v>
      </c>
      <c r="E1475" s="115">
        <v>0</v>
      </c>
      <c r="F1475" s="45" t="s">
        <v>204</v>
      </c>
      <c r="G1475" s="45" t="s">
        <v>3293</v>
      </c>
    </row>
    <row r="1476" spans="1:7" ht="21" x14ac:dyDescent="0.25">
      <c r="A1476" s="45" t="s">
        <v>10738</v>
      </c>
      <c r="B1476" s="116"/>
      <c r="C1476" s="5" t="s">
        <v>2000</v>
      </c>
      <c r="D1476" s="116">
        <v>1</v>
      </c>
      <c r="E1476" s="116">
        <v>0</v>
      </c>
      <c r="F1476" s="45" t="s">
        <v>1998</v>
      </c>
      <c r="G1476" s="45" t="s">
        <v>173</v>
      </c>
    </row>
    <row r="1477" spans="1:7" ht="21" x14ac:dyDescent="0.25">
      <c r="A1477" s="45" t="s">
        <v>10738</v>
      </c>
      <c r="B1477" s="45"/>
      <c r="C1477" s="5" t="s">
        <v>9755</v>
      </c>
      <c r="D1477" s="116">
        <v>0</v>
      </c>
      <c r="E1477" s="116">
        <v>1</v>
      </c>
      <c r="F1477" s="45" t="s">
        <v>119</v>
      </c>
      <c r="G1477" s="45" t="s">
        <v>198</v>
      </c>
    </row>
    <row r="1478" spans="1:7" ht="21" x14ac:dyDescent="0.25">
      <c r="A1478" s="45" t="s">
        <v>10738</v>
      </c>
      <c r="B1478" s="116"/>
      <c r="C1478" s="5" t="s">
        <v>2541</v>
      </c>
      <c r="D1478" s="115">
        <v>1</v>
      </c>
      <c r="E1478" s="115">
        <v>0</v>
      </c>
      <c r="F1478" s="45" t="s">
        <v>343</v>
      </c>
      <c r="G1478" s="45" t="s">
        <v>2545</v>
      </c>
    </row>
    <row r="1479" spans="1:7" ht="21" x14ac:dyDescent="0.25">
      <c r="A1479" s="111" t="s">
        <v>10738</v>
      </c>
      <c r="B1479" s="134"/>
      <c r="C1479" s="5" t="s">
        <v>5494</v>
      </c>
      <c r="D1479" s="116">
        <v>0</v>
      </c>
      <c r="E1479" s="116"/>
      <c r="F1479" s="45" t="s">
        <v>133</v>
      </c>
      <c r="G1479" s="45" t="s">
        <v>198</v>
      </c>
    </row>
    <row r="1480" spans="1:7" ht="21" x14ac:dyDescent="0.25">
      <c r="A1480" s="45" t="s">
        <v>10738</v>
      </c>
      <c r="B1480" s="116"/>
      <c r="C1480" s="5" t="s">
        <v>4596</v>
      </c>
      <c r="D1480" s="116">
        <v>1</v>
      </c>
      <c r="E1480" s="116">
        <v>1</v>
      </c>
      <c r="F1480" s="45" t="s">
        <v>4798</v>
      </c>
      <c r="G1480" s="45" t="s">
        <v>173</v>
      </c>
    </row>
    <row r="1481" spans="1:7" ht="21" x14ac:dyDescent="0.25">
      <c r="A1481" s="45" t="s">
        <v>10738</v>
      </c>
      <c r="B1481" s="45"/>
      <c r="C1481" s="5" t="s">
        <v>5569</v>
      </c>
      <c r="D1481" s="116">
        <v>0</v>
      </c>
      <c r="E1481" s="116"/>
      <c r="F1481" s="45" t="s">
        <v>46</v>
      </c>
      <c r="G1481" s="45" t="s">
        <v>231</v>
      </c>
    </row>
    <row r="1482" spans="1:7" ht="21" x14ac:dyDescent="0.25">
      <c r="A1482" s="45" t="s">
        <v>10738</v>
      </c>
      <c r="B1482" s="45"/>
      <c r="C1482" s="5" t="s">
        <v>7344</v>
      </c>
      <c r="D1482" s="116">
        <v>0</v>
      </c>
      <c r="E1482" s="116"/>
      <c r="F1482" s="45" t="s">
        <v>119</v>
      </c>
      <c r="G1482" s="45" t="s">
        <v>1415</v>
      </c>
    </row>
    <row r="1483" spans="1:7" ht="21" x14ac:dyDescent="0.25">
      <c r="A1483" s="45" t="s">
        <v>10738</v>
      </c>
      <c r="B1483" s="45"/>
      <c r="C1483" s="5" t="s">
        <v>2808</v>
      </c>
      <c r="D1483" s="116">
        <v>0</v>
      </c>
      <c r="E1483" s="116">
        <v>0</v>
      </c>
      <c r="F1483" s="45" t="s">
        <v>1443</v>
      </c>
      <c r="G1483" s="45" t="s">
        <v>2806</v>
      </c>
    </row>
    <row r="1484" spans="1:7" ht="21" x14ac:dyDescent="0.25">
      <c r="A1484" s="111" t="s">
        <v>10738</v>
      </c>
      <c r="B1484" s="116"/>
      <c r="C1484" s="5" t="s">
        <v>6383</v>
      </c>
      <c r="D1484" s="116">
        <v>1</v>
      </c>
      <c r="E1484" s="116"/>
      <c r="F1484" s="45" t="s">
        <v>119</v>
      </c>
      <c r="G1484" s="45" t="s">
        <v>1415</v>
      </c>
    </row>
    <row r="1485" spans="1:7" ht="21" x14ac:dyDescent="0.25">
      <c r="A1485" s="45" t="s">
        <v>10738</v>
      </c>
      <c r="B1485" s="45"/>
      <c r="C1485" s="5" t="s">
        <v>10584</v>
      </c>
      <c r="D1485" s="116">
        <v>1</v>
      </c>
      <c r="E1485" s="116">
        <v>1</v>
      </c>
      <c r="F1485" s="45" t="s">
        <v>5196</v>
      </c>
      <c r="G1485" s="45" t="s">
        <v>5256</v>
      </c>
    </row>
    <row r="1486" spans="1:7" ht="21" x14ac:dyDescent="0.25">
      <c r="A1486" s="45" t="s">
        <v>10738</v>
      </c>
      <c r="B1486" s="45"/>
      <c r="C1486" s="5" t="s">
        <v>1615</v>
      </c>
      <c r="D1486" s="116">
        <v>0</v>
      </c>
      <c r="E1486" s="116"/>
      <c r="F1486" s="45" t="s">
        <v>248</v>
      </c>
      <c r="G1486" s="45" t="s">
        <v>1620</v>
      </c>
    </row>
    <row r="1487" spans="1:7" ht="21" x14ac:dyDescent="0.25">
      <c r="A1487" s="45" t="s">
        <v>10738</v>
      </c>
      <c r="B1487" s="45"/>
      <c r="C1487" s="5" t="s">
        <v>7468</v>
      </c>
      <c r="D1487" s="116">
        <v>1</v>
      </c>
      <c r="E1487" s="116"/>
      <c r="F1487" s="45" t="s">
        <v>204</v>
      </c>
      <c r="G1487" s="45" t="s">
        <v>173</v>
      </c>
    </row>
    <row r="1488" spans="1:7" ht="21" x14ac:dyDescent="0.25">
      <c r="A1488" s="45" t="s">
        <v>10738</v>
      </c>
      <c r="B1488" s="45"/>
      <c r="C1488" s="5" t="s">
        <v>5488</v>
      </c>
      <c r="D1488" s="116">
        <v>1</v>
      </c>
      <c r="E1488" s="115">
        <v>0</v>
      </c>
      <c r="F1488" s="45" t="s">
        <v>61</v>
      </c>
      <c r="G1488" s="45" t="s">
        <v>62</v>
      </c>
    </row>
    <row r="1489" spans="1:7" ht="21" x14ac:dyDescent="0.25">
      <c r="A1489" s="45" t="s">
        <v>10738</v>
      </c>
      <c r="B1489" s="45"/>
      <c r="C1489" s="5" t="s">
        <v>8270</v>
      </c>
      <c r="D1489" s="116">
        <v>0</v>
      </c>
      <c r="E1489" s="116"/>
      <c r="F1489" s="45" t="s">
        <v>7969</v>
      </c>
      <c r="G1489" s="45" t="s">
        <v>8274</v>
      </c>
    </row>
    <row r="1490" spans="1:7" ht="21" x14ac:dyDescent="0.25">
      <c r="A1490" s="45" t="s">
        <v>10738</v>
      </c>
      <c r="B1490" s="45"/>
      <c r="C1490" s="5" t="s">
        <v>3126</v>
      </c>
      <c r="D1490" s="116">
        <v>1</v>
      </c>
      <c r="E1490" s="115">
        <v>0</v>
      </c>
      <c r="F1490" s="45" t="s">
        <v>10748</v>
      </c>
      <c r="G1490" s="45" t="s">
        <v>3027</v>
      </c>
    </row>
    <row r="1491" spans="1:7" ht="21" x14ac:dyDescent="0.25">
      <c r="A1491" s="111" t="s">
        <v>10738</v>
      </c>
      <c r="B1491" s="116"/>
      <c r="C1491" s="5" t="s">
        <v>6645</v>
      </c>
      <c r="D1491" s="116">
        <v>0</v>
      </c>
      <c r="E1491" s="116"/>
      <c r="F1491" s="45" t="s">
        <v>669</v>
      </c>
      <c r="G1491" s="45" t="s">
        <v>6649</v>
      </c>
    </row>
    <row r="1492" spans="1:7" ht="21" x14ac:dyDescent="0.25">
      <c r="A1492" s="45" t="s">
        <v>10738</v>
      </c>
      <c r="B1492" s="116"/>
      <c r="C1492" s="5" t="s">
        <v>385</v>
      </c>
      <c r="D1492" s="116">
        <v>0</v>
      </c>
      <c r="E1492" s="116">
        <v>0</v>
      </c>
      <c r="F1492" s="45" t="s">
        <v>389</v>
      </c>
      <c r="G1492" s="45" t="s">
        <v>62</v>
      </c>
    </row>
    <row r="1493" spans="1:7" ht="21" x14ac:dyDescent="0.25">
      <c r="A1493" s="45" t="s">
        <v>10738</v>
      </c>
      <c r="B1493" s="45"/>
      <c r="C1493" s="5" t="s">
        <v>8450</v>
      </c>
      <c r="D1493" s="116">
        <v>1</v>
      </c>
      <c r="E1493" s="116"/>
      <c r="F1493" s="45" t="s">
        <v>179</v>
      </c>
      <c r="G1493" s="45" t="s">
        <v>844</v>
      </c>
    </row>
    <row r="1494" spans="1:7" ht="21" x14ac:dyDescent="0.25">
      <c r="A1494" s="45" t="s">
        <v>10738</v>
      </c>
      <c r="B1494" s="45"/>
      <c r="C1494" s="5" t="s">
        <v>10057</v>
      </c>
      <c r="D1494" s="116">
        <v>0</v>
      </c>
      <c r="E1494" s="116"/>
      <c r="F1494" s="45" t="s">
        <v>4191</v>
      </c>
      <c r="G1494" s="45" t="s">
        <v>4193</v>
      </c>
    </row>
    <row r="1495" spans="1:7" ht="21" x14ac:dyDescent="0.25">
      <c r="A1495" s="45" t="s">
        <v>10738</v>
      </c>
      <c r="B1495" s="116"/>
      <c r="C1495" s="5" t="s">
        <v>3621</v>
      </c>
      <c r="D1495" s="116">
        <v>0</v>
      </c>
      <c r="E1495" s="116">
        <v>0</v>
      </c>
      <c r="F1495" s="45" t="s">
        <v>1234</v>
      </c>
      <c r="G1495" s="45" t="s">
        <v>1626</v>
      </c>
    </row>
    <row r="1496" spans="1:7" ht="21" x14ac:dyDescent="0.25">
      <c r="A1496" s="45" t="s">
        <v>10738</v>
      </c>
      <c r="B1496" s="45"/>
      <c r="C1496" s="5" t="s">
        <v>8410</v>
      </c>
      <c r="D1496" s="116">
        <v>1</v>
      </c>
      <c r="E1496" s="116"/>
      <c r="F1496" s="45" t="s">
        <v>179</v>
      </c>
      <c r="G1496" s="45" t="s">
        <v>2672</v>
      </c>
    </row>
    <row r="1497" spans="1:7" ht="21" x14ac:dyDescent="0.25">
      <c r="A1497" s="45" t="s">
        <v>10738</v>
      </c>
      <c r="B1497" s="45"/>
      <c r="C1497" s="5" t="s">
        <v>10079</v>
      </c>
      <c r="D1497" s="116">
        <v>1</v>
      </c>
      <c r="E1497" s="116"/>
      <c r="F1497" s="45" t="s">
        <v>4191</v>
      </c>
      <c r="G1497" s="45" t="s">
        <v>4193</v>
      </c>
    </row>
    <row r="1498" spans="1:7" ht="21" x14ac:dyDescent="0.25">
      <c r="A1498" s="45" t="s">
        <v>10738</v>
      </c>
      <c r="B1498" s="45"/>
      <c r="C1498" s="5" t="s">
        <v>9169</v>
      </c>
      <c r="D1498" s="116">
        <v>0</v>
      </c>
      <c r="E1498" s="116"/>
      <c r="F1498" s="45" t="s">
        <v>179</v>
      </c>
      <c r="G1498" s="45" t="s">
        <v>9173</v>
      </c>
    </row>
    <row r="1499" spans="1:7" ht="21" x14ac:dyDescent="0.25">
      <c r="A1499" s="45" t="s">
        <v>10738</v>
      </c>
      <c r="B1499" s="45"/>
      <c r="C1499" s="5" t="s">
        <v>8986</v>
      </c>
      <c r="D1499" s="116">
        <v>0</v>
      </c>
      <c r="E1499" s="116"/>
      <c r="F1499" s="45" t="s">
        <v>2032</v>
      </c>
      <c r="G1499" s="45" t="s">
        <v>8991</v>
      </c>
    </row>
    <row r="1500" spans="1:7" ht="21" x14ac:dyDescent="0.25">
      <c r="A1500" s="45" t="s">
        <v>10738</v>
      </c>
      <c r="B1500" s="116"/>
      <c r="C1500" s="5" t="s">
        <v>5085</v>
      </c>
      <c r="D1500" s="116">
        <v>1</v>
      </c>
      <c r="E1500" s="116">
        <v>0</v>
      </c>
      <c r="F1500" s="45" t="s">
        <v>4798</v>
      </c>
      <c r="G1500" s="45" t="s">
        <v>5090</v>
      </c>
    </row>
    <row r="1501" spans="1:7" ht="21" x14ac:dyDescent="0.25">
      <c r="A1501" s="45" t="s">
        <v>10738</v>
      </c>
      <c r="B1501" s="45"/>
      <c r="C1501" s="5" t="s">
        <v>10498</v>
      </c>
      <c r="D1501" s="116">
        <v>0</v>
      </c>
      <c r="E1501" s="116"/>
      <c r="F1501" s="45" t="s">
        <v>4798</v>
      </c>
      <c r="G1501" s="45" t="s">
        <v>10502</v>
      </c>
    </row>
    <row r="1502" spans="1:7" ht="21" x14ac:dyDescent="0.25">
      <c r="A1502" s="45" t="s">
        <v>10738</v>
      </c>
      <c r="B1502" s="116"/>
      <c r="C1502" s="5" t="s">
        <v>314</v>
      </c>
      <c r="D1502" s="115">
        <v>1</v>
      </c>
      <c r="E1502" s="115">
        <v>0</v>
      </c>
      <c r="F1502" s="45" t="s">
        <v>54</v>
      </c>
      <c r="G1502" s="45" t="s">
        <v>55</v>
      </c>
    </row>
    <row r="1503" spans="1:7" ht="21" x14ac:dyDescent="0.25">
      <c r="A1503" s="111" t="s">
        <v>10738</v>
      </c>
      <c r="B1503" s="116"/>
      <c r="C1503" s="5" t="s">
        <v>6350</v>
      </c>
      <c r="D1503" s="116">
        <v>1</v>
      </c>
      <c r="E1503" s="116"/>
      <c r="F1503" s="45" t="s">
        <v>1234</v>
      </c>
      <c r="G1503" s="45" t="s">
        <v>6354</v>
      </c>
    </row>
    <row r="1504" spans="1:7" ht="21" x14ac:dyDescent="0.25">
      <c r="A1504" s="45" t="s">
        <v>10738</v>
      </c>
      <c r="B1504" s="45"/>
      <c r="C1504" s="5" t="s">
        <v>7670</v>
      </c>
      <c r="D1504" s="116">
        <v>0</v>
      </c>
      <c r="E1504" s="116"/>
      <c r="F1504" s="45" t="s">
        <v>4798</v>
      </c>
      <c r="G1504" s="45" t="s">
        <v>4621</v>
      </c>
    </row>
    <row r="1505" spans="1:7" ht="21" x14ac:dyDescent="0.25">
      <c r="A1505" s="45" t="s">
        <v>10738</v>
      </c>
      <c r="B1505" s="45"/>
      <c r="C1505" s="5" t="s">
        <v>1634</v>
      </c>
      <c r="D1505" s="116">
        <v>0</v>
      </c>
      <c r="E1505" s="116"/>
      <c r="F1505" s="45" t="s">
        <v>119</v>
      </c>
      <c r="G1505" s="45" t="s">
        <v>692</v>
      </c>
    </row>
    <row r="1506" spans="1:7" ht="21" x14ac:dyDescent="0.25">
      <c r="A1506" s="45" t="s">
        <v>10738</v>
      </c>
      <c r="B1506" s="45"/>
      <c r="C1506" s="5" t="s">
        <v>6203</v>
      </c>
      <c r="D1506" s="116">
        <v>0</v>
      </c>
      <c r="E1506" s="116"/>
      <c r="F1506" s="45" t="s">
        <v>2032</v>
      </c>
      <c r="G1506" s="45" t="s">
        <v>488</v>
      </c>
    </row>
    <row r="1507" spans="1:7" ht="21" x14ac:dyDescent="0.25">
      <c r="A1507" s="45" t="s">
        <v>10738</v>
      </c>
      <c r="B1507" s="116"/>
      <c r="C1507" s="5" t="s">
        <v>4800</v>
      </c>
      <c r="D1507" s="116">
        <v>0</v>
      </c>
      <c r="E1507" s="116">
        <v>0</v>
      </c>
      <c r="F1507" s="45" t="s">
        <v>4798</v>
      </c>
      <c r="G1507" s="45" t="s">
        <v>173</v>
      </c>
    </row>
    <row r="1508" spans="1:7" ht="21" x14ac:dyDescent="0.25">
      <c r="A1508" s="111" t="s">
        <v>10738</v>
      </c>
      <c r="B1508" s="116"/>
      <c r="C1508" s="5" t="s">
        <v>8097</v>
      </c>
      <c r="D1508" s="116">
        <v>0</v>
      </c>
      <c r="E1508" s="116"/>
      <c r="F1508" s="45" t="s">
        <v>5196</v>
      </c>
      <c r="G1508" s="45" t="s">
        <v>5323</v>
      </c>
    </row>
    <row r="1509" spans="1:7" ht="21" x14ac:dyDescent="0.25">
      <c r="A1509" s="45" t="s">
        <v>10738</v>
      </c>
      <c r="B1509" s="45"/>
      <c r="C1509" s="5" t="s">
        <v>10673</v>
      </c>
      <c r="D1509" s="116">
        <v>1</v>
      </c>
      <c r="E1509" s="116"/>
      <c r="F1509" s="45" t="s">
        <v>5196</v>
      </c>
      <c r="G1509" s="45" t="s">
        <v>5256</v>
      </c>
    </row>
    <row r="1510" spans="1:7" ht="21" x14ac:dyDescent="0.25">
      <c r="A1510" s="45" t="s">
        <v>10738</v>
      </c>
      <c r="B1510" s="45"/>
      <c r="C1510" s="5" t="s">
        <v>4753</v>
      </c>
      <c r="D1510" s="116">
        <v>0</v>
      </c>
      <c r="E1510" s="116"/>
      <c r="F1510" s="45" t="s">
        <v>4798</v>
      </c>
      <c r="G1510" s="45" t="s">
        <v>4475</v>
      </c>
    </row>
    <row r="1511" spans="1:7" ht="21" x14ac:dyDescent="0.25">
      <c r="A1511" s="45" t="s">
        <v>10738</v>
      </c>
      <c r="B1511" s="45"/>
      <c r="C1511" s="5" t="s">
        <v>497</v>
      </c>
      <c r="D1511" s="116">
        <v>0</v>
      </c>
      <c r="E1511" s="116">
        <v>0</v>
      </c>
      <c r="F1511" s="45" t="s">
        <v>501</v>
      </c>
      <c r="G1511" s="45" t="s">
        <v>503</v>
      </c>
    </row>
    <row r="1512" spans="1:7" ht="21" x14ac:dyDescent="0.25">
      <c r="A1512" s="45" t="s">
        <v>10738</v>
      </c>
      <c r="B1512" s="45"/>
      <c r="C1512" s="5" t="s">
        <v>1083</v>
      </c>
      <c r="D1512" s="116">
        <v>0</v>
      </c>
      <c r="E1512" s="116"/>
      <c r="F1512" s="45" t="s">
        <v>212</v>
      </c>
      <c r="G1512" s="45" t="s">
        <v>213</v>
      </c>
    </row>
    <row r="1513" spans="1:7" ht="21" x14ac:dyDescent="0.25">
      <c r="A1513" s="45" t="s">
        <v>10738</v>
      </c>
      <c r="B1513" s="45"/>
      <c r="C1513" s="5" t="s">
        <v>10646</v>
      </c>
      <c r="D1513" s="116">
        <v>0</v>
      </c>
      <c r="E1513" s="116"/>
      <c r="F1513" s="45" t="s">
        <v>5196</v>
      </c>
      <c r="G1513" s="45" t="s">
        <v>5278</v>
      </c>
    </row>
    <row r="1514" spans="1:7" ht="21" x14ac:dyDescent="0.25">
      <c r="A1514" s="45" t="s">
        <v>10738</v>
      </c>
      <c r="B1514" s="116"/>
      <c r="C1514" s="5" t="s">
        <v>3081</v>
      </c>
      <c r="D1514" s="116">
        <v>1</v>
      </c>
      <c r="E1514" s="116">
        <v>1</v>
      </c>
      <c r="F1514" s="45" t="s">
        <v>10748</v>
      </c>
      <c r="G1514" s="45" t="s">
        <v>312</v>
      </c>
    </row>
    <row r="1515" spans="1:7" ht="21" x14ac:dyDescent="0.25">
      <c r="A1515" s="45" t="s">
        <v>10738</v>
      </c>
      <c r="B1515" s="45"/>
      <c r="C1515" s="5" t="s">
        <v>9663</v>
      </c>
      <c r="D1515" s="116">
        <v>0</v>
      </c>
      <c r="E1515" s="116"/>
      <c r="F1515" s="45" t="s">
        <v>350</v>
      </c>
      <c r="G1515" s="45" t="s">
        <v>352</v>
      </c>
    </row>
    <row r="1516" spans="1:7" ht="21" x14ac:dyDescent="0.25">
      <c r="A1516" s="45" t="s">
        <v>10738</v>
      </c>
      <c r="B1516" s="45"/>
      <c r="C1516" s="5" t="s">
        <v>6149</v>
      </c>
      <c r="D1516" s="116">
        <v>1</v>
      </c>
      <c r="E1516" s="116"/>
      <c r="F1516" s="45" t="s">
        <v>61</v>
      </c>
      <c r="G1516" s="45" t="s">
        <v>692</v>
      </c>
    </row>
    <row r="1517" spans="1:7" ht="21" x14ac:dyDescent="0.25">
      <c r="A1517" s="45" t="s">
        <v>10738</v>
      </c>
      <c r="B1517" s="45"/>
      <c r="C1517" s="5" t="s">
        <v>8968</v>
      </c>
      <c r="D1517" s="116">
        <v>1</v>
      </c>
      <c r="E1517" s="116"/>
      <c r="F1517" s="45" t="s">
        <v>1998</v>
      </c>
      <c r="G1517" s="45" t="s">
        <v>6201</v>
      </c>
    </row>
    <row r="1518" spans="1:7" ht="21" x14ac:dyDescent="0.25">
      <c r="A1518" s="111" t="s">
        <v>10738</v>
      </c>
      <c r="B1518" s="116"/>
      <c r="C1518" s="5" t="s">
        <v>6579</v>
      </c>
      <c r="D1518" s="116">
        <v>1</v>
      </c>
      <c r="E1518" s="116"/>
      <c r="F1518" s="45" t="s">
        <v>204</v>
      </c>
      <c r="G1518" s="45" t="s">
        <v>538</v>
      </c>
    </row>
    <row r="1519" spans="1:7" ht="21" x14ac:dyDescent="0.25">
      <c r="A1519" s="45" t="s">
        <v>10738</v>
      </c>
      <c r="B1519" s="45"/>
      <c r="C1519" s="5" t="s">
        <v>8434</v>
      </c>
      <c r="D1519" s="116">
        <v>0</v>
      </c>
      <c r="E1519" s="116"/>
      <c r="F1519" s="45" t="s">
        <v>54</v>
      </c>
      <c r="G1519" s="45" t="s">
        <v>5567</v>
      </c>
    </row>
    <row r="1520" spans="1:7" ht="21" x14ac:dyDescent="0.25">
      <c r="A1520" s="45" t="s">
        <v>10738</v>
      </c>
      <c r="B1520" s="116"/>
      <c r="C1520" s="5" t="s">
        <v>4586</v>
      </c>
      <c r="D1520" s="116">
        <v>1</v>
      </c>
      <c r="E1520" s="116">
        <v>0</v>
      </c>
      <c r="F1520" s="45" t="s">
        <v>4798</v>
      </c>
      <c r="G1520" s="45" t="s">
        <v>173</v>
      </c>
    </row>
    <row r="1521" spans="1:7" ht="21" x14ac:dyDescent="0.25">
      <c r="A1521" s="45" t="s">
        <v>10738</v>
      </c>
      <c r="B1521" s="45"/>
      <c r="C1521" s="5" t="s">
        <v>9137</v>
      </c>
      <c r="D1521" s="116">
        <v>1</v>
      </c>
      <c r="E1521" s="116">
        <v>1</v>
      </c>
      <c r="F1521" s="45" t="s">
        <v>172</v>
      </c>
      <c r="G1521" s="45" t="s">
        <v>2211</v>
      </c>
    </row>
    <row r="1522" spans="1:7" ht="21" x14ac:dyDescent="0.25">
      <c r="A1522" s="45" t="s">
        <v>10738</v>
      </c>
      <c r="B1522" s="45"/>
      <c r="C1522" s="5" t="s">
        <v>8511</v>
      </c>
      <c r="D1522" s="116">
        <v>0</v>
      </c>
      <c r="E1522" s="116"/>
      <c r="F1522" s="45" t="s">
        <v>1827</v>
      </c>
      <c r="G1522" s="45" t="s">
        <v>4127</v>
      </c>
    </row>
    <row r="1523" spans="1:7" ht="21" x14ac:dyDescent="0.25">
      <c r="A1523" s="45" t="s">
        <v>10738</v>
      </c>
      <c r="B1523" s="45"/>
      <c r="C1523" s="5" t="s">
        <v>6933</v>
      </c>
      <c r="D1523" s="116">
        <v>1</v>
      </c>
      <c r="E1523" s="116">
        <v>0</v>
      </c>
      <c r="F1523" s="45" t="s">
        <v>10748</v>
      </c>
      <c r="G1523" s="45" t="s">
        <v>3004</v>
      </c>
    </row>
    <row r="1524" spans="1:7" ht="21" x14ac:dyDescent="0.25">
      <c r="A1524" s="111" t="s">
        <v>10738</v>
      </c>
      <c r="B1524" s="116"/>
      <c r="C1524" s="5" t="s">
        <v>5630</v>
      </c>
      <c r="D1524" s="116">
        <v>1</v>
      </c>
      <c r="E1524" s="116"/>
      <c r="F1524" s="45" t="s">
        <v>46</v>
      </c>
      <c r="G1524" s="45" t="s">
        <v>47</v>
      </c>
    </row>
    <row r="1525" spans="1:7" ht="21" x14ac:dyDescent="0.25">
      <c r="A1525" s="45" t="s">
        <v>10738</v>
      </c>
      <c r="B1525" s="45"/>
      <c r="C1525" s="5" t="s">
        <v>9626</v>
      </c>
      <c r="D1525" s="116">
        <v>1</v>
      </c>
      <c r="E1525" s="116"/>
      <c r="F1525" s="45" t="s">
        <v>669</v>
      </c>
      <c r="G1525" s="45" t="s">
        <v>47</v>
      </c>
    </row>
    <row r="1526" spans="1:7" ht="21" x14ac:dyDescent="0.25">
      <c r="A1526" s="111" t="s">
        <v>10738</v>
      </c>
      <c r="B1526" s="116"/>
      <c r="C1526" s="5" t="s">
        <v>5500</v>
      </c>
      <c r="D1526" s="116">
        <v>1</v>
      </c>
      <c r="E1526" s="116"/>
      <c r="F1526" s="45" t="s">
        <v>669</v>
      </c>
      <c r="G1526" s="45" t="s">
        <v>231</v>
      </c>
    </row>
    <row r="1527" spans="1:7" ht="21" x14ac:dyDescent="0.25">
      <c r="A1527" s="45" t="s">
        <v>10738</v>
      </c>
      <c r="B1527" s="45"/>
      <c r="C1527" s="5" t="s">
        <v>8324</v>
      </c>
      <c r="D1527" s="116">
        <v>1</v>
      </c>
      <c r="E1527" s="116"/>
      <c r="F1527" s="45" t="s">
        <v>301</v>
      </c>
      <c r="G1527" s="45" t="s">
        <v>127</v>
      </c>
    </row>
    <row r="1528" spans="1:7" ht="21" x14ac:dyDescent="0.25">
      <c r="A1528" s="45" t="s">
        <v>10738</v>
      </c>
      <c r="B1528" s="45"/>
      <c r="C1528" s="5" t="s">
        <v>10355</v>
      </c>
      <c r="D1528" s="116">
        <v>1</v>
      </c>
      <c r="E1528" s="116"/>
      <c r="F1528" s="45" t="s">
        <v>2930</v>
      </c>
      <c r="G1528" s="45" t="s">
        <v>173</v>
      </c>
    </row>
    <row r="1529" spans="1:7" ht="21" x14ac:dyDescent="0.25">
      <c r="A1529" s="45" t="s">
        <v>10738</v>
      </c>
      <c r="B1529" s="116"/>
      <c r="C1529" s="5" t="s">
        <v>3448</v>
      </c>
      <c r="D1529" s="116">
        <v>1</v>
      </c>
      <c r="E1529" s="116">
        <v>0</v>
      </c>
      <c r="F1529" s="45" t="s">
        <v>872</v>
      </c>
      <c r="G1529" s="45" t="s">
        <v>1858</v>
      </c>
    </row>
    <row r="1530" spans="1:7" ht="21" x14ac:dyDescent="0.25">
      <c r="A1530" s="45" t="s">
        <v>10738</v>
      </c>
      <c r="B1530" s="45"/>
      <c r="C1530" s="5" t="s">
        <v>1784</v>
      </c>
      <c r="D1530" s="116">
        <v>0</v>
      </c>
      <c r="E1530" s="116"/>
      <c r="F1530" s="45" t="s">
        <v>119</v>
      </c>
      <c r="G1530" s="45" t="s">
        <v>810</v>
      </c>
    </row>
    <row r="1531" spans="1:7" ht="21" x14ac:dyDescent="0.25">
      <c r="A1531" s="111" t="s">
        <v>10738</v>
      </c>
      <c r="B1531" s="116"/>
      <c r="C1531" s="5" t="s">
        <v>6221</v>
      </c>
      <c r="D1531" s="116">
        <v>1</v>
      </c>
      <c r="E1531" s="116"/>
      <c r="F1531" s="45" t="s">
        <v>2032</v>
      </c>
      <c r="G1531" s="45" t="s">
        <v>1108</v>
      </c>
    </row>
    <row r="1532" spans="1:7" ht="21" x14ac:dyDescent="0.25">
      <c r="A1532" s="45" t="s">
        <v>10738</v>
      </c>
      <c r="B1532" s="116"/>
      <c r="C1532" s="5" t="s">
        <v>897</v>
      </c>
      <c r="D1532" s="116">
        <v>1</v>
      </c>
      <c r="E1532" s="116">
        <v>0</v>
      </c>
      <c r="F1532" s="45" t="s">
        <v>669</v>
      </c>
      <c r="G1532" s="45" t="s">
        <v>803</v>
      </c>
    </row>
    <row r="1533" spans="1:7" ht="21" x14ac:dyDescent="0.25">
      <c r="A1533" s="45" t="s">
        <v>10738</v>
      </c>
      <c r="B1533" s="45"/>
      <c r="C1533" s="5" t="s">
        <v>10038</v>
      </c>
      <c r="D1533" s="116">
        <v>0</v>
      </c>
      <c r="E1533" s="116"/>
      <c r="F1533" s="45" t="s">
        <v>4191</v>
      </c>
      <c r="G1533" s="45" t="s">
        <v>4193</v>
      </c>
    </row>
    <row r="1534" spans="1:7" ht="21" x14ac:dyDescent="0.25">
      <c r="A1534" s="45" t="s">
        <v>10738</v>
      </c>
      <c r="B1534" s="45"/>
      <c r="C1534" s="5" t="s">
        <v>8087</v>
      </c>
      <c r="D1534" s="116">
        <v>0</v>
      </c>
      <c r="E1534" s="116"/>
      <c r="F1534" s="45" t="s">
        <v>5196</v>
      </c>
      <c r="G1534" s="45" t="s">
        <v>470</v>
      </c>
    </row>
    <row r="1535" spans="1:7" ht="21" x14ac:dyDescent="0.25">
      <c r="A1535" s="45" t="s">
        <v>10738</v>
      </c>
      <c r="B1535" s="116"/>
      <c r="C1535" s="5" t="s">
        <v>1451</v>
      </c>
      <c r="D1535" s="115">
        <v>1</v>
      </c>
      <c r="E1535" s="115">
        <v>1</v>
      </c>
      <c r="F1535" s="45" t="s">
        <v>1443</v>
      </c>
      <c r="G1535" s="45" t="s">
        <v>1455</v>
      </c>
    </row>
    <row r="1536" spans="1:7" ht="21" x14ac:dyDescent="0.25">
      <c r="A1536" s="45" t="s">
        <v>10738</v>
      </c>
      <c r="B1536" s="116"/>
      <c r="C1536" s="5" t="s">
        <v>4482</v>
      </c>
      <c r="D1536" s="115">
        <v>1</v>
      </c>
      <c r="E1536" s="115">
        <v>0</v>
      </c>
      <c r="F1536" s="45" t="s">
        <v>4798</v>
      </c>
      <c r="G1536" s="45" t="s">
        <v>173</v>
      </c>
    </row>
    <row r="1537" spans="1:7" ht="21" x14ac:dyDescent="0.25">
      <c r="A1537" s="45" t="s">
        <v>10738</v>
      </c>
      <c r="B1537" s="45"/>
      <c r="C1537" s="5" t="s">
        <v>9636</v>
      </c>
      <c r="D1537" s="116">
        <v>1</v>
      </c>
      <c r="E1537" s="116"/>
      <c r="F1537" s="45" t="s">
        <v>2930</v>
      </c>
      <c r="G1537" s="45" t="s">
        <v>219</v>
      </c>
    </row>
    <row r="1538" spans="1:7" ht="21" x14ac:dyDescent="0.25">
      <c r="A1538" s="111" t="s">
        <v>10738</v>
      </c>
      <c r="B1538" s="116"/>
      <c r="C1538" s="5" t="s">
        <v>7526</v>
      </c>
      <c r="D1538" s="116">
        <v>0</v>
      </c>
      <c r="E1538" s="116"/>
      <c r="F1538" s="45" t="s">
        <v>4191</v>
      </c>
      <c r="G1538" s="45" t="s">
        <v>4201</v>
      </c>
    </row>
    <row r="1539" spans="1:7" ht="21" x14ac:dyDescent="0.25">
      <c r="A1539" s="111" t="s">
        <v>10738</v>
      </c>
      <c r="B1539" s="116"/>
      <c r="C1539" s="5" t="s">
        <v>7162</v>
      </c>
      <c r="D1539" s="116">
        <v>1</v>
      </c>
      <c r="E1539" s="116"/>
      <c r="F1539" s="45" t="s">
        <v>872</v>
      </c>
      <c r="G1539" s="45" t="s">
        <v>1858</v>
      </c>
    </row>
    <row r="1540" spans="1:7" ht="21" x14ac:dyDescent="0.25">
      <c r="A1540" s="45" t="s">
        <v>10738</v>
      </c>
      <c r="B1540" s="45"/>
      <c r="C1540" s="5" t="s">
        <v>8835</v>
      </c>
      <c r="D1540" s="116">
        <v>0</v>
      </c>
      <c r="E1540" s="116"/>
      <c r="F1540" s="45" t="s">
        <v>1234</v>
      </c>
      <c r="G1540" s="45" t="s">
        <v>8840</v>
      </c>
    </row>
    <row r="1541" spans="1:7" ht="21" x14ac:dyDescent="0.25">
      <c r="A1541" s="111" t="s">
        <v>10738</v>
      </c>
      <c r="B1541" s="116"/>
      <c r="C1541" s="5" t="s">
        <v>6595</v>
      </c>
      <c r="D1541" s="116">
        <v>1</v>
      </c>
      <c r="E1541" s="116"/>
      <c r="F1541" s="45" t="s">
        <v>531</v>
      </c>
      <c r="G1541" s="45" t="s">
        <v>532</v>
      </c>
    </row>
    <row r="1542" spans="1:7" ht="21" x14ac:dyDescent="0.25">
      <c r="A1542" s="45" t="s">
        <v>10738</v>
      </c>
      <c r="B1542" s="45"/>
      <c r="C1542" s="5" t="s">
        <v>6786</v>
      </c>
      <c r="D1542" s="116">
        <v>1</v>
      </c>
      <c r="E1542" s="115">
        <v>0</v>
      </c>
      <c r="F1542" s="45" t="s">
        <v>669</v>
      </c>
      <c r="G1542" s="45" t="s">
        <v>706</v>
      </c>
    </row>
    <row r="1543" spans="1:7" ht="21" x14ac:dyDescent="0.25">
      <c r="A1543" s="111" t="s">
        <v>10738</v>
      </c>
      <c r="B1543" s="116"/>
      <c r="C1543" s="5" t="s">
        <v>7082</v>
      </c>
      <c r="D1543" s="116">
        <v>0</v>
      </c>
      <c r="E1543" s="116"/>
      <c r="F1543" s="45" t="s">
        <v>2176</v>
      </c>
      <c r="G1543" s="45" t="s">
        <v>1125</v>
      </c>
    </row>
    <row r="1544" spans="1:7" ht="21" x14ac:dyDescent="0.25">
      <c r="A1544" s="45" t="s">
        <v>10738</v>
      </c>
      <c r="B1544" s="45"/>
      <c r="C1544" s="5" t="s">
        <v>757</v>
      </c>
      <c r="D1544" s="116">
        <v>1</v>
      </c>
      <c r="E1544" s="116"/>
      <c r="F1544" s="45" t="s">
        <v>179</v>
      </c>
      <c r="G1544" s="45" t="s">
        <v>435</v>
      </c>
    </row>
    <row r="1545" spans="1:7" ht="21" x14ac:dyDescent="0.25">
      <c r="A1545" s="45" t="s">
        <v>10738</v>
      </c>
      <c r="B1545" s="45"/>
      <c r="C1545" s="5" t="s">
        <v>3173</v>
      </c>
      <c r="D1545" s="116">
        <v>0</v>
      </c>
      <c r="E1545" s="116">
        <v>0</v>
      </c>
      <c r="F1545" s="45" t="s">
        <v>10748</v>
      </c>
      <c r="G1545" s="45" t="s">
        <v>3004</v>
      </c>
    </row>
    <row r="1546" spans="1:7" ht="21" x14ac:dyDescent="0.25">
      <c r="A1546" s="45" t="s">
        <v>10738</v>
      </c>
      <c r="B1546" s="45"/>
      <c r="C1546" s="5" t="s">
        <v>4158</v>
      </c>
      <c r="D1546" s="116">
        <v>0</v>
      </c>
      <c r="E1546" s="116"/>
      <c r="F1546" s="45" t="s">
        <v>46</v>
      </c>
      <c r="G1546" s="45" t="s">
        <v>231</v>
      </c>
    </row>
    <row r="1547" spans="1:7" ht="21" x14ac:dyDescent="0.25">
      <c r="A1547" s="45" t="s">
        <v>10738</v>
      </c>
      <c r="B1547" s="45"/>
      <c r="C1547" s="5" t="s">
        <v>3986</v>
      </c>
      <c r="D1547" s="116">
        <v>0</v>
      </c>
      <c r="E1547" s="116"/>
      <c r="F1547" s="45" t="s">
        <v>3972</v>
      </c>
      <c r="G1547" s="45" t="s">
        <v>3991</v>
      </c>
    </row>
    <row r="1548" spans="1:7" ht="21" x14ac:dyDescent="0.25">
      <c r="A1548" s="45" t="s">
        <v>10738</v>
      </c>
      <c r="B1548" s="45"/>
      <c r="C1548" s="130" t="s">
        <v>9847</v>
      </c>
      <c r="D1548" s="116">
        <v>0</v>
      </c>
      <c r="E1548" s="116"/>
      <c r="F1548" s="45" t="s">
        <v>119</v>
      </c>
      <c r="G1548" s="45" t="s">
        <v>127</v>
      </c>
    </row>
    <row r="1549" spans="1:7" ht="21" x14ac:dyDescent="0.25">
      <c r="A1549" s="45" t="s">
        <v>10738</v>
      </c>
      <c r="B1549" s="45"/>
      <c r="C1549" s="133" t="s">
        <v>9791</v>
      </c>
      <c r="D1549" s="116">
        <v>1</v>
      </c>
      <c r="E1549" s="116"/>
      <c r="F1549" s="45" t="s">
        <v>2930</v>
      </c>
      <c r="G1549" s="45" t="s">
        <v>3520</v>
      </c>
    </row>
    <row r="1550" spans="1:7" ht="21" x14ac:dyDescent="0.25">
      <c r="A1550" s="111" t="s">
        <v>10738</v>
      </c>
      <c r="B1550" s="116"/>
      <c r="C1550" s="5" t="s">
        <v>7759</v>
      </c>
      <c r="D1550" s="116">
        <v>1</v>
      </c>
      <c r="E1550" s="116"/>
      <c r="F1550" s="45" t="s">
        <v>4798</v>
      </c>
      <c r="G1550" s="45" t="s">
        <v>4814</v>
      </c>
    </row>
    <row r="1551" spans="1:7" ht="21" x14ac:dyDescent="0.25">
      <c r="A1551" s="45" t="s">
        <v>10738</v>
      </c>
      <c r="B1551" s="45"/>
      <c r="C1551" s="118" t="s">
        <v>612</v>
      </c>
      <c r="D1551" s="116">
        <v>1</v>
      </c>
      <c r="E1551" s="115">
        <v>0</v>
      </c>
      <c r="F1551" s="45" t="s">
        <v>46</v>
      </c>
      <c r="G1551" s="45" t="s">
        <v>47</v>
      </c>
    </row>
    <row r="1552" spans="1:7" ht="21" x14ac:dyDescent="0.25">
      <c r="A1552" s="45" t="s">
        <v>10738</v>
      </c>
      <c r="B1552" s="116"/>
      <c r="C1552" s="5" t="s">
        <v>333</v>
      </c>
      <c r="D1552" s="115">
        <v>0</v>
      </c>
      <c r="E1552" s="115">
        <v>0</v>
      </c>
      <c r="F1552" s="45" t="s">
        <v>69</v>
      </c>
      <c r="G1552" s="45" t="s">
        <v>337</v>
      </c>
    </row>
    <row r="1553" spans="1:7" ht="21" x14ac:dyDescent="0.25">
      <c r="A1553" s="111" t="s">
        <v>10738</v>
      </c>
      <c r="B1553" s="116"/>
      <c r="C1553" s="5" t="s">
        <v>5805</v>
      </c>
      <c r="D1553" s="116">
        <v>0</v>
      </c>
      <c r="E1553" s="116"/>
      <c r="F1553" s="45" t="s">
        <v>172</v>
      </c>
      <c r="G1553" s="45" t="s">
        <v>1304</v>
      </c>
    </row>
    <row r="1554" spans="1:7" ht="21" x14ac:dyDescent="0.25">
      <c r="A1554" s="45" t="s">
        <v>10738</v>
      </c>
      <c r="B1554" s="116"/>
      <c r="C1554" s="5" t="s">
        <v>3338</v>
      </c>
      <c r="D1554" s="116">
        <v>0</v>
      </c>
      <c r="E1554" s="116">
        <v>0</v>
      </c>
      <c r="F1554" s="45" t="s">
        <v>10748</v>
      </c>
      <c r="G1554" s="45" t="s">
        <v>3342</v>
      </c>
    </row>
    <row r="1555" spans="1:7" ht="21" x14ac:dyDescent="0.25">
      <c r="A1555" s="45" t="s">
        <v>10738</v>
      </c>
      <c r="B1555" s="45"/>
      <c r="C1555" s="5" t="s">
        <v>7223</v>
      </c>
      <c r="D1555" s="116">
        <v>1</v>
      </c>
      <c r="E1555" s="116"/>
      <c r="F1555" s="45" t="s">
        <v>89</v>
      </c>
      <c r="G1555" s="45" t="s">
        <v>706</v>
      </c>
    </row>
    <row r="1556" spans="1:7" ht="21" x14ac:dyDescent="0.25">
      <c r="A1556" s="45" t="s">
        <v>10738</v>
      </c>
      <c r="B1556" s="45"/>
      <c r="C1556" s="5" t="s">
        <v>9912</v>
      </c>
      <c r="D1556" s="116">
        <v>0</v>
      </c>
      <c r="E1556" s="116"/>
      <c r="F1556" s="45" t="s">
        <v>1228</v>
      </c>
      <c r="G1556" s="45" t="s">
        <v>470</v>
      </c>
    </row>
    <row r="1557" spans="1:7" ht="21" x14ac:dyDescent="0.25">
      <c r="A1557" s="45" t="s">
        <v>10738</v>
      </c>
      <c r="B1557" s="116"/>
      <c r="C1557" s="5" t="s">
        <v>4170</v>
      </c>
      <c r="D1557" s="116">
        <v>0</v>
      </c>
      <c r="E1557" s="116">
        <v>0</v>
      </c>
      <c r="F1557" s="45" t="s">
        <v>89</v>
      </c>
      <c r="G1557" s="45" t="s">
        <v>4174</v>
      </c>
    </row>
    <row r="1558" spans="1:7" ht="21" x14ac:dyDescent="0.25">
      <c r="A1558" s="45" t="s">
        <v>10738</v>
      </c>
      <c r="B1558" s="116"/>
      <c r="C1558" s="5" t="s">
        <v>3237</v>
      </c>
      <c r="D1558" s="116">
        <v>0</v>
      </c>
      <c r="E1558" s="116">
        <v>0</v>
      </c>
      <c r="F1558" s="45" t="s">
        <v>1228</v>
      </c>
      <c r="G1558" s="45" t="s">
        <v>1626</v>
      </c>
    </row>
    <row r="1559" spans="1:7" ht="21" x14ac:dyDescent="0.25">
      <c r="A1559" s="45" t="s">
        <v>10738</v>
      </c>
      <c r="B1559" s="45"/>
      <c r="C1559" s="5" t="s">
        <v>8903</v>
      </c>
      <c r="D1559" s="116">
        <v>1</v>
      </c>
      <c r="E1559" s="116"/>
      <c r="F1559" s="45" t="s">
        <v>531</v>
      </c>
      <c r="G1559" s="45" t="s">
        <v>532</v>
      </c>
    </row>
    <row r="1560" spans="1:7" ht="21" x14ac:dyDescent="0.25">
      <c r="A1560" s="45" t="s">
        <v>10738</v>
      </c>
      <c r="B1560" s="45"/>
      <c r="C1560" s="5" t="s">
        <v>1110</v>
      </c>
      <c r="D1560" s="116">
        <v>1</v>
      </c>
      <c r="E1560" s="116"/>
      <c r="F1560" s="45" t="s">
        <v>301</v>
      </c>
      <c r="G1560" s="45" t="s">
        <v>113</v>
      </c>
    </row>
    <row r="1561" spans="1:7" ht="21" x14ac:dyDescent="0.25">
      <c r="A1561" s="45" t="s">
        <v>10738</v>
      </c>
      <c r="B1561" s="45"/>
      <c r="C1561" s="5" t="s">
        <v>9850</v>
      </c>
      <c r="D1561" s="116">
        <v>0</v>
      </c>
      <c r="E1561" s="116"/>
      <c r="F1561" s="45" t="s">
        <v>119</v>
      </c>
      <c r="G1561" s="45" t="s">
        <v>1415</v>
      </c>
    </row>
    <row r="1562" spans="1:7" ht="21" x14ac:dyDescent="0.25">
      <c r="A1562" s="45" t="s">
        <v>10738</v>
      </c>
      <c r="B1562" s="45"/>
      <c r="C1562" s="5" t="s">
        <v>3720</v>
      </c>
      <c r="D1562" s="116">
        <v>0</v>
      </c>
      <c r="E1562" s="116"/>
      <c r="F1562" s="45" t="s">
        <v>119</v>
      </c>
      <c r="G1562" s="45" t="s">
        <v>173</v>
      </c>
    </row>
    <row r="1563" spans="1:7" ht="21" x14ac:dyDescent="0.25">
      <c r="A1563" s="45" t="s">
        <v>10738</v>
      </c>
      <c r="B1563" s="116"/>
      <c r="C1563" s="5" t="s">
        <v>1655</v>
      </c>
      <c r="D1563" s="116">
        <v>1</v>
      </c>
      <c r="E1563" s="7">
        <v>0</v>
      </c>
      <c r="F1563" s="45" t="s">
        <v>119</v>
      </c>
      <c r="G1563" s="45" t="s">
        <v>173</v>
      </c>
    </row>
    <row r="1564" spans="1:7" ht="21" x14ac:dyDescent="0.25">
      <c r="A1564" s="111" t="s">
        <v>10738</v>
      </c>
      <c r="B1564" s="116"/>
      <c r="C1564" s="5" t="s">
        <v>6590</v>
      </c>
      <c r="D1564" s="116">
        <v>0</v>
      </c>
      <c r="E1564" s="116"/>
      <c r="F1564" s="45" t="s">
        <v>2596</v>
      </c>
      <c r="G1564" s="45" t="s">
        <v>352</v>
      </c>
    </row>
    <row r="1565" spans="1:7" ht="21" x14ac:dyDescent="0.25">
      <c r="A1565" s="45" t="s">
        <v>10738</v>
      </c>
      <c r="B1565" s="45"/>
      <c r="C1565" s="5" t="s">
        <v>9582</v>
      </c>
      <c r="D1565" s="116">
        <v>1</v>
      </c>
      <c r="E1565" s="116"/>
      <c r="F1565" s="45" t="s">
        <v>1228</v>
      </c>
      <c r="G1565" s="45" t="s">
        <v>532</v>
      </c>
    </row>
    <row r="1566" spans="1:7" ht="21" x14ac:dyDescent="0.25">
      <c r="A1566" s="45" t="s">
        <v>10738</v>
      </c>
      <c r="B1566" s="45"/>
      <c r="C1566" s="5" t="s">
        <v>8608</v>
      </c>
      <c r="D1566" s="116">
        <v>0</v>
      </c>
      <c r="E1566" s="116"/>
      <c r="F1566" s="45" t="s">
        <v>140</v>
      </c>
      <c r="G1566" s="45" t="s">
        <v>8612</v>
      </c>
    </row>
    <row r="1567" spans="1:7" ht="21" x14ac:dyDescent="0.25">
      <c r="A1567" s="45" t="s">
        <v>10738</v>
      </c>
      <c r="B1567" s="45"/>
      <c r="C1567" s="5" t="s">
        <v>10289</v>
      </c>
      <c r="D1567" s="116">
        <v>1</v>
      </c>
      <c r="E1567" s="116"/>
      <c r="F1567" s="45" t="s">
        <v>4798</v>
      </c>
      <c r="G1567" s="45" t="s">
        <v>4475</v>
      </c>
    </row>
    <row r="1568" spans="1:7" ht="21" x14ac:dyDescent="0.25">
      <c r="A1568" s="111" t="s">
        <v>10738</v>
      </c>
      <c r="B1568" s="116"/>
      <c r="C1568" s="5" t="s">
        <v>7358</v>
      </c>
      <c r="D1568" s="116">
        <v>1</v>
      </c>
      <c r="E1568" s="116"/>
      <c r="F1568" s="45" t="s">
        <v>119</v>
      </c>
      <c r="G1568" s="45" t="s">
        <v>3686</v>
      </c>
    </row>
    <row r="1569" spans="1:7" ht="21" x14ac:dyDescent="0.25">
      <c r="A1569" s="45" t="s">
        <v>10738</v>
      </c>
      <c r="B1569" s="45"/>
      <c r="C1569" s="5" t="s">
        <v>8675</v>
      </c>
      <c r="D1569" s="116">
        <v>0</v>
      </c>
      <c r="E1569" s="116"/>
      <c r="F1569" s="45" t="s">
        <v>446</v>
      </c>
      <c r="G1569" s="45" t="s">
        <v>331</v>
      </c>
    </row>
    <row r="1570" spans="1:7" ht="21" x14ac:dyDescent="0.25">
      <c r="A1570" s="45" t="s">
        <v>10738</v>
      </c>
      <c r="B1570" s="45"/>
      <c r="C1570" s="5" t="s">
        <v>1848</v>
      </c>
      <c r="D1570" s="116">
        <v>1</v>
      </c>
      <c r="E1570" s="116"/>
      <c r="F1570" s="45" t="s">
        <v>119</v>
      </c>
      <c r="G1570" s="45" t="s">
        <v>198</v>
      </c>
    </row>
    <row r="1571" spans="1:7" ht="21" x14ac:dyDescent="0.25">
      <c r="A1571" s="45" t="s">
        <v>10738</v>
      </c>
      <c r="B1571" s="45"/>
      <c r="C1571" s="5" t="s">
        <v>7602</v>
      </c>
      <c r="D1571" s="116">
        <v>0</v>
      </c>
      <c r="E1571" s="116"/>
      <c r="F1571" s="45" t="s">
        <v>7606</v>
      </c>
      <c r="G1571" s="45" t="s">
        <v>7607</v>
      </c>
    </row>
    <row r="1572" spans="1:7" ht="21" x14ac:dyDescent="0.25">
      <c r="A1572" s="45" t="s">
        <v>10738</v>
      </c>
      <c r="B1572" s="45"/>
      <c r="C1572" s="5" t="s">
        <v>4816</v>
      </c>
      <c r="D1572" s="115">
        <v>0</v>
      </c>
      <c r="E1572" s="115">
        <v>0</v>
      </c>
      <c r="F1572" s="45" t="s">
        <v>1443</v>
      </c>
      <c r="G1572" s="45" t="s">
        <v>692</v>
      </c>
    </row>
    <row r="1573" spans="1:7" ht="21" x14ac:dyDescent="0.25">
      <c r="A1573" s="45" t="s">
        <v>10738</v>
      </c>
      <c r="B1573" s="45"/>
      <c r="C1573" s="5" t="s">
        <v>3975</v>
      </c>
      <c r="D1573" s="116">
        <v>0</v>
      </c>
      <c r="E1573" s="116"/>
      <c r="F1573" s="45" t="s">
        <v>204</v>
      </c>
      <c r="G1573" s="45" t="s">
        <v>3365</v>
      </c>
    </row>
    <row r="1574" spans="1:7" ht="21" x14ac:dyDescent="0.25">
      <c r="A1574" s="45" t="s">
        <v>10738</v>
      </c>
      <c r="B1574" s="45"/>
      <c r="C1574" s="5" t="s">
        <v>10279</v>
      </c>
      <c r="D1574" s="116">
        <v>1</v>
      </c>
      <c r="E1574" s="116"/>
      <c r="F1574" s="45" t="s">
        <v>4798</v>
      </c>
      <c r="G1574" s="45" t="s">
        <v>4421</v>
      </c>
    </row>
    <row r="1575" spans="1:7" ht="21" x14ac:dyDescent="0.25">
      <c r="A1575" s="45" t="s">
        <v>10738</v>
      </c>
      <c r="B1575" s="45"/>
      <c r="C1575" s="5" t="s">
        <v>5341</v>
      </c>
      <c r="D1575" s="116">
        <v>0</v>
      </c>
      <c r="E1575" s="116"/>
      <c r="F1575" s="45" t="s">
        <v>5196</v>
      </c>
      <c r="G1575" s="45" t="s">
        <v>5323</v>
      </c>
    </row>
    <row r="1576" spans="1:7" ht="21" x14ac:dyDescent="0.25">
      <c r="A1576" s="45" t="s">
        <v>10738</v>
      </c>
      <c r="B1576" s="45"/>
      <c r="C1576" s="5" t="s">
        <v>2701</v>
      </c>
      <c r="D1576" s="116">
        <v>0</v>
      </c>
      <c r="E1576" s="116"/>
      <c r="F1576" s="45" t="s">
        <v>2612</v>
      </c>
      <c r="G1576" s="45" t="s">
        <v>2705</v>
      </c>
    </row>
    <row r="1577" spans="1:7" ht="21" x14ac:dyDescent="0.25">
      <c r="A1577" s="111" t="s">
        <v>10738</v>
      </c>
      <c r="B1577" s="116"/>
      <c r="C1577" s="5" t="s">
        <v>5891</v>
      </c>
      <c r="D1577" s="116">
        <v>0</v>
      </c>
      <c r="E1577" s="116"/>
      <c r="F1577" s="45" t="s">
        <v>119</v>
      </c>
      <c r="G1577" s="45" t="s">
        <v>198</v>
      </c>
    </row>
    <row r="1578" spans="1:7" ht="21" x14ac:dyDescent="0.25">
      <c r="A1578" s="45" t="s">
        <v>10738</v>
      </c>
      <c r="B1578" s="45"/>
      <c r="C1578" s="5" t="s">
        <v>10700</v>
      </c>
      <c r="D1578" s="116">
        <v>1</v>
      </c>
      <c r="E1578" s="116"/>
      <c r="F1578" s="45" t="s">
        <v>5196</v>
      </c>
      <c r="G1578" s="45" t="s">
        <v>5278</v>
      </c>
    </row>
    <row r="1579" spans="1:7" ht="21" x14ac:dyDescent="0.25">
      <c r="A1579" s="45" t="s">
        <v>10738</v>
      </c>
      <c r="B1579" s="116"/>
      <c r="C1579" s="5" t="s">
        <v>2864</v>
      </c>
      <c r="D1579" s="117">
        <v>1</v>
      </c>
      <c r="E1579" s="116">
        <v>0</v>
      </c>
      <c r="F1579" s="45" t="s">
        <v>172</v>
      </c>
      <c r="G1579" s="45" t="s">
        <v>1415</v>
      </c>
    </row>
    <row r="1580" spans="1:7" ht="21" x14ac:dyDescent="0.25">
      <c r="A1580" s="45" t="s">
        <v>10738</v>
      </c>
      <c r="B1580" s="45"/>
      <c r="C1580" s="5" t="s">
        <v>5511</v>
      </c>
      <c r="D1580" s="116">
        <v>0</v>
      </c>
      <c r="E1580" s="116"/>
      <c r="F1580" s="45" t="s">
        <v>31</v>
      </c>
      <c r="G1580" s="45" t="s">
        <v>5516</v>
      </c>
    </row>
    <row r="1581" spans="1:7" ht="21" x14ac:dyDescent="0.25">
      <c r="A1581" s="45" t="s">
        <v>10738</v>
      </c>
      <c r="B1581" s="116"/>
      <c r="C1581" s="5" t="s">
        <v>2005</v>
      </c>
      <c r="D1581" s="116">
        <v>0</v>
      </c>
      <c r="E1581" s="116">
        <v>0</v>
      </c>
      <c r="F1581" s="45" t="s">
        <v>1998</v>
      </c>
      <c r="G1581" s="45" t="s">
        <v>2010</v>
      </c>
    </row>
    <row r="1582" spans="1:7" ht="21" x14ac:dyDescent="0.25">
      <c r="A1582" s="45" t="s">
        <v>10738</v>
      </c>
      <c r="B1582" s="45"/>
      <c r="C1582" s="5" t="s">
        <v>9142</v>
      </c>
      <c r="D1582" s="116">
        <v>1</v>
      </c>
      <c r="E1582" s="116"/>
      <c r="F1582" s="45" t="s">
        <v>89</v>
      </c>
      <c r="G1582" s="45" t="s">
        <v>692</v>
      </c>
    </row>
    <row r="1583" spans="1:7" ht="21" x14ac:dyDescent="0.25">
      <c r="A1583" s="45" t="s">
        <v>10738</v>
      </c>
      <c r="B1583" s="45"/>
      <c r="C1583" s="5" t="s">
        <v>3494</v>
      </c>
      <c r="D1583" s="115">
        <v>0</v>
      </c>
      <c r="E1583" s="115">
        <v>0</v>
      </c>
      <c r="F1583" s="45" t="s">
        <v>10748</v>
      </c>
      <c r="G1583" s="45" t="s">
        <v>2211</v>
      </c>
    </row>
    <row r="1584" spans="1:7" ht="21" x14ac:dyDescent="0.25">
      <c r="A1584" s="111" t="s">
        <v>10738</v>
      </c>
      <c r="B1584" s="116"/>
      <c r="C1584" s="5" t="s">
        <v>7352</v>
      </c>
      <c r="D1584" s="116">
        <v>1</v>
      </c>
      <c r="E1584" s="116"/>
      <c r="F1584" s="45" t="s">
        <v>119</v>
      </c>
      <c r="G1584" s="45" t="s">
        <v>7356</v>
      </c>
    </row>
    <row r="1585" spans="1:7" ht="21" x14ac:dyDescent="0.25">
      <c r="A1585" s="45" t="s">
        <v>10738</v>
      </c>
      <c r="B1585" s="45"/>
      <c r="C1585" s="5" t="s">
        <v>2213</v>
      </c>
      <c r="D1585" s="116">
        <v>1</v>
      </c>
      <c r="E1585" s="116">
        <v>1</v>
      </c>
      <c r="F1585" s="45" t="s">
        <v>525</v>
      </c>
      <c r="G1585" s="45" t="s">
        <v>403</v>
      </c>
    </row>
    <row r="1586" spans="1:7" ht="21" x14ac:dyDescent="0.25">
      <c r="A1586" s="45" t="s">
        <v>10738</v>
      </c>
      <c r="B1586" s="45"/>
      <c r="C1586" s="5" t="s">
        <v>3489</v>
      </c>
      <c r="D1586" s="116">
        <v>1</v>
      </c>
      <c r="E1586" s="116">
        <v>0</v>
      </c>
      <c r="F1586" s="45" t="s">
        <v>10748</v>
      </c>
      <c r="G1586" s="45" t="s">
        <v>312</v>
      </c>
    </row>
    <row r="1587" spans="1:7" ht="21" x14ac:dyDescent="0.25">
      <c r="A1587" s="111" t="s">
        <v>10738</v>
      </c>
      <c r="B1587" s="116"/>
      <c r="C1587" s="5" t="s">
        <v>6512</v>
      </c>
      <c r="D1587" s="116">
        <v>0</v>
      </c>
      <c r="E1587" s="116"/>
      <c r="F1587" s="45" t="s">
        <v>2176</v>
      </c>
      <c r="G1587" s="45" t="s">
        <v>3293</v>
      </c>
    </row>
    <row r="1588" spans="1:7" ht="21" x14ac:dyDescent="0.25">
      <c r="A1588" s="45" t="s">
        <v>10738</v>
      </c>
      <c r="B1588" s="45"/>
      <c r="C1588" s="5" t="s">
        <v>10247</v>
      </c>
      <c r="D1588" s="116">
        <v>0</v>
      </c>
      <c r="E1588" s="116"/>
      <c r="F1588" s="45" t="s">
        <v>4798</v>
      </c>
      <c r="G1588" s="45" t="s">
        <v>4421</v>
      </c>
    </row>
    <row r="1589" spans="1:7" ht="21" x14ac:dyDescent="0.25">
      <c r="A1589" s="45" t="s">
        <v>10738</v>
      </c>
      <c r="B1589" s="45"/>
      <c r="C1589" s="5" t="s">
        <v>8934</v>
      </c>
      <c r="D1589" s="116">
        <v>1</v>
      </c>
      <c r="E1589" s="116"/>
      <c r="F1589" s="45" t="s">
        <v>172</v>
      </c>
      <c r="G1589" s="45" t="s">
        <v>1415</v>
      </c>
    </row>
    <row r="1590" spans="1:7" ht="21" x14ac:dyDescent="0.25">
      <c r="A1590" s="111" t="s">
        <v>10738</v>
      </c>
      <c r="B1590" s="116"/>
      <c r="C1590" s="5" t="s">
        <v>5744</v>
      </c>
      <c r="D1590" s="116">
        <v>0</v>
      </c>
      <c r="E1590" s="116"/>
      <c r="F1590" s="45" t="s">
        <v>669</v>
      </c>
      <c r="G1590" s="45" t="s">
        <v>2570</v>
      </c>
    </row>
    <row r="1591" spans="1:7" ht="21" x14ac:dyDescent="0.25">
      <c r="A1591" s="45"/>
      <c r="B1591" s="116"/>
      <c r="C1591" s="6"/>
      <c r="D1591" s="115"/>
      <c r="E1591" s="115"/>
      <c r="F1591" s="45"/>
      <c r="G1591" s="45"/>
    </row>
    <row r="1592" spans="1:7" ht="21" x14ac:dyDescent="0.25">
      <c r="A1592" s="111"/>
      <c r="B1592" s="116"/>
      <c r="C1592" s="5"/>
      <c r="D1592" s="116"/>
      <c r="E1592" s="116"/>
      <c r="F1592" s="45"/>
      <c r="G1592" s="45"/>
    </row>
    <row r="1593" spans="1:7" ht="21" x14ac:dyDescent="0.25">
      <c r="A1593" s="111" t="s">
        <v>10732</v>
      </c>
      <c r="B1593" s="45"/>
      <c r="C1593" s="45" t="s">
        <v>9524</v>
      </c>
      <c r="D1593" s="116"/>
      <c r="E1593" s="116"/>
      <c r="F1593" s="45" t="s">
        <v>872</v>
      </c>
      <c r="G1593" s="45" t="s">
        <v>9528</v>
      </c>
    </row>
    <row r="1594" spans="1:7" ht="21" x14ac:dyDescent="0.25">
      <c r="A1594" s="111" t="s">
        <v>10732</v>
      </c>
      <c r="B1594" s="45"/>
      <c r="C1594" s="45" t="s">
        <v>7157</v>
      </c>
      <c r="D1594" s="116"/>
      <c r="E1594" s="116"/>
      <c r="F1594" s="45" t="s">
        <v>872</v>
      </c>
      <c r="G1594" s="45" t="s">
        <v>1858</v>
      </c>
    </row>
    <row r="1595" spans="1:7" ht="21" x14ac:dyDescent="0.25">
      <c r="A1595" s="111" t="s">
        <v>10732</v>
      </c>
      <c r="B1595" s="45"/>
      <c r="C1595" s="45" t="s">
        <v>1854</v>
      </c>
      <c r="D1595" s="116"/>
      <c r="E1595" s="116"/>
      <c r="F1595" s="45" t="s">
        <v>872</v>
      </c>
      <c r="G1595" s="45" t="s">
        <v>1858</v>
      </c>
    </row>
    <row r="1596" spans="1:7" ht="21" x14ac:dyDescent="0.25">
      <c r="A1596" s="111" t="s">
        <v>10732</v>
      </c>
      <c r="B1596" s="45"/>
      <c r="C1596" s="45" t="s">
        <v>9530</v>
      </c>
      <c r="D1596" s="116"/>
      <c r="E1596" s="116"/>
      <c r="F1596" s="45" t="s">
        <v>872</v>
      </c>
      <c r="G1596" s="45" t="s">
        <v>1752</v>
      </c>
    </row>
    <row r="1597" spans="1:7" ht="21" x14ac:dyDescent="0.25">
      <c r="A1597" s="45" t="s">
        <v>10732</v>
      </c>
      <c r="B1597" s="45"/>
      <c r="C1597" s="45" t="s">
        <v>3454</v>
      </c>
      <c r="D1597" s="116"/>
      <c r="E1597" s="116"/>
      <c r="F1597" s="45" t="s">
        <v>872</v>
      </c>
      <c r="G1597" s="45" t="s">
        <v>1858</v>
      </c>
    </row>
    <row r="1598" spans="1:7" ht="21" x14ac:dyDescent="0.25">
      <c r="A1598" s="111" t="s">
        <v>10732</v>
      </c>
      <c r="B1598" s="45"/>
      <c r="C1598" s="45" t="s">
        <v>1926</v>
      </c>
      <c r="D1598" s="116"/>
      <c r="E1598" s="116"/>
      <c r="F1598" s="45" t="s">
        <v>872</v>
      </c>
      <c r="G1598" s="45" t="s">
        <v>1858</v>
      </c>
    </row>
    <row r="1599" spans="1:7" ht="21" x14ac:dyDescent="0.25">
      <c r="A1599" s="45" t="s">
        <v>10732</v>
      </c>
      <c r="B1599" s="45"/>
      <c r="C1599" s="45" t="s">
        <v>2514</v>
      </c>
      <c r="D1599" s="116"/>
      <c r="E1599" s="116"/>
      <c r="F1599" s="45" t="s">
        <v>872</v>
      </c>
      <c r="G1599" s="45" t="s">
        <v>2518</v>
      </c>
    </row>
    <row r="1600" spans="1:7" ht="21" x14ac:dyDescent="0.25">
      <c r="A1600" s="45" t="s">
        <v>10732</v>
      </c>
      <c r="B1600" s="45"/>
      <c r="C1600" s="45" t="s">
        <v>1772</v>
      </c>
      <c r="D1600" s="116"/>
      <c r="E1600" s="116"/>
      <c r="F1600" s="45" t="s">
        <v>872</v>
      </c>
      <c r="G1600" s="45" t="s">
        <v>1777</v>
      </c>
    </row>
    <row r="1601" spans="1:7" ht="21" x14ac:dyDescent="0.25">
      <c r="A1601" s="111" t="s">
        <v>10732</v>
      </c>
      <c r="B1601" s="45"/>
      <c r="C1601" s="45" t="s">
        <v>6796</v>
      </c>
      <c r="D1601" s="116"/>
      <c r="E1601" s="116"/>
      <c r="F1601" s="45" t="s">
        <v>872</v>
      </c>
      <c r="G1601" s="45" t="s">
        <v>1752</v>
      </c>
    </row>
    <row r="1602" spans="1:7" ht="21" x14ac:dyDescent="0.25">
      <c r="A1602" s="45" t="s">
        <v>10732</v>
      </c>
      <c r="B1602" s="45"/>
      <c r="C1602" s="45" t="s">
        <v>3214</v>
      </c>
      <c r="D1602" s="116"/>
      <c r="E1602" s="116"/>
      <c r="F1602" s="45" t="s">
        <v>872</v>
      </c>
      <c r="G1602" s="45" t="s">
        <v>435</v>
      </c>
    </row>
    <row r="1603" spans="1:7" ht="21" x14ac:dyDescent="0.25">
      <c r="A1603" s="45" t="s">
        <v>10732</v>
      </c>
      <c r="B1603" s="45"/>
      <c r="C1603" s="45" t="s">
        <v>3564</v>
      </c>
      <c r="D1603" s="116"/>
      <c r="E1603" s="116"/>
      <c r="F1603" s="45" t="s">
        <v>872</v>
      </c>
      <c r="G1603" s="45" t="s">
        <v>1858</v>
      </c>
    </row>
    <row r="1604" spans="1:7" ht="21" x14ac:dyDescent="0.25">
      <c r="A1604" s="45" t="s">
        <v>10732</v>
      </c>
      <c r="B1604" s="45"/>
      <c r="C1604" s="45" t="s">
        <v>9055</v>
      </c>
      <c r="D1604" s="116"/>
      <c r="E1604" s="116"/>
      <c r="F1604" s="45" t="s">
        <v>248</v>
      </c>
      <c r="G1604" s="45" t="s">
        <v>844</v>
      </c>
    </row>
    <row r="1605" spans="1:7" ht="21" x14ac:dyDescent="0.25">
      <c r="A1605" s="45" t="s">
        <v>10732</v>
      </c>
      <c r="B1605" s="45"/>
      <c r="C1605" s="111" t="s">
        <v>255</v>
      </c>
      <c r="D1605" s="116"/>
      <c r="E1605" s="116"/>
      <c r="F1605" s="45" t="s">
        <v>61</v>
      </c>
      <c r="G1605" s="45" t="s">
        <v>259</v>
      </c>
    </row>
    <row r="1606" spans="1:7" ht="21" x14ac:dyDescent="0.25">
      <c r="A1606" s="45" t="s">
        <v>10732</v>
      </c>
      <c r="B1606" s="45"/>
      <c r="C1606" s="111" t="s">
        <v>677</v>
      </c>
      <c r="D1606" s="116"/>
      <c r="E1606" s="116"/>
      <c r="F1606" s="45" t="s">
        <v>61</v>
      </c>
      <c r="G1606" s="45" t="s">
        <v>464</v>
      </c>
    </row>
    <row r="1607" spans="1:7" ht="21" x14ac:dyDescent="0.25">
      <c r="A1607" s="111" t="s">
        <v>10732</v>
      </c>
      <c r="B1607" s="45"/>
      <c r="C1607" s="45" t="s">
        <v>1585</v>
      </c>
      <c r="D1607" s="116"/>
      <c r="E1607" s="116"/>
      <c r="F1607" s="45" t="s">
        <v>61</v>
      </c>
      <c r="G1607" s="45" t="s">
        <v>464</v>
      </c>
    </row>
    <row r="1608" spans="1:7" ht="21" x14ac:dyDescent="0.25">
      <c r="A1608" s="111" t="s">
        <v>10732</v>
      </c>
      <c r="B1608" s="45"/>
      <c r="C1608" s="45" t="s">
        <v>5532</v>
      </c>
      <c r="D1608" s="116"/>
      <c r="E1608" s="116"/>
      <c r="F1608" s="45" t="s">
        <v>61</v>
      </c>
      <c r="G1608" s="45" t="s">
        <v>5537</v>
      </c>
    </row>
    <row r="1609" spans="1:7" ht="21" x14ac:dyDescent="0.25">
      <c r="A1609" s="111" t="s">
        <v>10732</v>
      </c>
      <c r="B1609" s="45"/>
      <c r="C1609" s="45" t="s">
        <v>3472</v>
      </c>
      <c r="D1609" s="116"/>
      <c r="E1609" s="116"/>
      <c r="F1609" s="45" t="s">
        <v>61</v>
      </c>
      <c r="G1609" s="45" t="s">
        <v>464</v>
      </c>
    </row>
    <row r="1610" spans="1:7" ht="21" x14ac:dyDescent="0.25">
      <c r="A1610" s="111" t="s">
        <v>10732</v>
      </c>
      <c r="B1610" s="45"/>
      <c r="C1610" s="45" t="s">
        <v>5557</v>
      </c>
      <c r="D1610" s="116"/>
      <c r="E1610" s="116"/>
      <c r="F1610" s="45" t="s">
        <v>61</v>
      </c>
      <c r="G1610" s="45" t="s">
        <v>225</v>
      </c>
    </row>
    <row r="1611" spans="1:7" ht="21" x14ac:dyDescent="0.25">
      <c r="A1611" s="45" t="s">
        <v>10732</v>
      </c>
      <c r="B1611" s="45"/>
      <c r="C1611" s="45" t="s">
        <v>1061</v>
      </c>
      <c r="D1611" s="116"/>
      <c r="E1611" s="116"/>
      <c r="F1611" s="45" t="s">
        <v>720</v>
      </c>
      <c r="G1611" s="45" t="s">
        <v>721</v>
      </c>
    </row>
    <row r="1612" spans="1:7" ht="21" x14ac:dyDescent="0.25">
      <c r="A1612" s="111" t="s">
        <v>10732</v>
      </c>
      <c r="B1612" s="45"/>
      <c r="C1612" s="45" t="s">
        <v>9221</v>
      </c>
      <c r="D1612" s="116"/>
      <c r="E1612" s="116"/>
      <c r="F1612" s="45" t="s">
        <v>2475</v>
      </c>
      <c r="G1612" s="45"/>
    </row>
    <row r="1613" spans="1:7" ht="21" x14ac:dyDescent="0.25">
      <c r="A1613" s="45" t="s">
        <v>10732</v>
      </c>
      <c r="B1613" s="45"/>
      <c r="C1613" s="45" t="s">
        <v>7819</v>
      </c>
      <c r="D1613" s="116"/>
      <c r="E1613" s="116"/>
      <c r="F1613" s="45" t="s">
        <v>2475</v>
      </c>
      <c r="G1613" s="45" t="s">
        <v>572</v>
      </c>
    </row>
    <row r="1614" spans="1:7" ht="21" x14ac:dyDescent="0.25">
      <c r="A1614" s="45" t="s">
        <v>10732</v>
      </c>
      <c r="B1614" s="45"/>
      <c r="C1614" s="45" t="s">
        <v>6720</v>
      </c>
      <c r="D1614" s="116"/>
      <c r="E1614" s="116"/>
      <c r="F1614" s="45" t="s">
        <v>2475</v>
      </c>
      <c r="G1614" s="45" t="s">
        <v>572</v>
      </c>
    </row>
    <row r="1615" spans="1:7" ht="21" x14ac:dyDescent="0.25">
      <c r="A1615" s="111" t="s">
        <v>10732</v>
      </c>
      <c r="B1615" s="45"/>
      <c r="C1615" s="111" t="s">
        <v>2323</v>
      </c>
      <c r="D1615" s="116"/>
      <c r="E1615" s="116"/>
      <c r="F1615" s="45" t="s">
        <v>172</v>
      </c>
      <c r="G1615" s="45" t="s">
        <v>1415</v>
      </c>
    </row>
    <row r="1616" spans="1:7" ht="21" x14ac:dyDescent="0.25">
      <c r="A1616" s="111" t="s">
        <v>10732</v>
      </c>
      <c r="B1616" s="45"/>
      <c r="C1616" s="45" t="s">
        <v>6502</v>
      </c>
      <c r="D1616" s="116"/>
      <c r="E1616" s="116"/>
      <c r="F1616" s="45" t="s">
        <v>172</v>
      </c>
      <c r="G1616" s="45" t="s">
        <v>1415</v>
      </c>
    </row>
    <row r="1617" spans="1:7" ht="21" x14ac:dyDescent="0.25">
      <c r="A1617" s="45" t="s">
        <v>10732</v>
      </c>
      <c r="B1617" s="45"/>
      <c r="C1617" s="45" t="s">
        <v>2358</v>
      </c>
      <c r="D1617" s="116"/>
      <c r="E1617" s="116"/>
      <c r="F1617" s="45" t="s">
        <v>172</v>
      </c>
      <c r="G1617" s="45" t="s">
        <v>1415</v>
      </c>
    </row>
    <row r="1618" spans="1:7" ht="21" x14ac:dyDescent="0.25">
      <c r="A1618" s="111" t="s">
        <v>10732</v>
      </c>
      <c r="B1618" s="45"/>
      <c r="C1618" s="45" t="s">
        <v>6451</v>
      </c>
      <c r="D1618" s="116"/>
      <c r="E1618" s="116"/>
      <c r="F1618" s="45" t="s">
        <v>172</v>
      </c>
      <c r="G1618" s="45" t="s">
        <v>331</v>
      </c>
    </row>
    <row r="1619" spans="1:7" ht="21" x14ac:dyDescent="0.25">
      <c r="A1619" s="111" t="s">
        <v>10732</v>
      </c>
      <c r="B1619" s="45"/>
      <c r="C1619" s="45" t="s">
        <v>6456</v>
      </c>
      <c r="D1619" s="116"/>
      <c r="E1619" s="116"/>
      <c r="F1619" s="45" t="s">
        <v>172</v>
      </c>
      <c r="G1619" s="45" t="s">
        <v>331</v>
      </c>
    </row>
    <row r="1620" spans="1:7" ht="21" x14ac:dyDescent="0.25">
      <c r="A1620" s="45" t="s">
        <v>10732</v>
      </c>
      <c r="B1620" s="45"/>
      <c r="C1620" s="5" t="s">
        <v>1672</v>
      </c>
      <c r="D1620" s="8"/>
      <c r="E1620" s="8"/>
      <c r="F1620" s="45" t="s">
        <v>172</v>
      </c>
      <c r="G1620" s="45" t="s">
        <v>344</v>
      </c>
    </row>
    <row r="1621" spans="1:7" ht="21" x14ac:dyDescent="0.25">
      <c r="A1621" s="111" t="s">
        <v>10732</v>
      </c>
      <c r="B1621" s="45"/>
      <c r="C1621" s="45" t="s">
        <v>2377</v>
      </c>
      <c r="D1621" s="116"/>
      <c r="E1621" s="116"/>
      <c r="F1621" s="45" t="s">
        <v>172</v>
      </c>
      <c r="G1621" s="45" t="s">
        <v>173</v>
      </c>
    </row>
    <row r="1622" spans="1:7" ht="21" x14ac:dyDescent="0.25">
      <c r="A1622" s="111" t="s">
        <v>10732</v>
      </c>
      <c r="B1622" s="45"/>
      <c r="C1622" s="45" t="s">
        <v>2347</v>
      </c>
      <c r="D1622" s="116"/>
      <c r="E1622" s="116"/>
      <c r="F1622" s="45" t="s">
        <v>172</v>
      </c>
      <c r="G1622" s="45" t="s">
        <v>2345</v>
      </c>
    </row>
    <row r="1623" spans="1:7" ht="21" x14ac:dyDescent="0.25">
      <c r="A1623" s="45" t="s">
        <v>10732</v>
      </c>
      <c r="B1623" s="45"/>
      <c r="C1623" s="45" t="s">
        <v>2371</v>
      </c>
      <c r="D1623" s="116"/>
      <c r="E1623" s="116"/>
      <c r="F1623" s="45" t="s">
        <v>172</v>
      </c>
      <c r="G1623" s="45" t="s">
        <v>219</v>
      </c>
    </row>
    <row r="1624" spans="1:7" ht="21" x14ac:dyDescent="0.25">
      <c r="A1624" s="45" t="s">
        <v>10732</v>
      </c>
      <c r="B1624" s="45"/>
      <c r="C1624" s="45" t="s">
        <v>2853</v>
      </c>
      <c r="D1624" s="116"/>
      <c r="E1624" s="116"/>
      <c r="F1624" s="45" t="s">
        <v>172</v>
      </c>
      <c r="G1624" s="45" t="s">
        <v>1415</v>
      </c>
    </row>
    <row r="1625" spans="1:7" ht="21" x14ac:dyDescent="0.25">
      <c r="A1625" s="111" t="s">
        <v>10732</v>
      </c>
      <c r="B1625" s="45"/>
      <c r="C1625" s="45" t="s">
        <v>2352</v>
      </c>
      <c r="D1625" s="116"/>
      <c r="E1625" s="116"/>
      <c r="F1625" s="45" t="s">
        <v>172</v>
      </c>
      <c r="G1625" s="45" t="s">
        <v>2345</v>
      </c>
    </row>
    <row r="1626" spans="1:7" ht="21" x14ac:dyDescent="0.25">
      <c r="A1626" s="111" t="s">
        <v>10732</v>
      </c>
      <c r="B1626" s="45"/>
      <c r="C1626" s="45" t="s">
        <v>8945</v>
      </c>
      <c r="D1626" s="116"/>
      <c r="E1626" s="116"/>
      <c r="F1626" s="45" t="s">
        <v>172</v>
      </c>
      <c r="G1626" s="45" t="s">
        <v>2345</v>
      </c>
    </row>
    <row r="1627" spans="1:7" ht="21" x14ac:dyDescent="0.25">
      <c r="A1627" s="111" t="s">
        <v>10732</v>
      </c>
      <c r="B1627" s="45"/>
      <c r="C1627" s="45" t="s">
        <v>8595</v>
      </c>
      <c r="D1627" s="116"/>
      <c r="E1627" s="116"/>
      <c r="F1627" s="45" t="s">
        <v>446</v>
      </c>
      <c r="G1627" s="45" t="s">
        <v>1360</v>
      </c>
    </row>
    <row r="1628" spans="1:7" ht="21" x14ac:dyDescent="0.25">
      <c r="A1628" s="45" t="s">
        <v>10732</v>
      </c>
      <c r="B1628" s="45"/>
      <c r="C1628" s="45" t="s">
        <v>2592</v>
      </c>
      <c r="D1628" s="116"/>
      <c r="E1628" s="116"/>
      <c r="F1628" s="45" t="s">
        <v>2596</v>
      </c>
      <c r="G1628" s="45" t="s">
        <v>358</v>
      </c>
    </row>
    <row r="1629" spans="1:7" ht="21" x14ac:dyDescent="0.25">
      <c r="A1629" s="111" t="s">
        <v>10732</v>
      </c>
      <c r="B1629" s="45"/>
      <c r="C1629" s="45" t="s">
        <v>7412</v>
      </c>
      <c r="D1629" s="116"/>
      <c r="E1629" s="116"/>
      <c r="F1629" s="45" t="s">
        <v>2596</v>
      </c>
      <c r="G1629" s="45" t="s">
        <v>844</v>
      </c>
    </row>
    <row r="1630" spans="1:7" ht="21" x14ac:dyDescent="0.25">
      <c r="A1630" s="45" t="s">
        <v>10732</v>
      </c>
      <c r="B1630" s="45"/>
      <c r="C1630" s="45" t="s">
        <v>7794</v>
      </c>
      <c r="D1630" s="116"/>
      <c r="E1630" s="116"/>
      <c r="F1630" s="45" t="s">
        <v>4413</v>
      </c>
      <c r="G1630" s="45" t="s">
        <v>4414</v>
      </c>
    </row>
    <row r="1631" spans="1:7" ht="21" x14ac:dyDescent="0.25">
      <c r="A1631" s="111" t="s">
        <v>10732</v>
      </c>
      <c r="B1631" s="45"/>
      <c r="C1631" s="45" t="s">
        <v>5551</v>
      </c>
      <c r="D1631" s="116"/>
      <c r="E1631" s="116"/>
      <c r="F1631" s="45" t="s">
        <v>46</v>
      </c>
      <c r="G1631" s="45" t="s">
        <v>47</v>
      </c>
    </row>
    <row r="1632" spans="1:7" ht="21" x14ac:dyDescent="0.25">
      <c r="A1632" s="111" t="s">
        <v>10732</v>
      </c>
      <c r="B1632" s="45"/>
      <c r="C1632" s="45" t="s">
        <v>8276</v>
      </c>
      <c r="D1632" s="116"/>
      <c r="E1632" s="116"/>
      <c r="F1632" s="45" t="s">
        <v>46</v>
      </c>
      <c r="G1632" s="45" t="s">
        <v>47</v>
      </c>
    </row>
    <row r="1633" spans="1:7" ht="21" x14ac:dyDescent="0.25">
      <c r="A1633" s="111" t="s">
        <v>10732</v>
      </c>
      <c r="B1633" s="45"/>
      <c r="C1633" s="45" t="s">
        <v>5608</v>
      </c>
      <c r="D1633" s="45"/>
      <c r="E1633" s="45"/>
      <c r="F1633" s="45" t="s">
        <v>46</v>
      </c>
      <c r="G1633" s="45" t="s">
        <v>5612</v>
      </c>
    </row>
    <row r="1634" spans="1:7" ht="21" x14ac:dyDescent="0.25">
      <c r="A1634" s="45" t="s">
        <v>10732</v>
      </c>
      <c r="B1634" s="45"/>
      <c r="C1634" s="111" t="s">
        <v>297</v>
      </c>
      <c r="D1634" s="111"/>
      <c r="E1634" s="111"/>
      <c r="F1634" s="45" t="s">
        <v>301</v>
      </c>
      <c r="G1634" s="45" t="s">
        <v>120</v>
      </c>
    </row>
    <row r="1635" spans="1:7" ht="21" x14ac:dyDescent="0.25">
      <c r="A1635" s="111" t="s">
        <v>10732</v>
      </c>
      <c r="B1635" s="45"/>
      <c r="C1635" s="45" t="s">
        <v>10317</v>
      </c>
      <c r="D1635" s="116"/>
      <c r="E1635" s="116"/>
      <c r="F1635" s="45" t="s">
        <v>301</v>
      </c>
      <c r="G1635" s="45" t="s">
        <v>205</v>
      </c>
    </row>
    <row r="1636" spans="1:7" ht="21" x14ac:dyDescent="0.25">
      <c r="A1636" s="45" t="s">
        <v>10732</v>
      </c>
      <c r="B1636" s="45"/>
      <c r="C1636" s="45" t="s">
        <v>567</v>
      </c>
      <c r="D1636" s="45"/>
      <c r="E1636" s="45"/>
      <c r="F1636" s="45" t="s">
        <v>301</v>
      </c>
      <c r="G1636" s="45" t="s">
        <v>572</v>
      </c>
    </row>
    <row r="1637" spans="1:7" ht="21" x14ac:dyDescent="0.25">
      <c r="A1637" s="45" t="s">
        <v>10732</v>
      </c>
      <c r="B1637" s="45"/>
      <c r="C1637" s="45" t="s">
        <v>812</v>
      </c>
      <c r="D1637" s="45"/>
      <c r="E1637" s="45"/>
      <c r="F1637" s="45" t="s">
        <v>301</v>
      </c>
      <c r="G1637" s="45" t="s">
        <v>816</v>
      </c>
    </row>
    <row r="1638" spans="1:7" ht="21" x14ac:dyDescent="0.25">
      <c r="A1638" s="111" t="s">
        <v>10732</v>
      </c>
      <c r="B1638" s="45"/>
      <c r="C1638" s="45" t="s">
        <v>994</v>
      </c>
      <c r="D1638" s="45"/>
      <c r="E1638" s="45"/>
      <c r="F1638" s="45" t="s">
        <v>21</v>
      </c>
      <c r="G1638" s="45" t="s">
        <v>999</v>
      </c>
    </row>
    <row r="1639" spans="1:7" ht="21" x14ac:dyDescent="0.25">
      <c r="A1639" s="45" t="s">
        <v>10732</v>
      </c>
      <c r="B1639" s="45"/>
      <c r="C1639" s="111" t="s">
        <v>17</v>
      </c>
      <c r="D1639" s="111"/>
      <c r="E1639" s="111"/>
      <c r="F1639" s="45" t="s">
        <v>21</v>
      </c>
      <c r="G1639" s="45" t="s">
        <v>22</v>
      </c>
    </row>
    <row r="1640" spans="1:7" ht="21" x14ac:dyDescent="0.25">
      <c r="A1640" s="111" t="s">
        <v>10732</v>
      </c>
      <c r="B1640" s="45"/>
      <c r="C1640" s="45" t="s">
        <v>7429</v>
      </c>
      <c r="D1640" s="45"/>
      <c r="E1640" s="45"/>
      <c r="F1640" s="45" t="s">
        <v>21</v>
      </c>
      <c r="G1640" s="45" t="s">
        <v>11019</v>
      </c>
    </row>
    <row r="1641" spans="1:7" ht="21" x14ac:dyDescent="0.25">
      <c r="A1641" s="111" t="s">
        <v>10732</v>
      </c>
      <c r="B1641" s="45"/>
      <c r="C1641" s="45" t="s">
        <v>8118</v>
      </c>
      <c r="D1641" s="45"/>
      <c r="E1641" s="45"/>
      <c r="F1641" s="45" t="s">
        <v>21</v>
      </c>
      <c r="G1641" s="45" t="s">
        <v>8122</v>
      </c>
    </row>
    <row r="1642" spans="1:7" ht="21" x14ac:dyDescent="0.25">
      <c r="A1642" s="45" t="s">
        <v>10732</v>
      </c>
      <c r="B1642" s="45"/>
      <c r="C1642" s="45" t="s">
        <v>1800</v>
      </c>
      <c r="D1642" s="45"/>
      <c r="E1642" s="45"/>
      <c r="F1642" s="45" t="s">
        <v>21</v>
      </c>
      <c r="G1642" s="45" t="s">
        <v>1805</v>
      </c>
    </row>
    <row r="1643" spans="1:7" ht="21" x14ac:dyDescent="0.25">
      <c r="A1643" s="111" t="s">
        <v>10732</v>
      </c>
      <c r="B1643" s="45"/>
      <c r="C1643" s="45" t="s">
        <v>7571</v>
      </c>
      <c r="D1643" s="45"/>
      <c r="E1643" s="45"/>
      <c r="F1643" s="45" t="s">
        <v>10757</v>
      </c>
      <c r="G1643" s="45" t="s">
        <v>7575</v>
      </c>
    </row>
    <row r="1644" spans="1:7" ht="21" x14ac:dyDescent="0.25">
      <c r="A1644" s="111" t="s">
        <v>10732</v>
      </c>
      <c r="B1644" s="45"/>
      <c r="C1644" s="45" t="s">
        <v>7587</v>
      </c>
      <c r="D1644" s="45"/>
      <c r="E1644" s="45"/>
      <c r="F1644" s="45" t="s">
        <v>10757</v>
      </c>
      <c r="G1644" s="45" t="s">
        <v>344</v>
      </c>
    </row>
    <row r="1645" spans="1:7" ht="21" x14ac:dyDescent="0.25">
      <c r="A1645" s="45" t="s">
        <v>10732</v>
      </c>
      <c r="B1645" s="45"/>
      <c r="C1645" s="45" t="s">
        <v>4389</v>
      </c>
      <c r="D1645" s="45"/>
      <c r="E1645" s="45"/>
      <c r="F1645" s="45" t="s">
        <v>10757</v>
      </c>
      <c r="G1645" s="45" t="s">
        <v>127</v>
      </c>
    </row>
    <row r="1646" spans="1:7" ht="21" x14ac:dyDescent="0.25">
      <c r="A1646" s="45" t="s">
        <v>10732</v>
      </c>
      <c r="B1646" s="45"/>
      <c r="C1646" s="45" t="s">
        <v>1993</v>
      </c>
      <c r="D1646" s="45"/>
      <c r="E1646" s="45"/>
      <c r="F1646" s="45" t="s">
        <v>1998</v>
      </c>
      <c r="G1646" s="45" t="s">
        <v>173</v>
      </c>
    </row>
    <row r="1647" spans="1:7" ht="21" x14ac:dyDescent="0.25">
      <c r="A1647" s="111" t="s">
        <v>10732</v>
      </c>
      <c r="B1647" s="45"/>
      <c r="C1647" s="45" t="s">
        <v>6183</v>
      </c>
      <c r="D1647" s="45"/>
      <c r="E1647" s="45"/>
      <c r="F1647" s="45" t="s">
        <v>1998</v>
      </c>
      <c r="G1647" s="45" t="s">
        <v>2010</v>
      </c>
    </row>
    <row r="1648" spans="1:7" ht="21" x14ac:dyDescent="0.25">
      <c r="A1648" s="45" t="s">
        <v>10732</v>
      </c>
      <c r="B1648" s="45"/>
      <c r="C1648" s="45" t="s">
        <v>840</v>
      </c>
      <c r="D1648" s="45"/>
      <c r="E1648" s="45"/>
      <c r="F1648" s="45" t="s">
        <v>669</v>
      </c>
      <c r="G1648" s="45" t="s">
        <v>844</v>
      </c>
    </row>
    <row r="1649" spans="1:7" ht="21" x14ac:dyDescent="0.25">
      <c r="A1649" s="111" t="s">
        <v>10732</v>
      </c>
      <c r="B1649" s="45"/>
      <c r="C1649" s="45" t="s">
        <v>9234</v>
      </c>
      <c r="D1649" s="116"/>
      <c r="E1649" s="116"/>
      <c r="F1649" s="45" t="s">
        <v>669</v>
      </c>
      <c r="G1649" s="45" t="s">
        <v>844</v>
      </c>
    </row>
    <row r="1650" spans="1:7" ht="21" x14ac:dyDescent="0.25">
      <c r="A1650" s="111" t="s">
        <v>10732</v>
      </c>
      <c r="B1650" s="45"/>
      <c r="C1650" s="45" t="s">
        <v>9195</v>
      </c>
      <c r="D1650" s="116"/>
      <c r="E1650" s="116"/>
      <c r="F1650" s="45" t="s">
        <v>669</v>
      </c>
      <c r="G1650" s="45" t="s">
        <v>4427</v>
      </c>
    </row>
    <row r="1651" spans="1:7" ht="21" x14ac:dyDescent="0.25">
      <c r="A1651" s="111" t="s">
        <v>10732</v>
      </c>
      <c r="B1651" s="45"/>
      <c r="C1651" s="45" t="s">
        <v>8479</v>
      </c>
      <c r="D1651" s="116"/>
      <c r="E1651" s="116"/>
      <c r="F1651" s="45" t="s">
        <v>669</v>
      </c>
      <c r="G1651" s="45" t="s">
        <v>352</v>
      </c>
    </row>
    <row r="1652" spans="1:7" ht="21" x14ac:dyDescent="0.25">
      <c r="A1652" s="111" t="s">
        <v>10732</v>
      </c>
      <c r="B1652" s="45"/>
      <c r="C1652" s="45" t="s">
        <v>9020</v>
      </c>
      <c r="D1652" s="116"/>
      <c r="E1652" s="116"/>
      <c r="F1652" s="45" t="s">
        <v>669</v>
      </c>
      <c r="G1652" s="45" t="s">
        <v>47</v>
      </c>
    </row>
    <row r="1653" spans="1:7" ht="21" x14ac:dyDescent="0.25">
      <c r="A1653" s="45" t="s">
        <v>10732</v>
      </c>
      <c r="B1653" s="45"/>
      <c r="C1653" s="45" t="s">
        <v>694</v>
      </c>
      <c r="D1653" s="45"/>
      <c r="E1653" s="45"/>
      <c r="F1653" s="45" t="s">
        <v>669</v>
      </c>
      <c r="G1653" s="45" t="s">
        <v>113</v>
      </c>
    </row>
    <row r="1654" spans="1:7" ht="21" x14ac:dyDescent="0.25">
      <c r="A1654" s="111" t="s">
        <v>10732</v>
      </c>
      <c r="B1654" s="45"/>
      <c r="C1654" s="45" t="s">
        <v>8255</v>
      </c>
      <c r="D1654" s="116"/>
      <c r="E1654" s="116"/>
      <c r="F1654" s="45" t="s">
        <v>669</v>
      </c>
      <c r="G1654" s="45" t="s">
        <v>47</v>
      </c>
    </row>
    <row r="1655" spans="1:7" ht="21" x14ac:dyDescent="0.25">
      <c r="A1655" s="45" t="s">
        <v>10732</v>
      </c>
      <c r="B1655" s="45"/>
      <c r="C1655" s="45" t="s">
        <v>5067</v>
      </c>
      <c r="D1655" s="45"/>
      <c r="E1655" s="45"/>
      <c r="F1655" s="45" t="s">
        <v>669</v>
      </c>
      <c r="G1655" s="45" t="s">
        <v>403</v>
      </c>
    </row>
    <row r="1656" spans="1:7" ht="21" x14ac:dyDescent="0.25">
      <c r="A1656" s="45" t="s">
        <v>10732</v>
      </c>
      <c r="B1656" s="45"/>
      <c r="C1656" s="45" t="s">
        <v>2566</v>
      </c>
      <c r="D1656" s="45"/>
      <c r="E1656" s="45"/>
      <c r="F1656" s="45" t="s">
        <v>669</v>
      </c>
      <c r="G1656" s="45" t="s">
        <v>2570</v>
      </c>
    </row>
    <row r="1657" spans="1:7" ht="21" x14ac:dyDescent="0.25">
      <c r="A1657" s="45" t="s">
        <v>10732</v>
      </c>
      <c r="B1657" s="45"/>
      <c r="C1657" s="45" t="s">
        <v>892</v>
      </c>
      <c r="D1657" s="45"/>
      <c r="E1657" s="45"/>
      <c r="F1657" s="45" t="s">
        <v>669</v>
      </c>
      <c r="G1657" s="45" t="s">
        <v>352</v>
      </c>
    </row>
    <row r="1658" spans="1:7" ht="21" x14ac:dyDescent="0.25">
      <c r="A1658" s="111" t="s">
        <v>10732</v>
      </c>
      <c r="B1658" s="45"/>
      <c r="C1658" s="45" t="s">
        <v>8426</v>
      </c>
      <c r="D1658" s="116"/>
      <c r="E1658" s="116"/>
      <c r="F1658" s="45" t="s">
        <v>669</v>
      </c>
      <c r="G1658" s="45" t="s">
        <v>113</v>
      </c>
    </row>
    <row r="1659" spans="1:7" ht="21" x14ac:dyDescent="0.25">
      <c r="A1659" s="45" t="s">
        <v>10732</v>
      </c>
      <c r="B1659" s="45"/>
      <c r="C1659" s="45" t="s">
        <v>2547</v>
      </c>
      <c r="D1659" s="45"/>
      <c r="E1659" s="45"/>
      <c r="F1659" s="45" t="s">
        <v>669</v>
      </c>
      <c r="G1659" s="45" t="s">
        <v>992</v>
      </c>
    </row>
    <row r="1660" spans="1:7" ht="21" x14ac:dyDescent="0.25">
      <c r="A1660" s="111" t="s">
        <v>10732</v>
      </c>
      <c r="B1660" s="45"/>
      <c r="C1660" s="45" t="s">
        <v>8149</v>
      </c>
      <c r="D1660" s="116"/>
      <c r="E1660" s="116"/>
      <c r="F1660" s="45" t="s">
        <v>669</v>
      </c>
      <c r="G1660" s="45" t="s">
        <v>47</v>
      </c>
    </row>
    <row r="1661" spans="1:7" ht="21" x14ac:dyDescent="0.25">
      <c r="A1661" s="111" t="s">
        <v>10732</v>
      </c>
      <c r="B1661" s="45"/>
      <c r="C1661" s="45" t="s">
        <v>5752</v>
      </c>
      <c r="D1661" s="45"/>
      <c r="E1661" s="45"/>
      <c r="F1661" s="45" t="s">
        <v>669</v>
      </c>
      <c r="G1661" s="45" t="s">
        <v>5756</v>
      </c>
    </row>
    <row r="1662" spans="1:7" ht="21" x14ac:dyDescent="0.25">
      <c r="A1662" s="111" t="s">
        <v>10732</v>
      </c>
      <c r="B1662" s="45"/>
      <c r="C1662" s="45" t="s">
        <v>10522</v>
      </c>
      <c r="D1662" s="45"/>
      <c r="E1662" s="116"/>
      <c r="F1662" s="45" t="s">
        <v>2176</v>
      </c>
      <c r="G1662" s="45" t="s">
        <v>3293</v>
      </c>
    </row>
    <row r="1663" spans="1:7" ht="21" x14ac:dyDescent="0.25">
      <c r="A1663" s="45" t="s">
        <v>10732</v>
      </c>
      <c r="B1663" s="45"/>
      <c r="C1663" s="45" t="s">
        <v>4956</v>
      </c>
      <c r="D1663" s="45"/>
      <c r="E1663" s="45"/>
      <c r="F1663" s="45" t="s">
        <v>179</v>
      </c>
      <c r="G1663" s="45" t="s">
        <v>352</v>
      </c>
    </row>
    <row r="1664" spans="1:7" ht="21" x14ac:dyDescent="0.25">
      <c r="A1664" s="45" t="s">
        <v>10732</v>
      </c>
      <c r="B1664" s="45"/>
      <c r="C1664" s="45" t="s">
        <v>955</v>
      </c>
      <c r="D1664" s="45"/>
      <c r="E1664" s="45"/>
      <c r="F1664" s="45" t="s">
        <v>179</v>
      </c>
      <c r="G1664" s="45" t="s">
        <v>62</v>
      </c>
    </row>
    <row r="1665" spans="1:7" ht="21" x14ac:dyDescent="0.25">
      <c r="A1665" s="45" t="s">
        <v>10732</v>
      </c>
      <c r="B1665" s="45"/>
      <c r="C1665" s="45" t="s">
        <v>7395</v>
      </c>
      <c r="D1665" s="45"/>
      <c r="E1665" s="45"/>
      <c r="F1665" s="45" t="s">
        <v>179</v>
      </c>
      <c r="G1665" s="45" t="s">
        <v>2672</v>
      </c>
    </row>
    <row r="1666" spans="1:7" ht="21" x14ac:dyDescent="0.25">
      <c r="A1666" s="111" t="s">
        <v>10732</v>
      </c>
      <c r="B1666" s="45"/>
      <c r="C1666" s="45" t="s">
        <v>4758</v>
      </c>
      <c r="D1666" s="45"/>
      <c r="E1666" s="45"/>
      <c r="F1666" s="45" t="s">
        <v>4798</v>
      </c>
      <c r="G1666" s="45" t="s">
        <v>4475</v>
      </c>
    </row>
    <row r="1667" spans="1:7" ht="21" x14ac:dyDescent="0.25">
      <c r="A1667" s="45" t="s">
        <v>10732</v>
      </c>
      <c r="B1667" s="45"/>
      <c r="C1667" s="111" t="s">
        <v>4524</v>
      </c>
      <c r="D1667" s="111"/>
      <c r="E1667" s="111"/>
      <c r="F1667" s="45" t="s">
        <v>4798</v>
      </c>
      <c r="G1667" s="45" t="s">
        <v>173</v>
      </c>
    </row>
    <row r="1668" spans="1:7" ht="21" x14ac:dyDescent="0.25">
      <c r="A1668" s="45" t="s">
        <v>10732</v>
      </c>
      <c r="B1668" s="45"/>
      <c r="C1668" s="111" t="s">
        <v>5436</v>
      </c>
      <c r="D1668" s="111"/>
      <c r="E1668" s="111"/>
      <c r="F1668" s="45" t="s">
        <v>4798</v>
      </c>
      <c r="G1668" s="45" t="s">
        <v>4475</v>
      </c>
    </row>
    <row r="1669" spans="1:7" ht="21" x14ac:dyDescent="0.25">
      <c r="A1669" s="45" t="s">
        <v>10732</v>
      </c>
      <c r="B1669" s="45"/>
      <c r="C1669" s="111" t="s">
        <v>4436</v>
      </c>
      <c r="D1669" s="111"/>
      <c r="E1669" s="111"/>
      <c r="F1669" s="45" t="s">
        <v>4798</v>
      </c>
      <c r="G1669" s="45" t="s">
        <v>4434</v>
      </c>
    </row>
    <row r="1670" spans="1:7" ht="21" x14ac:dyDescent="0.25">
      <c r="A1670" s="111" t="s">
        <v>10732</v>
      </c>
      <c r="B1670" s="45"/>
      <c r="C1670" s="45" t="s">
        <v>7686</v>
      </c>
      <c r="D1670" s="45"/>
      <c r="E1670" s="45"/>
      <c r="F1670" s="45" t="s">
        <v>4798</v>
      </c>
      <c r="G1670" s="45" t="s">
        <v>4462</v>
      </c>
    </row>
    <row r="1671" spans="1:7" ht="21" x14ac:dyDescent="0.25">
      <c r="A1671" s="45" t="s">
        <v>10732</v>
      </c>
      <c r="B1671" s="45"/>
      <c r="C1671" s="111" t="s">
        <v>4498</v>
      </c>
      <c r="D1671" s="111"/>
      <c r="E1671" s="111"/>
      <c r="F1671" s="45" t="s">
        <v>4798</v>
      </c>
      <c r="G1671" s="45" t="s">
        <v>4421</v>
      </c>
    </row>
    <row r="1672" spans="1:7" ht="21" x14ac:dyDescent="0.25">
      <c r="A1672" s="111" t="s">
        <v>10732</v>
      </c>
      <c r="B1672" s="45"/>
      <c r="C1672" s="45" t="s">
        <v>10231</v>
      </c>
      <c r="D1672" s="116"/>
      <c r="E1672" s="116"/>
      <c r="F1672" s="45" t="s">
        <v>4798</v>
      </c>
      <c r="G1672" s="45" t="s">
        <v>4462</v>
      </c>
    </row>
    <row r="1673" spans="1:7" ht="21" x14ac:dyDescent="0.25">
      <c r="A1673" s="111" t="s">
        <v>10732</v>
      </c>
      <c r="B1673" s="45"/>
      <c r="C1673" s="45" t="s">
        <v>7764</v>
      </c>
      <c r="D1673" s="45"/>
      <c r="E1673" s="45"/>
      <c r="F1673" s="45" t="s">
        <v>4798</v>
      </c>
      <c r="G1673" s="45" t="s">
        <v>4475</v>
      </c>
    </row>
    <row r="1674" spans="1:7" ht="21" x14ac:dyDescent="0.25">
      <c r="A1674" s="111" t="s">
        <v>10732</v>
      </c>
      <c r="B1674" s="45"/>
      <c r="C1674" s="45" t="s">
        <v>10192</v>
      </c>
      <c r="D1674" s="116"/>
      <c r="E1674" s="116"/>
      <c r="F1674" s="45" t="s">
        <v>4798</v>
      </c>
      <c r="G1674" s="45" t="s">
        <v>4434</v>
      </c>
    </row>
    <row r="1675" spans="1:7" ht="21" x14ac:dyDescent="0.25">
      <c r="A1675" s="45" t="s">
        <v>10732</v>
      </c>
      <c r="B1675" s="45"/>
      <c r="C1675" s="45" t="s">
        <v>4656</v>
      </c>
      <c r="D1675" s="45"/>
      <c r="E1675" s="45"/>
      <c r="F1675" s="45" t="s">
        <v>4798</v>
      </c>
      <c r="G1675" s="45" t="s">
        <v>4475</v>
      </c>
    </row>
    <row r="1676" spans="1:7" ht="21" x14ac:dyDescent="0.25">
      <c r="A1676" s="45" t="s">
        <v>10732</v>
      </c>
      <c r="B1676" s="45"/>
      <c r="C1676" s="45" t="s">
        <v>4666</v>
      </c>
      <c r="D1676" s="45"/>
      <c r="E1676" s="45"/>
      <c r="F1676" s="45" t="s">
        <v>4798</v>
      </c>
      <c r="G1676" s="45" t="s">
        <v>4434</v>
      </c>
    </row>
    <row r="1677" spans="1:7" ht="21" x14ac:dyDescent="0.25">
      <c r="A1677" s="45" t="s">
        <v>10732</v>
      </c>
      <c r="B1677" s="45"/>
      <c r="C1677" s="45" t="s">
        <v>4559</v>
      </c>
      <c r="D1677" s="45"/>
      <c r="E1677" s="45"/>
      <c r="F1677" s="45" t="s">
        <v>4798</v>
      </c>
      <c r="G1677" s="45" t="s">
        <v>173</v>
      </c>
    </row>
    <row r="1678" spans="1:7" ht="21" x14ac:dyDescent="0.25">
      <c r="A1678" s="111" t="s">
        <v>10732</v>
      </c>
      <c r="B1678" s="45"/>
      <c r="C1678" s="45" t="s">
        <v>10162</v>
      </c>
      <c r="D1678" s="116"/>
      <c r="E1678" s="116"/>
      <c r="F1678" s="45" t="s">
        <v>4798</v>
      </c>
      <c r="G1678" s="45" t="s">
        <v>4814</v>
      </c>
    </row>
    <row r="1679" spans="1:7" ht="21" x14ac:dyDescent="0.25">
      <c r="A1679" s="45" t="s">
        <v>10732</v>
      </c>
      <c r="B1679" s="45"/>
      <c r="C1679" s="45" t="s">
        <v>4807</v>
      </c>
      <c r="D1679" s="45"/>
      <c r="E1679" s="45"/>
      <c r="F1679" s="45" t="s">
        <v>4798</v>
      </c>
      <c r="G1679" s="45" t="s">
        <v>4475</v>
      </c>
    </row>
    <row r="1680" spans="1:7" ht="21" x14ac:dyDescent="0.25">
      <c r="A1680" s="111" t="s">
        <v>10732</v>
      </c>
      <c r="B1680" s="45"/>
      <c r="C1680" s="45" t="s">
        <v>7809</v>
      </c>
      <c r="D1680" s="45"/>
      <c r="E1680" s="45"/>
      <c r="F1680" s="45" t="s">
        <v>4798</v>
      </c>
      <c r="G1680" s="45" t="s">
        <v>4621</v>
      </c>
    </row>
    <row r="1681" spans="1:7" ht="21" x14ac:dyDescent="0.25">
      <c r="A1681" s="111" t="s">
        <v>10732</v>
      </c>
      <c r="B1681" s="45"/>
      <c r="C1681" s="45" t="s">
        <v>4716</v>
      </c>
      <c r="D1681" s="45"/>
      <c r="E1681" s="45"/>
      <c r="F1681" s="45" t="s">
        <v>4798</v>
      </c>
      <c r="G1681" s="45" t="s">
        <v>4462</v>
      </c>
    </row>
    <row r="1682" spans="1:7" ht="21" x14ac:dyDescent="0.25">
      <c r="A1682" s="111" t="s">
        <v>10732</v>
      </c>
      <c r="B1682" s="45"/>
      <c r="C1682" s="45" t="s">
        <v>10205</v>
      </c>
      <c r="D1682" s="116"/>
      <c r="E1682" s="116"/>
      <c r="F1682" s="45" t="s">
        <v>4798</v>
      </c>
      <c r="G1682" s="45" t="s">
        <v>4475</v>
      </c>
    </row>
    <row r="1683" spans="1:7" ht="21" x14ac:dyDescent="0.25">
      <c r="A1683" s="45" t="s">
        <v>10732</v>
      </c>
      <c r="B1683" s="45"/>
      <c r="C1683" s="45" t="s">
        <v>4629</v>
      </c>
      <c r="D1683" s="45"/>
      <c r="E1683" s="45"/>
      <c r="F1683" s="45" t="s">
        <v>4798</v>
      </c>
      <c r="G1683" s="45" t="s">
        <v>4475</v>
      </c>
    </row>
    <row r="1684" spans="1:7" ht="21" x14ac:dyDescent="0.25">
      <c r="A1684" s="111" t="s">
        <v>10732</v>
      </c>
      <c r="B1684" s="45"/>
      <c r="C1684" s="45" t="s">
        <v>10216</v>
      </c>
      <c r="D1684" s="116"/>
      <c r="E1684" s="116"/>
      <c r="F1684" s="45" t="s">
        <v>4798</v>
      </c>
      <c r="G1684" s="45" t="s">
        <v>4621</v>
      </c>
    </row>
    <row r="1685" spans="1:7" ht="21" x14ac:dyDescent="0.25">
      <c r="A1685" s="111" t="s">
        <v>10732</v>
      </c>
      <c r="B1685" s="45"/>
      <c r="C1685" s="45" t="s">
        <v>4774</v>
      </c>
      <c r="D1685" s="45"/>
      <c r="E1685" s="45"/>
      <c r="F1685" s="45" t="s">
        <v>4798</v>
      </c>
      <c r="G1685" s="45" t="s">
        <v>4434</v>
      </c>
    </row>
    <row r="1686" spans="1:7" ht="21" x14ac:dyDescent="0.25">
      <c r="A1686" s="45" t="s">
        <v>10732</v>
      </c>
      <c r="B1686" s="45"/>
      <c r="C1686" s="45" t="s">
        <v>4574</v>
      </c>
      <c r="D1686" s="45"/>
      <c r="E1686" s="45"/>
      <c r="F1686" s="45" t="s">
        <v>4798</v>
      </c>
      <c r="G1686" s="45" t="s">
        <v>4462</v>
      </c>
    </row>
    <row r="1687" spans="1:7" ht="21" x14ac:dyDescent="0.25">
      <c r="A1687" s="45" t="s">
        <v>10732</v>
      </c>
      <c r="B1687" s="45"/>
      <c r="C1687" s="45" t="s">
        <v>4623</v>
      </c>
      <c r="D1687" s="45"/>
      <c r="E1687" s="45"/>
      <c r="F1687" s="45" t="s">
        <v>4798</v>
      </c>
      <c r="G1687" s="45" t="s">
        <v>173</v>
      </c>
    </row>
    <row r="1688" spans="1:7" ht="21" x14ac:dyDescent="0.25">
      <c r="A1688" s="111" t="s">
        <v>10732</v>
      </c>
      <c r="B1688" s="45"/>
      <c r="C1688" s="45" t="s">
        <v>4779</v>
      </c>
      <c r="D1688" s="45"/>
      <c r="E1688" s="45"/>
      <c r="F1688" s="45" t="s">
        <v>4798</v>
      </c>
      <c r="G1688" s="45" t="s">
        <v>4621</v>
      </c>
    </row>
    <row r="1689" spans="1:7" ht="21" x14ac:dyDescent="0.25">
      <c r="A1689" s="106" t="s">
        <v>10732</v>
      </c>
      <c r="B1689" s="107"/>
      <c r="C1689" s="107" t="s">
        <v>4788</v>
      </c>
      <c r="D1689" s="107"/>
      <c r="E1689" s="107"/>
      <c r="F1689" s="107" t="s">
        <v>4798</v>
      </c>
      <c r="G1689" s="107" t="s">
        <v>4475</v>
      </c>
    </row>
    <row r="1690" spans="1:7" ht="21" x14ac:dyDescent="0.25">
      <c r="A1690" s="106" t="s">
        <v>10732</v>
      </c>
      <c r="B1690" s="107"/>
      <c r="C1690" s="107" t="s">
        <v>5441</v>
      </c>
      <c r="D1690" s="107"/>
      <c r="E1690" s="107"/>
      <c r="F1690" s="107" t="s">
        <v>4798</v>
      </c>
      <c r="G1690" s="107" t="s">
        <v>4814</v>
      </c>
    </row>
    <row r="1691" spans="1:7" ht="21" x14ac:dyDescent="0.25">
      <c r="A1691" s="106" t="s">
        <v>10732</v>
      </c>
      <c r="B1691" s="107"/>
      <c r="C1691" s="107" t="s">
        <v>4701</v>
      </c>
      <c r="D1691" s="107"/>
      <c r="E1691" s="107"/>
      <c r="F1691" s="107" t="s">
        <v>4798</v>
      </c>
      <c r="G1691" s="107" t="s">
        <v>4475</v>
      </c>
    </row>
    <row r="1692" spans="1:7" ht="21" x14ac:dyDescent="0.25">
      <c r="A1692" s="106" t="s">
        <v>10732</v>
      </c>
      <c r="B1692" s="107"/>
      <c r="C1692" s="107" t="s">
        <v>7727</v>
      </c>
      <c r="D1692" s="107"/>
      <c r="E1692" s="107"/>
      <c r="F1692" s="107" t="s">
        <v>4798</v>
      </c>
      <c r="G1692" s="107" t="s">
        <v>4814</v>
      </c>
    </row>
    <row r="1693" spans="1:7" ht="21" x14ac:dyDescent="0.25">
      <c r="A1693" s="107" t="s">
        <v>10732</v>
      </c>
      <c r="B1693" s="107"/>
      <c r="C1693" s="107" t="s">
        <v>4477</v>
      </c>
      <c r="D1693" s="107"/>
      <c r="E1693" s="107"/>
      <c r="F1693" s="107" t="s">
        <v>4798</v>
      </c>
      <c r="G1693" s="107" t="s">
        <v>4434</v>
      </c>
    </row>
    <row r="1694" spans="1:7" ht="21" x14ac:dyDescent="0.25">
      <c r="A1694" s="106" t="s">
        <v>10732</v>
      </c>
      <c r="B1694" s="107"/>
      <c r="C1694" s="107" t="s">
        <v>7750</v>
      </c>
      <c r="D1694" s="107"/>
      <c r="E1694" s="107"/>
      <c r="F1694" s="107" t="s">
        <v>4798</v>
      </c>
      <c r="G1694" s="107" t="s">
        <v>4814</v>
      </c>
    </row>
    <row r="1695" spans="1:7" ht="21" x14ac:dyDescent="0.25">
      <c r="A1695" s="106" t="s">
        <v>10732</v>
      </c>
      <c r="B1695" s="107"/>
      <c r="C1695" s="107" t="s">
        <v>7977</v>
      </c>
      <c r="D1695" s="107"/>
      <c r="E1695" s="107"/>
      <c r="F1695" s="107" t="s">
        <v>4798</v>
      </c>
      <c r="G1695" s="107" t="s">
        <v>4446</v>
      </c>
    </row>
    <row r="1696" spans="1:7" ht="21" x14ac:dyDescent="0.25">
      <c r="A1696" s="106" t="s">
        <v>10732</v>
      </c>
      <c r="B1696" s="107"/>
      <c r="C1696" s="107" t="s">
        <v>7681</v>
      </c>
      <c r="D1696" s="107"/>
      <c r="E1696" s="107"/>
      <c r="F1696" s="107" t="s">
        <v>4798</v>
      </c>
      <c r="G1696" s="107" t="s">
        <v>4421</v>
      </c>
    </row>
    <row r="1697" spans="1:7" ht="21" x14ac:dyDescent="0.25">
      <c r="A1697" s="106" t="s">
        <v>10732</v>
      </c>
      <c r="B1697" s="107"/>
      <c r="C1697" s="107" t="s">
        <v>977</v>
      </c>
      <c r="D1697" s="107"/>
      <c r="E1697" s="107"/>
      <c r="F1697" s="107" t="s">
        <v>940</v>
      </c>
      <c r="G1697" s="107" t="s">
        <v>435</v>
      </c>
    </row>
    <row r="1698" spans="1:7" ht="21" x14ac:dyDescent="0.25">
      <c r="A1698" s="107" t="s">
        <v>10732</v>
      </c>
      <c r="B1698" s="107"/>
      <c r="C1698" s="107" t="s">
        <v>965</v>
      </c>
      <c r="D1698" s="107"/>
      <c r="E1698" s="107"/>
      <c r="F1698" s="107" t="s">
        <v>940</v>
      </c>
      <c r="G1698" s="107" t="s">
        <v>970</v>
      </c>
    </row>
    <row r="1699" spans="1:7" ht="21" x14ac:dyDescent="0.25">
      <c r="A1699" s="106" t="s">
        <v>10732</v>
      </c>
      <c r="B1699" s="107"/>
      <c r="C1699" s="107" t="s">
        <v>8590</v>
      </c>
      <c r="D1699" s="105"/>
      <c r="E1699" s="105"/>
      <c r="F1699" s="107" t="s">
        <v>940</v>
      </c>
      <c r="G1699" s="107" t="s">
        <v>885</v>
      </c>
    </row>
    <row r="1700" spans="1:7" ht="21" x14ac:dyDescent="0.25">
      <c r="A1700" s="106" t="s">
        <v>10732</v>
      </c>
      <c r="B1700" s="107"/>
      <c r="C1700" s="107" t="s">
        <v>8490</v>
      </c>
      <c r="D1700" s="105"/>
      <c r="E1700" s="105"/>
      <c r="F1700" s="107" t="s">
        <v>940</v>
      </c>
      <c r="G1700" s="107" t="s">
        <v>885</v>
      </c>
    </row>
    <row r="1701" spans="1:7" ht="21" x14ac:dyDescent="0.25">
      <c r="A1701" s="107" t="s">
        <v>10732</v>
      </c>
      <c r="B1701" s="107"/>
      <c r="C1701" s="107" t="s">
        <v>972</v>
      </c>
      <c r="D1701" s="107"/>
      <c r="E1701" s="107"/>
      <c r="F1701" s="107" t="s">
        <v>940</v>
      </c>
      <c r="G1701" s="107" t="s">
        <v>803</v>
      </c>
    </row>
    <row r="1702" spans="1:7" ht="21" x14ac:dyDescent="0.25">
      <c r="A1702" s="107" t="s">
        <v>10732</v>
      </c>
      <c r="B1702" s="107"/>
      <c r="C1702" s="108" t="s">
        <v>1137</v>
      </c>
      <c r="D1702" s="108"/>
      <c r="E1702" s="108"/>
      <c r="F1702" s="107" t="s">
        <v>940</v>
      </c>
      <c r="G1702" s="107" t="s">
        <v>120</v>
      </c>
    </row>
    <row r="1703" spans="1:7" ht="21" x14ac:dyDescent="0.25">
      <c r="A1703" s="107" t="s">
        <v>10732</v>
      </c>
      <c r="B1703" s="107"/>
      <c r="C1703" s="107" t="s">
        <v>960</v>
      </c>
      <c r="D1703" s="107"/>
      <c r="E1703" s="107"/>
      <c r="F1703" s="107" t="s">
        <v>940</v>
      </c>
      <c r="G1703" s="107" t="s">
        <v>692</v>
      </c>
    </row>
    <row r="1704" spans="1:7" ht="21" x14ac:dyDescent="0.25">
      <c r="A1704" s="106" t="s">
        <v>10732</v>
      </c>
      <c r="B1704" s="107"/>
      <c r="C1704" s="107" t="s">
        <v>8517</v>
      </c>
      <c r="D1704" s="105"/>
      <c r="E1704" s="105"/>
      <c r="F1704" s="107" t="s">
        <v>940</v>
      </c>
      <c r="G1704" s="107" t="s">
        <v>8459</v>
      </c>
    </row>
    <row r="1705" spans="1:7" ht="21" x14ac:dyDescent="0.25">
      <c r="A1705" s="107" t="s">
        <v>10732</v>
      </c>
      <c r="B1705" s="107"/>
      <c r="C1705" s="107" t="s">
        <v>303</v>
      </c>
      <c r="D1705" s="107"/>
      <c r="E1705" s="107"/>
      <c r="F1705" s="107" t="s">
        <v>133</v>
      </c>
      <c r="G1705" s="107" t="s">
        <v>198</v>
      </c>
    </row>
    <row r="1706" spans="1:7" ht="21" x14ac:dyDescent="0.25">
      <c r="A1706" s="107" t="s">
        <v>10732</v>
      </c>
      <c r="B1706" s="107"/>
      <c r="C1706" s="107" t="s">
        <v>308</v>
      </c>
      <c r="D1706" s="107"/>
      <c r="E1706" s="107"/>
      <c r="F1706" s="107" t="s">
        <v>133</v>
      </c>
      <c r="G1706" s="107" t="s">
        <v>312</v>
      </c>
    </row>
    <row r="1707" spans="1:7" ht="21" x14ac:dyDescent="0.25">
      <c r="A1707" s="106" t="s">
        <v>10732</v>
      </c>
      <c r="B1707" s="107"/>
      <c r="C1707" s="107" t="s">
        <v>9163</v>
      </c>
      <c r="D1707" s="105"/>
      <c r="E1707" s="105"/>
      <c r="F1707" s="107" t="s">
        <v>133</v>
      </c>
      <c r="G1707" s="107" t="s">
        <v>9167</v>
      </c>
    </row>
    <row r="1708" spans="1:7" ht="21" x14ac:dyDescent="0.25">
      <c r="A1708" s="106" t="s">
        <v>10732</v>
      </c>
      <c r="B1708" s="107"/>
      <c r="C1708" s="107" t="s">
        <v>8265</v>
      </c>
      <c r="D1708" s="105"/>
      <c r="E1708" s="105"/>
      <c r="F1708" s="107" t="s">
        <v>133</v>
      </c>
      <c r="G1708" s="107" t="s">
        <v>198</v>
      </c>
    </row>
    <row r="1709" spans="1:7" ht="21" x14ac:dyDescent="0.25">
      <c r="A1709" s="107" t="s">
        <v>10732</v>
      </c>
      <c r="B1709" s="107"/>
      <c r="C1709" s="106" t="s">
        <v>2113</v>
      </c>
      <c r="D1709" s="106"/>
      <c r="E1709" s="106"/>
      <c r="F1709" s="107" t="s">
        <v>2032</v>
      </c>
      <c r="G1709" s="107" t="s">
        <v>2117</v>
      </c>
    </row>
    <row r="1710" spans="1:7" ht="21" x14ac:dyDescent="0.25">
      <c r="A1710" s="106" t="s">
        <v>10732</v>
      </c>
      <c r="B1710" s="107"/>
      <c r="C1710" s="107" t="s">
        <v>2082</v>
      </c>
      <c r="D1710" s="107"/>
      <c r="E1710" s="107"/>
      <c r="F1710" s="107" t="s">
        <v>2032</v>
      </c>
      <c r="G1710" s="107" t="s">
        <v>120</v>
      </c>
    </row>
    <row r="1711" spans="1:7" ht="21" x14ac:dyDescent="0.25">
      <c r="A1711" s="106" t="s">
        <v>10732</v>
      </c>
      <c r="B1711" s="107"/>
      <c r="C1711" s="107" t="s">
        <v>7480</v>
      </c>
      <c r="D1711" s="107"/>
      <c r="E1711" s="107"/>
      <c r="F1711" s="107" t="s">
        <v>2032</v>
      </c>
      <c r="G1711" s="107" t="s">
        <v>173</v>
      </c>
    </row>
    <row r="1712" spans="1:7" ht="21" x14ac:dyDescent="0.25">
      <c r="A1712" s="106" t="s">
        <v>10732</v>
      </c>
      <c r="B1712" s="107"/>
      <c r="C1712" s="107" t="s">
        <v>6214</v>
      </c>
      <c r="D1712" s="107"/>
      <c r="E1712" s="107"/>
      <c r="F1712" s="107" t="s">
        <v>2032</v>
      </c>
      <c r="G1712" s="107" t="s">
        <v>2117</v>
      </c>
    </row>
    <row r="1713" spans="1:7" ht="21" x14ac:dyDescent="0.25">
      <c r="A1713" s="106" t="s">
        <v>10732</v>
      </c>
      <c r="B1713" s="107"/>
      <c r="C1713" s="107" t="s">
        <v>8809</v>
      </c>
      <c r="D1713" s="105"/>
      <c r="E1713" s="105"/>
      <c r="F1713" s="107" t="s">
        <v>2032</v>
      </c>
      <c r="G1713" s="107" t="s">
        <v>2057</v>
      </c>
    </row>
    <row r="1714" spans="1:7" ht="21" x14ac:dyDescent="0.25">
      <c r="A1714" s="107" t="s">
        <v>10732</v>
      </c>
      <c r="B1714" s="107"/>
      <c r="C1714" s="107" t="s">
        <v>8962</v>
      </c>
      <c r="D1714" s="107"/>
      <c r="E1714" s="107"/>
      <c r="F1714" s="107" t="s">
        <v>2032</v>
      </c>
      <c r="G1714" s="107" t="s">
        <v>312</v>
      </c>
    </row>
    <row r="1715" spans="1:7" ht="21" x14ac:dyDescent="0.25">
      <c r="A1715" s="107" t="s">
        <v>10732</v>
      </c>
      <c r="B1715" s="107"/>
      <c r="C1715" s="107" t="s">
        <v>2406</v>
      </c>
      <c r="D1715" s="107"/>
      <c r="E1715" s="107"/>
      <c r="F1715" s="107" t="s">
        <v>2032</v>
      </c>
      <c r="G1715" s="107" t="s">
        <v>2386</v>
      </c>
    </row>
    <row r="1716" spans="1:7" ht="21" x14ac:dyDescent="0.25">
      <c r="A1716" s="106" t="s">
        <v>10732</v>
      </c>
      <c r="B1716" s="107"/>
      <c r="C1716" s="107" t="s">
        <v>8993</v>
      </c>
      <c r="D1716" s="105"/>
      <c r="E1716" s="105"/>
      <c r="F1716" s="107" t="s">
        <v>2032</v>
      </c>
      <c r="G1716" s="107" t="s">
        <v>2386</v>
      </c>
    </row>
    <row r="1717" spans="1:7" ht="21" x14ac:dyDescent="0.25">
      <c r="A1717" s="106" t="s">
        <v>10732</v>
      </c>
      <c r="B1717" s="107"/>
      <c r="C1717" s="107" t="s">
        <v>2059</v>
      </c>
      <c r="D1717" s="107"/>
      <c r="E1717" s="107"/>
      <c r="F1717" s="107" t="s">
        <v>2032</v>
      </c>
      <c r="G1717" s="107" t="s">
        <v>120</v>
      </c>
    </row>
    <row r="1718" spans="1:7" ht="21" x14ac:dyDescent="0.25">
      <c r="A1718" s="107" t="s">
        <v>10732</v>
      </c>
      <c r="B1718" s="107"/>
      <c r="C1718" s="107" t="s">
        <v>2411</v>
      </c>
      <c r="D1718" s="107"/>
      <c r="E1718" s="107"/>
      <c r="F1718" s="107" t="s">
        <v>2032</v>
      </c>
      <c r="G1718" s="107" t="s">
        <v>2386</v>
      </c>
    </row>
    <row r="1719" spans="1:7" ht="21" x14ac:dyDescent="0.25">
      <c r="A1719" s="106" t="s">
        <v>10732</v>
      </c>
      <c r="B1719" s="107"/>
      <c r="C1719" s="107" t="s">
        <v>6265</v>
      </c>
      <c r="D1719" s="107"/>
      <c r="E1719" s="107"/>
      <c r="F1719" s="107" t="s">
        <v>2032</v>
      </c>
      <c r="G1719" s="107" t="s">
        <v>120</v>
      </c>
    </row>
    <row r="1720" spans="1:7" ht="21" x14ac:dyDescent="0.25">
      <c r="A1720" s="106" t="s">
        <v>10732</v>
      </c>
      <c r="B1720" s="107"/>
      <c r="C1720" s="107" t="s">
        <v>2103</v>
      </c>
      <c r="D1720" s="107"/>
      <c r="E1720" s="107"/>
      <c r="F1720" s="107" t="s">
        <v>2032</v>
      </c>
      <c r="G1720" s="107" t="s">
        <v>120</v>
      </c>
    </row>
    <row r="1721" spans="1:7" ht="21" x14ac:dyDescent="0.25">
      <c r="A1721" s="106" t="s">
        <v>10732</v>
      </c>
      <c r="B1721" s="107"/>
      <c r="C1721" s="107" t="s">
        <v>9292</v>
      </c>
      <c r="D1721" s="105"/>
      <c r="E1721" s="105"/>
      <c r="F1721" s="107" t="s">
        <v>54</v>
      </c>
      <c r="G1721" s="107" t="s">
        <v>105</v>
      </c>
    </row>
    <row r="1722" spans="1:7" ht="21" x14ac:dyDescent="0.25">
      <c r="A1722" s="107" t="s">
        <v>10732</v>
      </c>
      <c r="B1722" s="107"/>
      <c r="C1722" s="107" t="s">
        <v>93</v>
      </c>
      <c r="D1722" s="107"/>
      <c r="E1722" s="107"/>
      <c r="F1722" s="107" t="s">
        <v>54</v>
      </c>
      <c r="G1722" s="107" t="s">
        <v>98</v>
      </c>
    </row>
    <row r="1723" spans="1:7" ht="21" x14ac:dyDescent="0.25">
      <c r="A1723" s="106" t="s">
        <v>10732</v>
      </c>
      <c r="B1723" s="107"/>
      <c r="C1723" s="107" t="s">
        <v>8282</v>
      </c>
      <c r="D1723" s="105"/>
      <c r="E1723" s="105"/>
      <c r="F1723" s="107" t="s">
        <v>54</v>
      </c>
      <c r="G1723" s="107" t="s">
        <v>55</v>
      </c>
    </row>
    <row r="1724" spans="1:7" ht="21" x14ac:dyDescent="0.25">
      <c r="A1724" s="106" t="s">
        <v>10732</v>
      </c>
      <c r="B1724" s="107"/>
      <c r="C1724" s="107" t="s">
        <v>5713</v>
      </c>
      <c r="D1724" s="107"/>
      <c r="E1724" s="107"/>
      <c r="F1724" s="107" t="s">
        <v>1005</v>
      </c>
      <c r="G1724" s="107" t="s">
        <v>3487</v>
      </c>
    </row>
    <row r="1725" spans="1:7" ht="21" x14ac:dyDescent="0.25">
      <c r="A1725" s="106" t="s">
        <v>10732</v>
      </c>
      <c r="B1725" s="107"/>
      <c r="C1725" s="107" t="s">
        <v>5575</v>
      </c>
      <c r="D1725" s="107"/>
      <c r="E1725" s="107"/>
      <c r="F1725" s="107" t="s">
        <v>1005</v>
      </c>
      <c r="G1725" s="107" t="s">
        <v>5579</v>
      </c>
    </row>
    <row r="1726" spans="1:7" ht="21" x14ac:dyDescent="0.25">
      <c r="A1726" s="107" t="s">
        <v>10732</v>
      </c>
      <c r="B1726" s="107"/>
      <c r="C1726" s="106" t="s">
        <v>2520</v>
      </c>
      <c r="D1726" s="106"/>
      <c r="E1726" s="106"/>
      <c r="F1726" s="107" t="s">
        <v>713</v>
      </c>
      <c r="G1726" s="107" t="s">
        <v>344</v>
      </c>
    </row>
    <row r="1727" spans="1:7" ht="21" x14ac:dyDescent="0.25">
      <c r="A1727" s="106" t="s">
        <v>10732</v>
      </c>
      <c r="B1727" s="107"/>
      <c r="C1727" s="107" t="s">
        <v>8657</v>
      </c>
      <c r="D1727" s="105"/>
      <c r="E1727" s="105"/>
      <c r="F1727" s="107" t="s">
        <v>713</v>
      </c>
      <c r="G1727" s="107" t="s">
        <v>796</v>
      </c>
    </row>
    <row r="1728" spans="1:7" ht="21" x14ac:dyDescent="0.25">
      <c r="A1728" s="106" t="s">
        <v>10732</v>
      </c>
      <c r="B1728" s="107"/>
      <c r="C1728" s="107" t="s">
        <v>5938</v>
      </c>
      <c r="D1728" s="107"/>
      <c r="E1728" s="107"/>
      <c r="F1728" s="107" t="s">
        <v>713</v>
      </c>
      <c r="G1728" s="107" t="s">
        <v>331</v>
      </c>
    </row>
    <row r="1729" spans="1:7" ht="21" x14ac:dyDescent="0.25">
      <c r="A1729" s="106" t="s">
        <v>10732</v>
      </c>
      <c r="B1729" s="107"/>
      <c r="C1729" s="107" t="s">
        <v>8196</v>
      </c>
      <c r="D1729" s="105"/>
      <c r="E1729" s="105"/>
      <c r="F1729" s="107" t="s">
        <v>713</v>
      </c>
      <c r="G1729" s="107" t="s">
        <v>1173</v>
      </c>
    </row>
    <row r="1730" spans="1:7" ht="21" x14ac:dyDescent="0.25">
      <c r="A1730" s="107" t="s">
        <v>10732</v>
      </c>
      <c r="B1730" s="107"/>
      <c r="C1730" s="107" t="s">
        <v>1937</v>
      </c>
      <c r="D1730" s="107"/>
      <c r="E1730" s="107"/>
      <c r="F1730" s="107" t="s">
        <v>119</v>
      </c>
      <c r="G1730" s="107" t="s">
        <v>127</v>
      </c>
    </row>
    <row r="1731" spans="1:7" ht="21" x14ac:dyDescent="0.25">
      <c r="A1731" s="106" t="s">
        <v>10732</v>
      </c>
      <c r="B1731" s="107"/>
      <c r="C1731" s="106" t="s">
        <v>1169</v>
      </c>
      <c r="D1731" s="106"/>
      <c r="E1731" s="106"/>
      <c r="F1731" s="107" t="s">
        <v>119</v>
      </c>
      <c r="G1731" s="107" t="s">
        <v>1173</v>
      </c>
    </row>
    <row r="1732" spans="1:7" ht="21" x14ac:dyDescent="0.25">
      <c r="A1732" s="107" t="s">
        <v>10732</v>
      </c>
      <c r="B1732" s="107"/>
      <c r="C1732" s="106" t="s">
        <v>3948</v>
      </c>
      <c r="D1732" s="106"/>
      <c r="E1732" s="106"/>
      <c r="F1732" s="107" t="s">
        <v>119</v>
      </c>
      <c r="G1732" s="107" t="s">
        <v>1415</v>
      </c>
    </row>
    <row r="1733" spans="1:7" ht="21" x14ac:dyDescent="0.25">
      <c r="A1733" s="107" t="s">
        <v>10732</v>
      </c>
      <c r="B1733" s="107"/>
      <c r="C1733" s="106" t="s">
        <v>4010</v>
      </c>
      <c r="D1733" s="106"/>
      <c r="E1733" s="106"/>
      <c r="F1733" s="107" t="s">
        <v>119</v>
      </c>
      <c r="G1733" s="107" t="s">
        <v>4014</v>
      </c>
    </row>
    <row r="1734" spans="1:7" ht="21" x14ac:dyDescent="0.25">
      <c r="A1734" s="106" t="s">
        <v>10732</v>
      </c>
      <c r="B1734" s="107"/>
      <c r="C1734" s="107" t="s">
        <v>7296</v>
      </c>
      <c r="D1734" s="107"/>
      <c r="E1734" s="107"/>
      <c r="F1734" s="107" t="s">
        <v>119</v>
      </c>
      <c r="G1734" s="107" t="s">
        <v>127</v>
      </c>
    </row>
    <row r="1735" spans="1:7" ht="21" x14ac:dyDescent="0.25">
      <c r="A1735" s="106" t="s">
        <v>10732</v>
      </c>
      <c r="B1735" s="107"/>
      <c r="C1735" s="107" t="s">
        <v>10062</v>
      </c>
      <c r="D1735" s="107"/>
      <c r="E1735" s="107"/>
      <c r="F1735" s="107" t="s">
        <v>119</v>
      </c>
      <c r="G1735" s="107" t="s">
        <v>803</v>
      </c>
    </row>
    <row r="1736" spans="1:7" ht="21" x14ac:dyDescent="0.25">
      <c r="A1736" s="107" t="s">
        <v>10732</v>
      </c>
      <c r="B1736" s="107"/>
      <c r="C1736" s="107" t="s">
        <v>3820</v>
      </c>
      <c r="D1736" s="107"/>
      <c r="E1736" s="107"/>
      <c r="F1736" s="107" t="s">
        <v>119</v>
      </c>
      <c r="G1736" s="107" t="s">
        <v>198</v>
      </c>
    </row>
    <row r="1737" spans="1:7" ht="21" x14ac:dyDescent="0.25">
      <c r="A1737" s="106" t="s">
        <v>10732</v>
      </c>
      <c r="B1737" s="107"/>
      <c r="C1737" s="107" t="s">
        <v>9400</v>
      </c>
      <c r="D1737" s="107"/>
      <c r="E1737" s="107"/>
      <c r="F1737" s="107" t="s">
        <v>119</v>
      </c>
      <c r="G1737" s="107" t="s">
        <v>2188</v>
      </c>
    </row>
    <row r="1738" spans="1:7" ht="21" x14ac:dyDescent="0.25">
      <c r="A1738" s="107" t="s">
        <v>10732</v>
      </c>
      <c r="B1738" s="107"/>
      <c r="C1738" s="107" t="s">
        <v>3681</v>
      </c>
      <c r="D1738" s="107"/>
      <c r="E1738" s="107"/>
      <c r="F1738" s="107" t="s">
        <v>119</v>
      </c>
      <c r="G1738" s="107" t="s">
        <v>3686</v>
      </c>
    </row>
    <row r="1739" spans="1:7" ht="21" x14ac:dyDescent="0.25">
      <c r="A1739" s="107" t="s">
        <v>10732</v>
      </c>
      <c r="B1739" s="108"/>
      <c r="C1739" s="107" t="s">
        <v>4096</v>
      </c>
      <c r="D1739" s="105"/>
      <c r="E1739" s="105"/>
      <c r="F1739" s="107" t="s">
        <v>119</v>
      </c>
      <c r="G1739" s="107" t="s">
        <v>556</v>
      </c>
    </row>
    <row r="1740" spans="1:7" ht="21" x14ac:dyDescent="0.25">
      <c r="A1740" s="106" t="s">
        <v>10732</v>
      </c>
      <c r="B1740" s="107"/>
      <c r="C1740" s="107" t="s">
        <v>3659</v>
      </c>
      <c r="D1740" s="107"/>
      <c r="E1740" s="107"/>
      <c r="F1740" s="107" t="s">
        <v>119</v>
      </c>
      <c r="G1740" s="107" t="s">
        <v>803</v>
      </c>
    </row>
    <row r="1741" spans="1:7" ht="21" x14ac:dyDescent="0.25">
      <c r="A1741" s="107" t="s">
        <v>10732</v>
      </c>
      <c r="B1741" s="107"/>
      <c r="C1741" s="107" t="s">
        <v>1399</v>
      </c>
      <c r="D1741" s="107"/>
      <c r="E1741" s="107"/>
      <c r="F1741" s="107" t="s">
        <v>119</v>
      </c>
      <c r="G1741" s="107" t="s">
        <v>692</v>
      </c>
    </row>
    <row r="1742" spans="1:7" ht="21" x14ac:dyDescent="0.25">
      <c r="A1742" s="107" t="s">
        <v>10732</v>
      </c>
      <c r="B1742" s="107"/>
      <c r="C1742" s="107" t="s">
        <v>182</v>
      </c>
      <c r="D1742" s="107"/>
      <c r="E1742" s="107"/>
      <c r="F1742" s="107" t="s">
        <v>119</v>
      </c>
      <c r="G1742" s="107" t="s">
        <v>113</v>
      </c>
    </row>
    <row r="1743" spans="1:7" ht="21" x14ac:dyDescent="0.25">
      <c r="A1743" s="107" t="s">
        <v>10732</v>
      </c>
      <c r="B1743" s="107"/>
      <c r="C1743" s="107" t="s">
        <v>3649</v>
      </c>
      <c r="D1743" s="107"/>
      <c r="E1743" s="107"/>
      <c r="F1743" s="107" t="s">
        <v>119</v>
      </c>
      <c r="G1743" s="107" t="s">
        <v>198</v>
      </c>
    </row>
    <row r="1744" spans="1:7" ht="21" x14ac:dyDescent="0.25">
      <c r="A1744" s="106" t="s">
        <v>10732</v>
      </c>
      <c r="B1744" s="107"/>
      <c r="C1744" s="107" t="s">
        <v>7375</v>
      </c>
      <c r="D1744" s="107"/>
      <c r="E1744" s="107"/>
      <c r="F1744" s="107" t="s">
        <v>119</v>
      </c>
      <c r="G1744" s="107" t="s">
        <v>1415</v>
      </c>
    </row>
    <row r="1745" spans="1:7" ht="21" x14ac:dyDescent="0.25">
      <c r="A1745" s="106" t="s">
        <v>10732</v>
      </c>
      <c r="B1745" s="107"/>
      <c r="C1745" s="107" t="s">
        <v>1977</v>
      </c>
      <c r="D1745" s="107"/>
      <c r="E1745" s="107"/>
      <c r="F1745" s="107" t="s">
        <v>119</v>
      </c>
      <c r="G1745" s="107" t="s">
        <v>120</v>
      </c>
    </row>
    <row r="1746" spans="1:7" ht="21" x14ac:dyDescent="0.25">
      <c r="A1746" s="106" t="s">
        <v>10732</v>
      </c>
      <c r="B1746" s="107"/>
      <c r="C1746" s="107" t="s">
        <v>8505</v>
      </c>
      <c r="D1746" s="107"/>
      <c r="E1746" s="107"/>
      <c r="F1746" s="107" t="s">
        <v>119</v>
      </c>
      <c r="G1746" s="107" t="s">
        <v>8509</v>
      </c>
    </row>
    <row r="1747" spans="1:7" ht="21" x14ac:dyDescent="0.25">
      <c r="A1747" s="107" t="s">
        <v>10732</v>
      </c>
      <c r="B1747" s="107"/>
      <c r="C1747" s="107" t="s">
        <v>4889</v>
      </c>
      <c r="D1747" s="105"/>
      <c r="E1747" s="105"/>
      <c r="F1747" s="107" t="s">
        <v>119</v>
      </c>
      <c r="G1747" s="107" t="s">
        <v>1881</v>
      </c>
    </row>
    <row r="1748" spans="1:7" ht="21" x14ac:dyDescent="0.25">
      <c r="A1748" s="107" t="s">
        <v>10732</v>
      </c>
      <c r="B1748" s="107"/>
      <c r="C1748" s="107" t="s">
        <v>5110</v>
      </c>
      <c r="D1748" s="107"/>
      <c r="E1748" s="107"/>
      <c r="F1748" s="107" t="s">
        <v>119</v>
      </c>
      <c r="G1748" s="107" t="s">
        <v>5114</v>
      </c>
    </row>
    <row r="1749" spans="1:7" ht="21" x14ac:dyDescent="0.25">
      <c r="A1749" s="106" t="s">
        <v>10732</v>
      </c>
      <c r="B1749" s="107"/>
      <c r="C1749" s="107" t="s">
        <v>9760</v>
      </c>
      <c r="D1749" s="107"/>
      <c r="E1749" s="107"/>
      <c r="F1749" s="107" t="s">
        <v>119</v>
      </c>
      <c r="G1749" s="107" t="s">
        <v>198</v>
      </c>
    </row>
    <row r="1750" spans="1:7" ht="21" x14ac:dyDescent="0.25">
      <c r="A1750" s="106" t="s">
        <v>10732</v>
      </c>
      <c r="B1750" s="107"/>
      <c r="C1750" s="107" t="s">
        <v>9326</v>
      </c>
      <c r="D1750" s="107"/>
      <c r="E1750" s="107"/>
      <c r="F1750" s="107" t="s">
        <v>119</v>
      </c>
      <c r="G1750" s="107" t="s">
        <v>9330</v>
      </c>
    </row>
    <row r="1751" spans="1:7" ht="21" x14ac:dyDescent="0.25">
      <c r="A1751" s="106" t="s">
        <v>10732</v>
      </c>
      <c r="B1751" s="107"/>
      <c r="C1751" s="107" t="s">
        <v>3688</v>
      </c>
      <c r="D1751" s="107"/>
      <c r="E1751" s="107"/>
      <c r="F1751" s="107" t="s">
        <v>119</v>
      </c>
      <c r="G1751" s="107" t="s">
        <v>1881</v>
      </c>
    </row>
    <row r="1752" spans="1:7" ht="21" x14ac:dyDescent="0.25">
      <c r="A1752" s="107" t="s">
        <v>10732</v>
      </c>
      <c r="B1752" s="107"/>
      <c r="C1752" s="107" t="s">
        <v>5005</v>
      </c>
      <c r="D1752" s="107"/>
      <c r="E1752" s="107"/>
      <c r="F1752" s="107" t="s">
        <v>119</v>
      </c>
      <c r="G1752" s="107" t="s">
        <v>4427</v>
      </c>
    </row>
    <row r="1753" spans="1:7" ht="21" x14ac:dyDescent="0.25">
      <c r="A1753" s="107" t="s">
        <v>10732</v>
      </c>
      <c r="B1753" s="107"/>
      <c r="C1753" s="107" t="s">
        <v>3936</v>
      </c>
      <c r="D1753" s="107"/>
      <c r="E1753" s="107"/>
      <c r="F1753" s="107" t="s">
        <v>119</v>
      </c>
      <c r="G1753" s="107" t="s">
        <v>482</v>
      </c>
    </row>
    <row r="1754" spans="1:7" ht="21" x14ac:dyDescent="0.25">
      <c r="A1754" s="106" t="s">
        <v>10732</v>
      </c>
      <c r="B1754" s="107"/>
      <c r="C1754" s="107" t="s">
        <v>1389</v>
      </c>
      <c r="D1754" s="107"/>
      <c r="E1754" s="107"/>
      <c r="F1754" s="107" t="s">
        <v>119</v>
      </c>
      <c r="G1754" s="107" t="s">
        <v>120</v>
      </c>
    </row>
    <row r="1755" spans="1:7" ht="21" x14ac:dyDescent="0.25">
      <c r="A1755" s="107" t="s">
        <v>10732</v>
      </c>
      <c r="B1755" s="107"/>
      <c r="C1755" s="107" t="s">
        <v>1754</v>
      </c>
      <c r="D1755" s="107"/>
      <c r="E1755" s="107"/>
      <c r="F1755" s="107" t="s">
        <v>119</v>
      </c>
      <c r="G1755" s="107" t="s">
        <v>3619</v>
      </c>
    </row>
    <row r="1756" spans="1:7" ht="21" x14ac:dyDescent="0.25">
      <c r="A1756" s="106" t="s">
        <v>10732</v>
      </c>
      <c r="B1756" s="107"/>
      <c r="C1756" s="107" t="s">
        <v>7185</v>
      </c>
      <c r="D1756" s="107"/>
      <c r="E1756" s="107"/>
      <c r="F1756" s="107" t="s">
        <v>119</v>
      </c>
      <c r="G1756" s="107" t="s">
        <v>120</v>
      </c>
    </row>
    <row r="1757" spans="1:7" ht="21" x14ac:dyDescent="0.25">
      <c r="A1757" s="107" t="s">
        <v>10732</v>
      </c>
      <c r="B1757" s="107"/>
      <c r="C1757" s="107" t="s">
        <v>2261</v>
      </c>
      <c r="D1757" s="107"/>
      <c r="E1757" s="107"/>
      <c r="F1757" s="107" t="s">
        <v>119</v>
      </c>
      <c r="G1757" s="107" t="s">
        <v>2265</v>
      </c>
    </row>
    <row r="1758" spans="1:7" ht="21" x14ac:dyDescent="0.25">
      <c r="A1758" s="106" t="s">
        <v>10732</v>
      </c>
      <c r="B1758" s="107"/>
      <c r="C1758" s="107" t="s">
        <v>6111</v>
      </c>
      <c r="D1758" s="107"/>
      <c r="E1758" s="107"/>
      <c r="F1758" s="107" t="s">
        <v>119</v>
      </c>
      <c r="G1758" s="107" t="s">
        <v>127</v>
      </c>
    </row>
    <row r="1759" spans="1:7" ht="21" x14ac:dyDescent="0.25">
      <c r="A1759" s="107" t="s">
        <v>10732</v>
      </c>
      <c r="B1759" s="107"/>
      <c r="C1759" s="107" t="s">
        <v>574</v>
      </c>
      <c r="D1759" s="107"/>
      <c r="E1759" s="107"/>
      <c r="F1759" s="107" t="s">
        <v>119</v>
      </c>
      <c r="G1759" s="107" t="s">
        <v>120</v>
      </c>
    </row>
    <row r="1760" spans="1:7" ht="21" x14ac:dyDescent="0.25">
      <c r="A1760" s="106" t="s">
        <v>10732</v>
      </c>
      <c r="B1760" s="107"/>
      <c r="C1760" s="107" t="s">
        <v>9332</v>
      </c>
      <c r="D1760" s="107"/>
      <c r="E1760" s="107"/>
      <c r="F1760" s="107" t="s">
        <v>119</v>
      </c>
      <c r="G1760" s="107" t="s">
        <v>810</v>
      </c>
    </row>
    <row r="1761" spans="1:7" ht="21" x14ac:dyDescent="0.25">
      <c r="A1761" s="107" t="s">
        <v>10732</v>
      </c>
      <c r="B1761" s="107"/>
      <c r="C1761" s="107" t="s">
        <v>5051</v>
      </c>
      <c r="D1761" s="107"/>
      <c r="E1761" s="107"/>
      <c r="F1761" s="107" t="s">
        <v>119</v>
      </c>
      <c r="G1761" s="107" t="s">
        <v>289</v>
      </c>
    </row>
    <row r="1762" spans="1:7" ht="21" x14ac:dyDescent="0.25">
      <c r="A1762" s="106" t="s">
        <v>10732</v>
      </c>
      <c r="B1762" s="107"/>
      <c r="C1762" s="107" t="s">
        <v>9723</v>
      </c>
      <c r="D1762" s="107"/>
      <c r="E1762" s="107"/>
      <c r="F1762" s="107" t="s">
        <v>119</v>
      </c>
      <c r="G1762" s="107" t="s">
        <v>173</v>
      </c>
    </row>
    <row r="1763" spans="1:7" ht="21" x14ac:dyDescent="0.25">
      <c r="A1763" s="107" t="s">
        <v>10732</v>
      </c>
      <c r="B1763" s="107"/>
      <c r="C1763" s="107" t="s">
        <v>3914</v>
      </c>
      <c r="D1763" s="107"/>
      <c r="E1763" s="107"/>
      <c r="F1763" s="107" t="s">
        <v>119</v>
      </c>
      <c r="G1763" s="107" t="s">
        <v>198</v>
      </c>
    </row>
    <row r="1764" spans="1:7" ht="21" x14ac:dyDescent="0.25">
      <c r="A1764" s="107" t="s">
        <v>10732</v>
      </c>
      <c r="B1764" s="107"/>
      <c r="C1764" s="107" t="s">
        <v>1678</v>
      </c>
      <c r="D1764" s="107"/>
      <c r="E1764" s="107"/>
      <c r="F1764" s="107" t="s">
        <v>119</v>
      </c>
      <c r="G1764" s="107" t="s">
        <v>1682</v>
      </c>
    </row>
    <row r="1765" spans="1:7" ht="21" x14ac:dyDescent="0.25">
      <c r="A1765" s="107" t="s">
        <v>10732</v>
      </c>
      <c r="B1765" s="107"/>
      <c r="C1765" s="107" t="s">
        <v>2273</v>
      </c>
      <c r="D1765" s="107"/>
      <c r="E1765" s="107"/>
      <c r="F1765" s="107" t="s">
        <v>119</v>
      </c>
      <c r="G1765" s="107" t="s">
        <v>2271</v>
      </c>
    </row>
    <row r="1766" spans="1:7" ht="21" x14ac:dyDescent="0.25">
      <c r="A1766" s="106" t="s">
        <v>10732</v>
      </c>
      <c r="B1766" s="107"/>
      <c r="C1766" s="107" t="s">
        <v>9982</v>
      </c>
      <c r="D1766" s="107"/>
      <c r="E1766" s="107"/>
      <c r="F1766" s="107" t="s">
        <v>119</v>
      </c>
      <c r="G1766" s="107" t="s">
        <v>9986</v>
      </c>
    </row>
    <row r="1767" spans="1:7" ht="21" x14ac:dyDescent="0.25">
      <c r="A1767" s="106" t="s">
        <v>10732</v>
      </c>
      <c r="B1767" s="107"/>
      <c r="C1767" s="107" t="s">
        <v>9964</v>
      </c>
      <c r="D1767" s="107"/>
      <c r="E1767" s="107"/>
      <c r="F1767" s="107" t="s">
        <v>119</v>
      </c>
      <c r="G1767" s="107" t="s">
        <v>482</v>
      </c>
    </row>
    <row r="1768" spans="1:7" ht="21" x14ac:dyDescent="0.25">
      <c r="A1768" s="107" t="s">
        <v>10732</v>
      </c>
      <c r="B1768" s="107"/>
      <c r="C1768" s="107" t="s">
        <v>3930</v>
      </c>
      <c r="D1768" s="107"/>
      <c r="E1768" s="107"/>
      <c r="F1768" s="107" t="s">
        <v>119</v>
      </c>
      <c r="G1768" s="107" t="s">
        <v>127</v>
      </c>
    </row>
    <row r="1769" spans="1:7" ht="21" x14ac:dyDescent="0.25">
      <c r="A1769" s="106" t="s">
        <v>10732</v>
      </c>
      <c r="B1769" s="107"/>
      <c r="C1769" s="107" t="s">
        <v>1127</v>
      </c>
      <c r="D1769" s="107"/>
      <c r="E1769" s="107"/>
      <c r="F1769" s="107" t="s">
        <v>270</v>
      </c>
      <c r="G1769" s="107" t="s">
        <v>62</v>
      </c>
    </row>
    <row r="1770" spans="1:7" ht="21" x14ac:dyDescent="0.25">
      <c r="A1770" s="106" t="s">
        <v>10732</v>
      </c>
      <c r="B1770" s="107"/>
      <c r="C1770" s="107" t="s">
        <v>9884</v>
      </c>
      <c r="D1770" s="107"/>
      <c r="E1770" s="105"/>
      <c r="F1770" s="107" t="s">
        <v>270</v>
      </c>
      <c r="G1770" s="107" t="s">
        <v>435</v>
      </c>
    </row>
    <row r="1771" spans="1:7" ht="21" x14ac:dyDescent="0.25">
      <c r="A1771" s="106" t="s">
        <v>10732</v>
      </c>
      <c r="B1771" s="107"/>
      <c r="C1771" s="107" t="s">
        <v>5764</v>
      </c>
      <c r="D1771" s="107"/>
      <c r="E1771" s="107"/>
      <c r="F1771" s="107" t="s">
        <v>270</v>
      </c>
      <c r="G1771" s="107" t="s">
        <v>5768</v>
      </c>
    </row>
    <row r="1772" spans="1:7" ht="21" x14ac:dyDescent="0.25">
      <c r="A1772" s="106" t="s">
        <v>10732</v>
      </c>
      <c r="B1772" s="107"/>
      <c r="C1772" s="107" t="s">
        <v>5950</v>
      </c>
      <c r="D1772" s="107"/>
      <c r="E1772" s="107"/>
      <c r="F1772" s="107" t="s">
        <v>270</v>
      </c>
      <c r="G1772" s="107" t="s">
        <v>62</v>
      </c>
    </row>
    <row r="1773" spans="1:7" ht="21" x14ac:dyDescent="0.25">
      <c r="A1773" s="107" t="s">
        <v>10732</v>
      </c>
      <c r="B1773" s="107"/>
      <c r="C1773" s="107" t="s">
        <v>1153</v>
      </c>
      <c r="D1773" s="107"/>
      <c r="E1773" s="107"/>
      <c r="F1773" s="107" t="s">
        <v>270</v>
      </c>
      <c r="G1773" s="107" t="s">
        <v>1157</v>
      </c>
    </row>
    <row r="1774" spans="1:7" ht="21" x14ac:dyDescent="0.25">
      <c r="A1774" s="106" t="s">
        <v>10732</v>
      </c>
      <c r="B1774" s="107"/>
      <c r="C1774" s="107" t="s">
        <v>4334</v>
      </c>
      <c r="D1774" s="107"/>
      <c r="E1774" s="107"/>
      <c r="F1774" s="107" t="s">
        <v>270</v>
      </c>
      <c r="G1774" s="107" t="s">
        <v>435</v>
      </c>
    </row>
    <row r="1775" spans="1:7" ht="21" x14ac:dyDescent="0.25">
      <c r="A1775" s="106" t="s">
        <v>10732</v>
      </c>
      <c r="B1775" s="107"/>
      <c r="C1775" s="107" t="s">
        <v>6032</v>
      </c>
      <c r="D1775" s="107"/>
      <c r="E1775" s="107"/>
      <c r="F1775" s="107" t="s">
        <v>270</v>
      </c>
      <c r="G1775" s="107" t="s">
        <v>6036</v>
      </c>
    </row>
    <row r="1776" spans="1:7" ht="21" x14ac:dyDescent="0.25">
      <c r="A1776" s="107" t="s">
        <v>10732</v>
      </c>
      <c r="B1776" s="107"/>
      <c r="C1776" s="107" t="s">
        <v>1211</v>
      </c>
      <c r="D1776" s="107"/>
      <c r="E1776" s="107"/>
      <c r="F1776" s="107" t="s">
        <v>270</v>
      </c>
      <c r="G1776" s="107" t="s">
        <v>62</v>
      </c>
    </row>
    <row r="1777" spans="1:7" ht="21" x14ac:dyDescent="0.25">
      <c r="A1777" s="106" t="s">
        <v>10732</v>
      </c>
      <c r="B1777" s="107"/>
      <c r="C1777" s="107" t="s">
        <v>5703</v>
      </c>
      <c r="D1777" s="107"/>
      <c r="E1777" s="107"/>
      <c r="F1777" s="107" t="s">
        <v>270</v>
      </c>
      <c r="G1777" s="107" t="s">
        <v>62</v>
      </c>
    </row>
    <row r="1778" spans="1:7" ht="21" x14ac:dyDescent="0.25">
      <c r="A1778" s="106" t="s">
        <v>10732</v>
      </c>
      <c r="B1778" s="107"/>
      <c r="C1778" s="107" t="s">
        <v>5799</v>
      </c>
      <c r="D1778" s="107"/>
      <c r="E1778" s="107"/>
      <c r="F1778" s="107" t="s">
        <v>270</v>
      </c>
      <c r="G1778" s="107" t="s">
        <v>62</v>
      </c>
    </row>
    <row r="1779" spans="1:7" ht="21" x14ac:dyDescent="0.25">
      <c r="A1779" s="106" t="s">
        <v>10732</v>
      </c>
      <c r="B1779" s="107"/>
      <c r="C1779" s="107" t="s">
        <v>6078</v>
      </c>
      <c r="D1779" s="107"/>
      <c r="E1779" s="107"/>
      <c r="F1779" s="107" t="s">
        <v>270</v>
      </c>
      <c r="G1779" s="107" t="s">
        <v>5768</v>
      </c>
    </row>
    <row r="1780" spans="1:7" ht="21" x14ac:dyDescent="0.25">
      <c r="A1780" s="106" t="s">
        <v>10732</v>
      </c>
      <c r="B1780" s="107"/>
      <c r="C1780" s="107" t="s">
        <v>1164</v>
      </c>
      <c r="D1780" s="107"/>
      <c r="E1780" s="107"/>
      <c r="F1780" s="107" t="s">
        <v>270</v>
      </c>
      <c r="G1780" s="107" t="s">
        <v>295</v>
      </c>
    </row>
    <row r="1781" spans="1:7" ht="21" x14ac:dyDescent="0.25">
      <c r="A1781" s="106" t="s">
        <v>10732</v>
      </c>
      <c r="B1781" s="107"/>
      <c r="C1781" s="107" t="s">
        <v>6027</v>
      </c>
      <c r="D1781" s="107"/>
      <c r="E1781" s="107"/>
      <c r="F1781" s="107" t="s">
        <v>270</v>
      </c>
      <c r="G1781" s="107" t="s">
        <v>1834</v>
      </c>
    </row>
    <row r="1782" spans="1:7" ht="21" x14ac:dyDescent="0.25">
      <c r="A1782" s="106" t="s">
        <v>10732</v>
      </c>
      <c r="B1782" s="107"/>
      <c r="C1782" s="107" t="s">
        <v>6022</v>
      </c>
      <c r="D1782" s="107"/>
      <c r="E1782" s="107"/>
      <c r="F1782" s="107" t="s">
        <v>270</v>
      </c>
      <c r="G1782" s="107" t="s">
        <v>1834</v>
      </c>
    </row>
    <row r="1783" spans="1:7" ht="21" x14ac:dyDescent="0.25">
      <c r="A1783" s="107" t="s">
        <v>10732</v>
      </c>
      <c r="B1783" s="107"/>
      <c r="C1783" s="107" t="s">
        <v>3575</v>
      </c>
      <c r="D1783" s="107"/>
      <c r="E1783" s="107"/>
      <c r="F1783" s="107" t="s">
        <v>1255</v>
      </c>
      <c r="G1783" s="107" t="s">
        <v>435</v>
      </c>
    </row>
    <row r="1784" spans="1:7" ht="21" x14ac:dyDescent="0.25">
      <c r="A1784" s="107" t="s">
        <v>10732</v>
      </c>
      <c r="B1784" s="107"/>
      <c r="C1784" s="107" t="s">
        <v>1077</v>
      </c>
      <c r="D1784" s="107"/>
      <c r="E1784" s="107"/>
      <c r="F1784" s="107" t="s">
        <v>389</v>
      </c>
      <c r="G1784" s="107" t="s">
        <v>435</v>
      </c>
    </row>
    <row r="1785" spans="1:7" ht="21" x14ac:dyDescent="0.25">
      <c r="A1785" s="107" t="s">
        <v>10732</v>
      </c>
      <c r="B1785" s="107"/>
      <c r="C1785" s="107" t="s">
        <v>8956</v>
      </c>
      <c r="D1785" s="105"/>
      <c r="E1785" s="105"/>
      <c r="F1785" s="107" t="s">
        <v>389</v>
      </c>
      <c r="G1785" s="107" t="s">
        <v>435</v>
      </c>
    </row>
    <row r="1786" spans="1:7" ht="21" x14ac:dyDescent="0.25">
      <c r="A1786" s="106" t="s">
        <v>10732</v>
      </c>
      <c r="B1786" s="107"/>
      <c r="C1786" s="107" t="s">
        <v>9071</v>
      </c>
      <c r="D1786" s="107"/>
      <c r="E1786" s="107"/>
      <c r="F1786" s="107" t="s">
        <v>389</v>
      </c>
      <c r="G1786" s="107" t="s">
        <v>120</v>
      </c>
    </row>
    <row r="1787" spans="1:7" ht="21" x14ac:dyDescent="0.25">
      <c r="A1787" s="107" t="s">
        <v>10732</v>
      </c>
      <c r="B1787" s="107"/>
      <c r="C1787" s="107" t="s">
        <v>6490</v>
      </c>
      <c r="D1787" s="107"/>
      <c r="E1787" s="107"/>
      <c r="F1787" s="107" t="s">
        <v>389</v>
      </c>
      <c r="G1787" s="107" t="s">
        <v>6495</v>
      </c>
    </row>
    <row r="1788" spans="1:7" ht="21" x14ac:dyDescent="0.25">
      <c r="A1788" s="107" t="s">
        <v>10732</v>
      </c>
      <c r="B1788" s="107"/>
      <c r="C1788" s="107" t="s">
        <v>454</v>
      </c>
      <c r="D1788" s="107"/>
      <c r="E1788" s="107"/>
      <c r="F1788" s="107" t="s">
        <v>389</v>
      </c>
      <c r="G1788" s="107" t="s">
        <v>344</v>
      </c>
    </row>
    <row r="1789" spans="1:7" ht="21" x14ac:dyDescent="0.25">
      <c r="A1789" s="107" t="s">
        <v>10732</v>
      </c>
      <c r="B1789" s="107"/>
      <c r="C1789" s="107" t="s">
        <v>1115</v>
      </c>
      <c r="D1789" s="107"/>
      <c r="E1789" s="107"/>
      <c r="F1789" s="107" t="s">
        <v>389</v>
      </c>
      <c r="G1789" s="107" t="s">
        <v>662</v>
      </c>
    </row>
    <row r="1790" spans="1:7" ht="21" x14ac:dyDescent="0.25">
      <c r="A1790" s="106" t="s">
        <v>10732</v>
      </c>
      <c r="B1790" s="107"/>
      <c r="C1790" s="107" t="s">
        <v>8788</v>
      </c>
      <c r="D1790" s="107"/>
      <c r="E1790" s="105"/>
      <c r="F1790" s="107" t="s">
        <v>89</v>
      </c>
      <c r="G1790" s="107" t="s">
        <v>2823</v>
      </c>
    </row>
    <row r="1791" spans="1:7" ht="21" x14ac:dyDescent="0.25">
      <c r="A1791" s="107" t="s">
        <v>10732</v>
      </c>
      <c r="B1791" s="107"/>
      <c r="C1791" s="106" t="s">
        <v>558</v>
      </c>
      <c r="D1791" s="106"/>
      <c r="E1791" s="106"/>
      <c r="F1791" s="107" t="s">
        <v>89</v>
      </c>
      <c r="G1791" s="107" t="s">
        <v>560</v>
      </c>
    </row>
    <row r="1792" spans="1:7" ht="21" x14ac:dyDescent="0.25">
      <c r="A1792" s="107" t="s">
        <v>10732</v>
      </c>
      <c r="B1792" s="107"/>
      <c r="C1792" s="107" t="s">
        <v>3626</v>
      </c>
      <c r="D1792" s="105"/>
      <c r="E1792" s="105"/>
      <c r="F1792" s="107" t="s">
        <v>89</v>
      </c>
      <c r="G1792" s="107" t="s">
        <v>198</v>
      </c>
    </row>
    <row r="1793" spans="1:7" ht="21" x14ac:dyDescent="0.25">
      <c r="A1793" s="106" t="s">
        <v>10732</v>
      </c>
      <c r="B1793" s="107"/>
      <c r="C1793" s="107" t="s">
        <v>7215</v>
      </c>
      <c r="D1793" s="107"/>
      <c r="E1793" s="107"/>
      <c r="F1793" s="107" t="s">
        <v>89</v>
      </c>
      <c r="G1793" s="107" t="s">
        <v>2823</v>
      </c>
    </row>
    <row r="1794" spans="1:7" ht="21" x14ac:dyDescent="0.25">
      <c r="A1794" s="107" t="s">
        <v>10732</v>
      </c>
      <c r="B1794" s="107"/>
      <c r="C1794" s="107" t="s">
        <v>2619</v>
      </c>
      <c r="D1794" s="107"/>
      <c r="E1794" s="107"/>
      <c r="F1794" s="107" t="s">
        <v>89</v>
      </c>
      <c r="G1794" s="107" t="s">
        <v>120</v>
      </c>
    </row>
    <row r="1795" spans="1:7" ht="21" x14ac:dyDescent="0.25">
      <c r="A1795" s="106" t="s">
        <v>10732</v>
      </c>
      <c r="B1795" s="107"/>
      <c r="C1795" s="107" t="s">
        <v>5886</v>
      </c>
      <c r="D1795" s="107"/>
      <c r="E1795" s="107"/>
      <c r="F1795" s="107" t="s">
        <v>766</v>
      </c>
      <c r="G1795" s="107" t="s">
        <v>331</v>
      </c>
    </row>
    <row r="1796" spans="1:7" ht="21" x14ac:dyDescent="0.25">
      <c r="A1796" s="107" t="s">
        <v>10732</v>
      </c>
      <c r="B1796" s="107"/>
      <c r="C1796" s="107" t="s">
        <v>1702</v>
      </c>
      <c r="D1796" s="107"/>
      <c r="E1796" s="107"/>
      <c r="F1796" s="107" t="s">
        <v>766</v>
      </c>
      <c r="G1796" s="107" t="s">
        <v>1706</v>
      </c>
    </row>
    <row r="1797" spans="1:7" ht="21" x14ac:dyDescent="0.25">
      <c r="A1797" s="107" t="s">
        <v>10732</v>
      </c>
      <c r="B1797" s="107"/>
      <c r="C1797" s="107" t="s">
        <v>250</v>
      </c>
      <c r="D1797" s="107"/>
      <c r="E1797" s="107"/>
      <c r="F1797" s="107" t="s">
        <v>212</v>
      </c>
      <c r="G1797" s="107" t="s">
        <v>213</v>
      </c>
    </row>
    <row r="1798" spans="1:7" ht="21" x14ac:dyDescent="0.25">
      <c r="A1798" s="106" t="s">
        <v>10732</v>
      </c>
      <c r="B1798" s="107"/>
      <c r="C1798" s="107" t="s">
        <v>5973</v>
      </c>
      <c r="D1798" s="107"/>
      <c r="E1798" s="107"/>
      <c r="F1798" s="107" t="s">
        <v>212</v>
      </c>
      <c r="G1798" s="107" t="s">
        <v>5977</v>
      </c>
    </row>
    <row r="1799" spans="1:7" ht="21" x14ac:dyDescent="0.25">
      <c r="A1799" s="107" t="s">
        <v>10732</v>
      </c>
      <c r="B1799" s="107"/>
      <c r="C1799" s="107" t="s">
        <v>207</v>
      </c>
      <c r="D1799" s="107"/>
      <c r="E1799" s="107"/>
      <c r="F1799" s="107" t="s">
        <v>212</v>
      </c>
      <c r="G1799" s="107" t="s">
        <v>213</v>
      </c>
    </row>
    <row r="1800" spans="1:7" ht="21" x14ac:dyDescent="0.25">
      <c r="A1800" s="106" t="s">
        <v>10732</v>
      </c>
      <c r="B1800" s="107"/>
      <c r="C1800" s="107" t="s">
        <v>5640</v>
      </c>
      <c r="D1800" s="107"/>
      <c r="E1800" s="107"/>
      <c r="F1800" s="107" t="s">
        <v>423</v>
      </c>
      <c r="G1800" s="107" t="s">
        <v>743</v>
      </c>
    </row>
    <row r="1801" spans="1:7" ht="21" x14ac:dyDescent="0.25">
      <c r="A1801" s="107" t="s">
        <v>10732</v>
      </c>
      <c r="B1801" s="107"/>
      <c r="C1801" s="106" t="s">
        <v>1086</v>
      </c>
      <c r="D1801" s="106"/>
      <c r="E1801" s="106"/>
      <c r="F1801" s="107" t="s">
        <v>423</v>
      </c>
      <c r="G1801" s="107" t="s">
        <v>743</v>
      </c>
    </row>
    <row r="1802" spans="1:7" ht="21" x14ac:dyDescent="0.25">
      <c r="A1802" s="106" t="s">
        <v>10732</v>
      </c>
      <c r="B1802" s="107"/>
      <c r="C1802" s="107" t="s">
        <v>6518</v>
      </c>
      <c r="D1802" s="107"/>
      <c r="E1802" s="107"/>
      <c r="F1802" s="107" t="s">
        <v>423</v>
      </c>
      <c r="G1802" s="107" t="s">
        <v>692</v>
      </c>
    </row>
    <row r="1803" spans="1:7" ht="21" x14ac:dyDescent="0.25">
      <c r="A1803" s="106" t="s">
        <v>10732</v>
      </c>
      <c r="B1803" s="107"/>
      <c r="C1803" s="107" t="s">
        <v>5896</v>
      </c>
      <c r="D1803" s="107"/>
      <c r="E1803" s="107"/>
      <c r="F1803" s="107" t="s">
        <v>423</v>
      </c>
      <c r="G1803" s="107" t="s">
        <v>416</v>
      </c>
    </row>
    <row r="1804" spans="1:7" ht="21" x14ac:dyDescent="0.25">
      <c r="A1804" s="106" t="s">
        <v>10732</v>
      </c>
      <c r="B1804" s="107"/>
      <c r="C1804" s="107" t="s">
        <v>5914</v>
      </c>
      <c r="D1804" s="107"/>
      <c r="E1804" s="107"/>
      <c r="F1804" s="107" t="s">
        <v>423</v>
      </c>
      <c r="G1804" s="107" t="s">
        <v>755</v>
      </c>
    </row>
    <row r="1805" spans="1:7" ht="21" x14ac:dyDescent="0.25">
      <c r="A1805" s="107" t="s">
        <v>10732</v>
      </c>
      <c r="B1805" s="107"/>
      <c r="C1805" s="107" t="s">
        <v>750</v>
      </c>
      <c r="D1805" s="107"/>
      <c r="E1805" s="107"/>
      <c r="F1805" s="107" t="s">
        <v>423</v>
      </c>
      <c r="G1805" s="107" t="s">
        <v>755</v>
      </c>
    </row>
    <row r="1806" spans="1:7" ht="21" x14ac:dyDescent="0.25">
      <c r="A1806" s="107" t="s">
        <v>10732</v>
      </c>
      <c r="B1806" s="107"/>
      <c r="C1806" s="107" t="s">
        <v>600</v>
      </c>
      <c r="D1806" s="107"/>
      <c r="E1806" s="107"/>
      <c r="F1806" s="107" t="s">
        <v>423</v>
      </c>
      <c r="G1806" s="107" t="s">
        <v>604</v>
      </c>
    </row>
    <row r="1807" spans="1:7" ht="21" x14ac:dyDescent="0.25">
      <c r="A1807" s="107" t="s">
        <v>10732</v>
      </c>
      <c r="B1807" s="107"/>
      <c r="C1807" s="107" t="s">
        <v>728</v>
      </c>
      <c r="D1807" s="107"/>
      <c r="E1807" s="107"/>
      <c r="F1807" s="107" t="s">
        <v>423</v>
      </c>
      <c r="G1807" s="107" t="s">
        <v>732</v>
      </c>
    </row>
    <row r="1808" spans="1:7" ht="21" x14ac:dyDescent="0.25">
      <c r="A1808" s="106" t="s">
        <v>10732</v>
      </c>
      <c r="B1808" s="107"/>
      <c r="C1808" s="107" t="s">
        <v>8575</v>
      </c>
      <c r="D1808" s="107"/>
      <c r="E1808" s="107"/>
      <c r="F1808" s="107" t="s">
        <v>423</v>
      </c>
      <c r="G1808" s="107" t="s">
        <v>509</v>
      </c>
    </row>
    <row r="1809" spans="1:7" ht="21" x14ac:dyDescent="0.25">
      <c r="A1809" s="106" t="s">
        <v>10732</v>
      </c>
      <c r="B1809" s="107"/>
      <c r="C1809" s="107" t="s">
        <v>4042</v>
      </c>
      <c r="D1809" s="107"/>
      <c r="E1809" s="107"/>
      <c r="F1809" s="107" t="s">
        <v>423</v>
      </c>
      <c r="G1809" s="107" t="s">
        <v>912</v>
      </c>
    </row>
    <row r="1810" spans="1:7" ht="21" x14ac:dyDescent="0.25">
      <c r="A1810" s="106" t="s">
        <v>10732</v>
      </c>
      <c r="B1810" s="107"/>
      <c r="C1810" s="107" t="s">
        <v>9814</v>
      </c>
      <c r="D1810" s="107"/>
      <c r="E1810" s="107"/>
      <c r="F1810" s="107" t="s">
        <v>423</v>
      </c>
      <c r="G1810" s="107" t="s">
        <v>912</v>
      </c>
    </row>
    <row r="1811" spans="1:7" ht="21" x14ac:dyDescent="0.25">
      <c r="A1811" s="107" t="s">
        <v>10732</v>
      </c>
      <c r="B1811" s="107"/>
      <c r="C1811" s="107" t="s">
        <v>9543</v>
      </c>
      <c r="D1811" s="105"/>
      <c r="E1811" s="105"/>
      <c r="F1811" s="107" t="s">
        <v>423</v>
      </c>
      <c r="G1811" s="107" t="s">
        <v>8618</v>
      </c>
    </row>
    <row r="1812" spans="1:7" ht="21" x14ac:dyDescent="0.25">
      <c r="A1812" s="106" t="s">
        <v>10732</v>
      </c>
      <c r="B1812" s="107"/>
      <c r="C1812" s="107" t="s">
        <v>1093</v>
      </c>
      <c r="D1812" s="107"/>
      <c r="E1812" s="107"/>
      <c r="F1812" s="107" t="s">
        <v>423</v>
      </c>
      <c r="G1812" s="107" t="s">
        <v>692</v>
      </c>
    </row>
    <row r="1813" spans="1:7" ht="21" x14ac:dyDescent="0.25">
      <c r="A1813" s="106" t="s">
        <v>10732</v>
      </c>
      <c r="B1813" s="107"/>
      <c r="C1813" s="107" t="s">
        <v>6072</v>
      </c>
      <c r="D1813" s="107"/>
      <c r="E1813" s="107"/>
      <c r="F1813" s="107" t="s">
        <v>423</v>
      </c>
      <c r="G1813" s="107" t="s">
        <v>692</v>
      </c>
    </row>
    <row r="1814" spans="1:7" ht="21" x14ac:dyDescent="0.25">
      <c r="A1814" s="107" t="s">
        <v>10732</v>
      </c>
      <c r="B1814" s="107"/>
      <c r="C1814" s="107" t="s">
        <v>3053</v>
      </c>
      <c r="D1814" s="107"/>
      <c r="E1814" s="107"/>
      <c r="F1814" s="107" t="s">
        <v>10748</v>
      </c>
      <c r="G1814" s="107" t="s">
        <v>3039</v>
      </c>
    </row>
    <row r="1815" spans="1:7" ht="21" x14ac:dyDescent="0.25">
      <c r="A1815" s="106" t="s">
        <v>10732</v>
      </c>
      <c r="B1815" s="107"/>
      <c r="C1815" s="106" t="s">
        <v>7872</v>
      </c>
      <c r="D1815" s="106"/>
      <c r="E1815" s="106"/>
      <c r="F1815" s="107" t="s">
        <v>10748</v>
      </c>
      <c r="G1815" s="107" t="s">
        <v>173</v>
      </c>
    </row>
    <row r="1816" spans="1:7" ht="21" x14ac:dyDescent="0.25">
      <c r="A1816" s="106" t="s">
        <v>10732</v>
      </c>
      <c r="B1816" s="107"/>
      <c r="C1816" s="107" t="s">
        <v>6969</v>
      </c>
      <c r="D1816" s="107"/>
      <c r="E1816" s="107"/>
      <c r="F1816" s="107" t="s">
        <v>10748</v>
      </c>
      <c r="G1816" s="107" t="s">
        <v>3039</v>
      </c>
    </row>
    <row r="1817" spans="1:7" ht="21" x14ac:dyDescent="0.25">
      <c r="A1817" s="107" t="s">
        <v>10732</v>
      </c>
      <c r="B1817" s="107"/>
      <c r="C1817" s="106" t="s">
        <v>3538</v>
      </c>
      <c r="D1817" s="106"/>
      <c r="E1817" s="106"/>
      <c r="F1817" s="107" t="s">
        <v>10748</v>
      </c>
      <c r="G1817" s="107" t="s">
        <v>3004</v>
      </c>
    </row>
    <row r="1818" spans="1:7" ht="21" x14ac:dyDescent="0.25">
      <c r="A1818" s="107" t="s">
        <v>10732</v>
      </c>
      <c r="B1818" s="107"/>
      <c r="C1818" s="106" t="s">
        <v>4976</v>
      </c>
      <c r="D1818" s="106"/>
      <c r="E1818" s="106"/>
      <c r="F1818" s="107" t="s">
        <v>10748</v>
      </c>
      <c r="G1818" s="107" t="s">
        <v>3046</v>
      </c>
    </row>
    <row r="1819" spans="1:7" ht="21" x14ac:dyDescent="0.25">
      <c r="A1819" s="106" t="s">
        <v>10732</v>
      </c>
      <c r="B1819" s="107"/>
      <c r="C1819" s="107" t="s">
        <v>3176</v>
      </c>
      <c r="D1819" s="107"/>
      <c r="E1819" s="107"/>
      <c r="F1819" s="107" t="s">
        <v>10748</v>
      </c>
      <c r="G1819" s="107" t="s">
        <v>3004</v>
      </c>
    </row>
    <row r="1820" spans="1:7" ht="21" x14ac:dyDescent="0.25">
      <c r="A1820" s="107" t="s">
        <v>10732</v>
      </c>
      <c r="B1820" s="107"/>
      <c r="C1820" s="106" t="s">
        <v>3158</v>
      </c>
      <c r="D1820" s="106"/>
      <c r="E1820" s="106"/>
      <c r="F1820" s="107" t="s">
        <v>10748</v>
      </c>
      <c r="G1820" s="107" t="s">
        <v>3004</v>
      </c>
    </row>
    <row r="1821" spans="1:7" ht="21" x14ac:dyDescent="0.25">
      <c r="A1821" s="106" t="s">
        <v>10732</v>
      </c>
      <c r="B1821" s="107"/>
      <c r="C1821" s="107" t="s">
        <v>3515</v>
      </c>
      <c r="D1821" s="107"/>
      <c r="E1821" s="107"/>
      <c r="F1821" s="107" t="s">
        <v>10748</v>
      </c>
      <c r="G1821" s="107" t="s">
        <v>3520</v>
      </c>
    </row>
    <row r="1822" spans="1:7" ht="21" x14ac:dyDescent="0.25">
      <c r="A1822" s="106" t="s">
        <v>10732</v>
      </c>
      <c r="B1822" s="107"/>
      <c r="C1822" s="107" t="s">
        <v>7188</v>
      </c>
      <c r="D1822" s="107"/>
      <c r="E1822" s="107"/>
      <c r="F1822" s="107" t="s">
        <v>10748</v>
      </c>
      <c r="G1822" s="107" t="s">
        <v>7135</v>
      </c>
    </row>
    <row r="1823" spans="1:7" ht="21" x14ac:dyDescent="0.25">
      <c r="A1823" s="107" t="s">
        <v>10732</v>
      </c>
      <c r="B1823" s="107"/>
      <c r="C1823" s="107" t="s">
        <v>3333</v>
      </c>
      <c r="D1823" s="107"/>
      <c r="E1823" s="107"/>
      <c r="F1823" s="107" t="s">
        <v>10748</v>
      </c>
      <c r="G1823" s="107" t="s">
        <v>312</v>
      </c>
    </row>
    <row r="1824" spans="1:7" ht="21" x14ac:dyDescent="0.25">
      <c r="A1824" s="106" t="s">
        <v>10732</v>
      </c>
      <c r="B1824" s="107"/>
      <c r="C1824" s="107" t="s">
        <v>7122</v>
      </c>
      <c r="D1824" s="107"/>
      <c r="E1824" s="107"/>
      <c r="F1824" s="107" t="s">
        <v>10748</v>
      </c>
      <c r="G1824" s="107" t="s">
        <v>3503</v>
      </c>
    </row>
    <row r="1825" spans="1:7" ht="21" x14ac:dyDescent="0.25">
      <c r="A1825" s="107" t="s">
        <v>10732</v>
      </c>
      <c r="B1825" s="107"/>
      <c r="C1825" s="107" t="s">
        <v>3011</v>
      </c>
      <c r="D1825" s="107"/>
      <c r="E1825" s="107"/>
      <c r="F1825" s="107" t="s">
        <v>10748</v>
      </c>
      <c r="G1825" s="107" t="s">
        <v>331</v>
      </c>
    </row>
    <row r="1826" spans="1:7" ht="21" x14ac:dyDescent="0.25">
      <c r="A1826" s="106" t="s">
        <v>10732</v>
      </c>
      <c r="B1826" s="107"/>
      <c r="C1826" s="107" t="s">
        <v>5176</v>
      </c>
      <c r="D1826" s="107"/>
      <c r="E1826" s="107"/>
      <c r="F1826" s="107" t="s">
        <v>10748</v>
      </c>
      <c r="G1826" s="107" t="s">
        <v>173</v>
      </c>
    </row>
    <row r="1827" spans="1:7" ht="21" x14ac:dyDescent="0.25">
      <c r="A1827" s="107" t="s">
        <v>10732</v>
      </c>
      <c r="B1827" s="107"/>
      <c r="C1827" s="107" t="s">
        <v>5143</v>
      </c>
      <c r="D1827" s="107"/>
      <c r="E1827" s="107"/>
      <c r="F1827" s="107" t="s">
        <v>10748</v>
      </c>
      <c r="G1827" s="107" t="s">
        <v>312</v>
      </c>
    </row>
    <row r="1828" spans="1:7" ht="21" x14ac:dyDescent="0.25">
      <c r="A1828" s="106" t="s">
        <v>10732</v>
      </c>
      <c r="B1828" s="107"/>
      <c r="C1828" s="107" t="s">
        <v>2924</v>
      </c>
      <c r="D1828" s="107"/>
      <c r="E1828" s="107"/>
      <c r="F1828" s="107" t="s">
        <v>10748</v>
      </c>
      <c r="G1828" s="107" t="s">
        <v>2931</v>
      </c>
    </row>
    <row r="1829" spans="1:7" ht="21" x14ac:dyDescent="0.25">
      <c r="A1829" s="106" t="s">
        <v>10732</v>
      </c>
      <c r="B1829" s="107"/>
      <c r="C1829" s="107" t="s">
        <v>3203</v>
      </c>
      <c r="D1829" s="107"/>
      <c r="E1829" s="107"/>
      <c r="F1829" s="107" t="s">
        <v>10748</v>
      </c>
      <c r="G1829" s="107" t="s">
        <v>3039</v>
      </c>
    </row>
    <row r="1830" spans="1:7" ht="21" x14ac:dyDescent="0.25">
      <c r="A1830" s="107" t="s">
        <v>10732</v>
      </c>
      <c r="B1830" s="107"/>
      <c r="C1830" s="107" t="s">
        <v>2984</v>
      </c>
      <c r="D1830" s="107"/>
      <c r="E1830" s="107"/>
      <c r="F1830" s="107" t="s">
        <v>10748</v>
      </c>
      <c r="G1830" s="107" t="s">
        <v>2990</v>
      </c>
    </row>
    <row r="1831" spans="1:7" ht="21" x14ac:dyDescent="0.25">
      <c r="A1831" s="106" t="s">
        <v>10732</v>
      </c>
      <c r="B1831" s="107"/>
      <c r="C1831" s="107" t="s">
        <v>7098</v>
      </c>
      <c r="D1831" s="107"/>
      <c r="E1831" s="107"/>
      <c r="F1831" s="107" t="s">
        <v>10748</v>
      </c>
      <c r="G1831" s="107" t="s">
        <v>3984</v>
      </c>
    </row>
    <row r="1832" spans="1:7" ht="21" x14ac:dyDescent="0.25">
      <c r="A1832" s="106" t="s">
        <v>10732</v>
      </c>
      <c r="B1832" s="107"/>
      <c r="C1832" s="107" t="s">
        <v>3029</v>
      </c>
      <c r="D1832" s="107"/>
      <c r="E1832" s="107"/>
      <c r="F1832" s="107" t="s">
        <v>10748</v>
      </c>
      <c r="G1832" s="107" t="s">
        <v>3027</v>
      </c>
    </row>
    <row r="1833" spans="1:7" ht="21" x14ac:dyDescent="0.25">
      <c r="A1833" s="106" t="s">
        <v>10732</v>
      </c>
      <c r="B1833" s="107"/>
      <c r="C1833" s="107" t="s">
        <v>7119</v>
      </c>
      <c r="D1833" s="107"/>
      <c r="E1833" s="107"/>
      <c r="F1833" s="107" t="s">
        <v>10748</v>
      </c>
      <c r="G1833" s="107" t="s">
        <v>1752</v>
      </c>
    </row>
    <row r="1834" spans="1:7" ht="21" x14ac:dyDescent="0.25">
      <c r="A1834" s="107" t="s">
        <v>10732</v>
      </c>
      <c r="B1834" s="107"/>
      <c r="C1834" s="107" t="s">
        <v>3041</v>
      </c>
      <c r="D1834" s="107"/>
      <c r="E1834" s="107"/>
      <c r="F1834" s="107" t="s">
        <v>10748</v>
      </c>
      <c r="G1834" s="107" t="s">
        <v>3046</v>
      </c>
    </row>
    <row r="1835" spans="1:7" ht="21" x14ac:dyDescent="0.25">
      <c r="A1835" s="107" t="s">
        <v>10732</v>
      </c>
      <c r="B1835" s="107"/>
      <c r="C1835" s="107" t="s">
        <v>3071</v>
      </c>
      <c r="D1835" s="107"/>
      <c r="E1835" s="107"/>
      <c r="F1835" s="107" t="s">
        <v>10748</v>
      </c>
      <c r="G1835" s="107" t="s">
        <v>173</v>
      </c>
    </row>
    <row r="1836" spans="1:7" ht="21" x14ac:dyDescent="0.25">
      <c r="A1836" s="106" t="s">
        <v>10732</v>
      </c>
      <c r="B1836" s="107"/>
      <c r="C1836" s="107" t="s">
        <v>3188</v>
      </c>
      <c r="D1836" s="107"/>
      <c r="E1836" s="107"/>
      <c r="F1836" s="107" t="s">
        <v>10748</v>
      </c>
      <c r="G1836" s="107" t="s">
        <v>3004</v>
      </c>
    </row>
    <row r="1837" spans="1:7" ht="21" x14ac:dyDescent="0.25">
      <c r="A1837" s="107" t="s">
        <v>10732</v>
      </c>
      <c r="B1837" s="107"/>
      <c r="C1837" s="107" t="s">
        <v>4917</v>
      </c>
      <c r="D1837" s="107"/>
      <c r="E1837" s="107"/>
      <c r="F1837" s="107" t="s">
        <v>10748</v>
      </c>
      <c r="G1837" s="107" t="s">
        <v>173</v>
      </c>
    </row>
    <row r="1838" spans="1:7" ht="21" x14ac:dyDescent="0.25">
      <c r="A1838" s="106" t="s">
        <v>10732</v>
      </c>
      <c r="B1838" s="107"/>
      <c r="C1838" s="107" t="s">
        <v>6868</v>
      </c>
      <c r="D1838" s="107"/>
      <c r="E1838" s="107"/>
      <c r="F1838" s="107" t="s">
        <v>10748</v>
      </c>
      <c r="G1838" s="107" t="s">
        <v>2211</v>
      </c>
    </row>
    <row r="1839" spans="1:7" ht="21" x14ac:dyDescent="0.25">
      <c r="A1839" s="107" t="s">
        <v>10732</v>
      </c>
      <c r="B1839" s="107"/>
      <c r="C1839" s="107" t="s">
        <v>3510</v>
      </c>
      <c r="D1839" s="107"/>
      <c r="E1839" s="107"/>
      <c r="F1839" s="107" t="s">
        <v>10748</v>
      </c>
      <c r="G1839" s="107" t="s">
        <v>219</v>
      </c>
    </row>
    <row r="1840" spans="1:7" ht="21" x14ac:dyDescent="0.25">
      <c r="A1840" s="107" t="s">
        <v>10732</v>
      </c>
      <c r="B1840" s="107"/>
      <c r="C1840" s="107" t="s">
        <v>3295</v>
      </c>
      <c r="D1840" s="107"/>
      <c r="E1840" s="107"/>
      <c r="F1840" s="107" t="s">
        <v>10748</v>
      </c>
      <c r="G1840" s="107" t="s">
        <v>312</v>
      </c>
    </row>
    <row r="1841" spans="1:7" ht="21" x14ac:dyDescent="0.25">
      <c r="A1841" s="106" t="s">
        <v>10732</v>
      </c>
      <c r="B1841" s="107"/>
      <c r="C1841" s="107" t="s">
        <v>6752</v>
      </c>
      <c r="D1841" s="107"/>
      <c r="E1841" s="107"/>
      <c r="F1841" s="107" t="s">
        <v>1234</v>
      </c>
      <c r="G1841" s="107" t="s">
        <v>1235</v>
      </c>
    </row>
    <row r="1842" spans="1:7" ht="21" x14ac:dyDescent="0.25">
      <c r="A1842" s="107" t="s">
        <v>10732</v>
      </c>
      <c r="B1842" s="107"/>
      <c r="C1842" s="106" t="s">
        <v>3554</v>
      </c>
      <c r="D1842" s="106"/>
      <c r="E1842" s="106"/>
      <c r="F1842" s="107" t="s">
        <v>1234</v>
      </c>
      <c r="G1842" s="107" t="s">
        <v>1262</v>
      </c>
    </row>
    <row r="1843" spans="1:7" ht="21" x14ac:dyDescent="0.25">
      <c r="A1843" s="106" t="s">
        <v>10732</v>
      </c>
      <c r="B1843" s="107"/>
      <c r="C1843" s="107" t="s">
        <v>6345</v>
      </c>
      <c r="D1843" s="107"/>
      <c r="E1843" s="107"/>
      <c r="F1843" s="107" t="s">
        <v>1234</v>
      </c>
      <c r="G1843" s="107" t="s">
        <v>1764</v>
      </c>
    </row>
    <row r="1844" spans="1:7" ht="21" x14ac:dyDescent="0.25">
      <c r="A1844" s="106" t="s">
        <v>10732</v>
      </c>
      <c r="B1844" s="107"/>
      <c r="C1844" s="107" t="s">
        <v>1760</v>
      </c>
      <c r="D1844" s="107"/>
      <c r="E1844" s="107"/>
      <c r="F1844" s="107" t="s">
        <v>1234</v>
      </c>
      <c r="G1844" s="107" t="s">
        <v>1764</v>
      </c>
    </row>
    <row r="1845" spans="1:7" ht="21" x14ac:dyDescent="0.25">
      <c r="A1845" s="106" t="s">
        <v>10732</v>
      </c>
      <c r="B1845" s="107"/>
      <c r="C1845" s="107" t="s">
        <v>1264</v>
      </c>
      <c r="D1845" s="107"/>
      <c r="E1845" s="107"/>
      <c r="F1845" s="107" t="s">
        <v>1234</v>
      </c>
      <c r="G1845" s="107" t="s">
        <v>1268</v>
      </c>
    </row>
    <row r="1846" spans="1:7" ht="21" x14ac:dyDescent="0.25">
      <c r="A1846" s="107" t="s">
        <v>10732</v>
      </c>
      <c r="B1846" s="107"/>
      <c r="C1846" s="107" t="s">
        <v>1622</v>
      </c>
      <c r="D1846" s="107"/>
      <c r="E1846" s="107"/>
      <c r="F1846" s="107" t="s">
        <v>1234</v>
      </c>
      <c r="G1846" s="107" t="s">
        <v>1626</v>
      </c>
    </row>
    <row r="1847" spans="1:7" ht="21" x14ac:dyDescent="0.25">
      <c r="A1847" s="106" t="s">
        <v>10732</v>
      </c>
      <c r="B1847" s="107"/>
      <c r="C1847" s="107" t="s">
        <v>8830</v>
      </c>
      <c r="D1847" s="107"/>
      <c r="E1847" s="107"/>
      <c r="F1847" s="107" t="s">
        <v>1234</v>
      </c>
      <c r="G1847" s="107" t="s">
        <v>1700</v>
      </c>
    </row>
    <row r="1848" spans="1:7" ht="21" x14ac:dyDescent="0.25">
      <c r="A1848" s="107" t="s">
        <v>10732</v>
      </c>
      <c r="B1848" s="107"/>
      <c r="C1848" s="107" t="s">
        <v>7788</v>
      </c>
      <c r="D1848" s="107"/>
      <c r="E1848" s="107"/>
      <c r="F1848" s="107" t="s">
        <v>7606</v>
      </c>
      <c r="G1848" s="107" t="s">
        <v>7792</v>
      </c>
    </row>
    <row r="1849" spans="1:7" ht="21" x14ac:dyDescent="0.25">
      <c r="A1849" s="106" t="s">
        <v>10732</v>
      </c>
      <c r="B1849" s="107"/>
      <c r="C1849" s="107" t="s">
        <v>5674</v>
      </c>
      <c r="D1849" s="107"/>
      <c r="E1849" s="107"/>
      <c r="F1849" s="107" t="s">
        <v>365</v>
      </c>
      <c r="G1849" s="107" t="s">
        <v>5678</v>
      </c>
    </row>
    <row r="1850" spans="1:7" ht="21" x14ac:dyDescent="0.25">
      <c r="A1850" s="106" t="s">
        <v>10732</v>
      </c>
      <c r="B1850" s="107"/>
      <c r="C1850" s="107" t="s">
        <v>4316</v>
      </c>
      <c r="D1850" s="107"/>
      <c r="E1850" s="107"/>
      <c r="F1850" s="107" t="s">
        <v>4191</v>
      </c>
      <c r="G1850" s="107" t="s">
        <v>4193</v>
      </c>
    </row>
    <row r="1851" spans="1:7" ht="21" x14ac:dyDescent="0.25">
      <c r="A1851" s="107" t="s">
        <v>10732</v>
      </c>
      <c r="B1851" s="107"/>
      <c r="C1851" s="107" t="s">
        <v>4339</v>
      </c>
      <c r="D1851" s="107"/>
      <c r="E1851" s="107"/>
      <c r="F1851" s="107" t="s">
        <v>4191</v>
      </c>
      <c r="G1851" s="107" t="s">
        <v>4193</v>
      </c>
    </row>
    <row r="1852" spans="1:7" ht="21" x14ac:dyDescent="0.25">
      <c r="A1852" s="107" t="s">
        <v>10732</v>
      </c>
      <c r="B1852" s="107"/>
      <c r="C1852" s="109" t="s">
        <v>4302</v>
      </c>
      <c r="D1852" s="109"/>
      <c r="E1852" s="109"/>
      <c r="F1852" s="107" t="s">
        <v>4191</v>
      </c>
      <c r="G1852" s="107" t="s">
        <v>4193</v>
      </c>
    </row>
    <row r="1853" spans="1:7" ht="21" x14ac:dyDescent="0.25">
      <c r="A1853" s="107" t="s">
        <v>10732</v>
      </c>
      <c r="B1853" s="107"/>
      <c r="C1853" s="107" t="s">
        <v>4209</v>
      </c>
      <c r="D1853" s="107"/>
      <c r="E1853" s="107"/>
      <c r="F1853" s="107" t="s">
        <v>4191</v>
      </c>
      <c r="G1853" s="107" t="s">
        <v>4214</v>
      </c>
    </row>
    <row r="1854" spans="1:7" ht="21" x14ac:dyDescent="0.25">
      <c r="A1854" s="107" t="s">
        <v>10732</v>
      </c>
      <c r="B1854" s="107"/>
      <c r="C1854" s="107" t="s">
        <v>4240</v>
      </c>
      <c r="D1854" s="107"/>
      <c r="E1854" s="107"/>
      <c r="F1854" s="107" t="s">
        <v>4191</v>
      </c>
      <c r="G1854" s="107" t="s">
        <v>4244</v>
      </c>
    </row>
    <row r="1855" spans="1:7" ht="21" x14ac:dyDescent="0.25">
      <c r="A1855" s="106" t="s">
        <v>10732</v>
      </c>
      <c r="B1855" s="107"/>
      <c r="C1855" s="107" t="s">
        <v>10026</v>
      </c>
      <c r="D1855" s="107"/>
      <c r="E1855" s="107"/>
      <c r="F1855" s="107" t="s">
        <v>4191</v>
      </c>
      <c r="G1855" s="107" t="s">
        <v>173</v>
      </c>
    </row>
    <row r="1856" spans="1:7" ht="21" x14ac:dyDescent="0.25">
      <c r="A1856" s="106" t="s">
        <v>10732</v>
      </c>
      <c r="B1856" s="107"/>
      <c r="C1856" s="107" t="s">
        <v>9993</v>
      </c>
      <c r="D1856" s="107"/>
      <c r="E1856" s="107"/>
      <c r="F1856" s="107" t="s">
        <v>4191</v>
      </c>
      <c r="G1856" s="107" t="s">
        <v>4193</v>
      </c>
    </row>
    <row r="1857" spans="1:7" ht="21" x14ac:dyDescent="0.25">
      <c r="A1857" s="107" t="s">
        <v>10732</v>
      </c>
      <c r="B1857" s="107"/>
      <c r="C1857" s="107" t="s">
        <v>4329</v>
      </c>
      <c r="D1857" s="107"/>
      <c r="E1857" s="107"/>
      <c r="F1857" s="107" t="s">
        <v>4191</v>
      </c>
      <c r="G1857" s="107" t="s">
        <v>4193</v>
      </c>
    </row>
    <row r="1858" spans="1:7" ht="21" x14ac:dyDescent="0.25">
      <c r="A1858" s="107" t="s">
        <v>10732</v>
      </c>
      <c r="B1858" s="107"/>
      <c r="C1858" s="107" t="s">
        <v>4280</v>
      </c>
      <c r="D1858" s="107"/>
      <c r="E1858" s="107"/>
      <c r="F1858" s="107" t="s">
        <v>4191</v>
      </c>
      <c r="G1858" s="107" t="s">
        <v>4193</v>
      </c>
    </row>
    <row r="1859" spans="1:7" ht="21" x14ac:dyDescent="0.25">
      <c r="A1859" s="106" t="s">
        <v>10732</v>
      </c>
      <c r="B1859" s="107"/>
      <c r="C1859" s="107" t="s">
        <v>10094</v>
      </c>
      <c r="D1859" s="107"/>
      <c r="E1859" s="107"/>
      <c r="F1859" s="107" t="s">
        <v>4191</v>
      </c>
      <c r="G1859" s="107" t="s">
        <v>289</v>
      </c>
    </row>
    <row r="1860" spans="1:7" ht="21" x14ac:dyDescent="0.25">
      <c r="A1860" s="107" t="s">
        <v>10732</v>
      </c>
      <c r="B1860" s="107"/>
      <c r="C1860" s="107" t="s">
        <v>2732</v>
      </c>
      <c r="D1860" s="107"/>
      <c r="E1860" s="107"/>
      <c r="F1860" s="107" t="s">
        <v>2730</v>
      </c>
      <c r="G1860" s="107" t="s">
        <v>2724</v>
      </c>
    </row>
    <row r="1861" spans="1:7" ht="21" x14ac:dyDescent="0.25">
      <c r="A1861" s="107" t="s">
        <v>10732</v>
      </c>
      <c r="B1861" s="107"/>
      <c r="C1861" s="107" t="s">
        <v>2726</v>
      </c>
      <c r="D1861" s="107"/>
      <c r="E1861" s="107"/>
      <c r="F1861" s="107" t="s">
        <v>2730</v>
      </c>
      <c r="G1861" s="107" t="s">
        <v>2718</v>
      </c>
    </row>
    <row r="1862" spans="1:7" ht="21" x14ac:dyDescent="0.25">
      <c r="A1862" s="107" t="s">
        <v>10732</v>
      </c>
      <c r="B1862" s="107"/>
      <c r="C1862" s="107" t="s">
        <v>7972</v>
      </c>
      <c r="D1862" s="107"/>
      <c r="E1862" s="107"/>
      <c r="F1862" s="107" t="s">
        <v>2730</v>
      </c>
      <c r="G1862" s="107" t="s">
        <v>2724</v>
      </c>
    </row>
    <row r="1863" spans="1:7" ht="21" x14ac:dyDescent="0.25">
      <c r="A1863" s="106" t="s">
        <v>10732</v>
      </c>
      <c r="B1863" s="107"/>
      <c r="C1863" s="107" t="s">
        <v>7595</v>
      </c>
      <c r="D1863" s="107"/>
      <c r="E1863" s="107"/>
      <c r="F1863" s="107" t="s">
        <v>7599</v>
      </c>
      <c r="G1863" s="107" t="s">
        <v>7600</v>
      </c>
    </row>
    <row r="1864" spans="1:7" ht="21" x14ac:dyDescent="0.25">
      <c r="A1864" s="106" t="s">
        <v>10732</v>
      </c>
      <c r="B1864" s="107"/>
      <c r="C1864" s="107" t="s">
        <v>5527</v>
      </c>
      <c r="D1864" s="107"/>
      <c r="E1864" s="107"/>
      <c r="F1864" s="107" t="s">
        <v>31</v>
      </c>
      <c r="G1864" s="107" t="s">
        <v>5516</v>
      </c>
    </row>
    <row r="1865" spans="1:7" ht="21" x14ac:dyDescent="0.25">
      <c r="A1865" s="106" t="s">
        <v>10732</v>
      </c>
      <c r="B1865" s="107"/>
      <c r="C1865" s="107" t="s">
        <v>6709</v>
      </c>
      <c r="D1865" s="107"/>
      <c r="E1865" s="107"/>
      <c r="F1865" s="107" t="s">
        <v>31</v>
      </c>
      <c r="G1865" s="107" t="s">
        <v>5090</v>
      </c>
    </row>
    <row r="1866" spans="1:7" ht="21" x14ac:dyDescent="0.25">
      <c r="A1866" s="107" t="s">
        <v>10732</v>
      </c>
      <c r="B1866" s="107"/>
      <c r="C1866" s="106" t="s">
        <v>988</v>
      </c>
      <c r="D1866" s="106"/>
      <c r="E1866" s="106"/>
      <c r="F1866" s="107" t="s">
        <v>525</v>
      </c>
      <c r="G1866" s="107" t="s">
        <v>992</v>
      </c>
    </row>
    <row r="1867" spans="1:7" ht="21" x14ac:dyDescent="0.25">
      <c r="A1867" s="106" t="s">
        <v>10732</v>
      </c>
      <c r="B1867" s="107"/>
      <c r="C1867" s="107" t="s">
        <v>8885</v>
      </c>
      <c r="D1867" s="107"/>
      <c r="E1867" s="107"/>
      <c r="F1867" s="107" t="s">
        <v>525</v>
      </c>
      <c r="G1867" s="107" t="s">
        <v>8889</v>
      </c>
    </row>
    <row r="1868" spans="1:7" ht="21" x14ac:dyDescent="0.25">
      <c r="A1868" s="106" t="s">
        <v>10732</v>
      </c>
      <c r="B1868" s="107"/>
      <c r="C1868" s="107" t="s">
        <v>8222</v>
      </c>
      <c r="D1868" s="105"/>
      <c r="E1868" s="105"/>
      <c r="F1868" s="107" t="s">
        <v>525</v>
      </c>
      <c r="G1868" s="107" t="s">
        <v>8226</v>
      </c>
    </row>
    <row r="1869" spans="1:7" ht="21" x14ac:dyDescent="0.25">
      <c r="A1869" s="106" t="s">
        <v>10732</v>
      </c>
      <c r="B1869" s="107"/>
      <c r="C1869" s="107" t="s">
        <v>2220</v>
      </c>
      <c r="D1869" s="107"/>
      <c r="E1869" s="107"/>
      <c r="F1869" s="107" t="s">
        <v>525</v>
      </c>
      <c r="G1869" s="107" t="s">
        <v>706</v>
      </c>
    </row>
    <row r="1870" spans="1:7" ht="21" x14ac:dyDescent="0.25">
      <c r="A1870" s="107" t="s">
        <v>10732</v>
      </c>
      <c r="B1870" s="107"/>
      <c r="C1870" s="107" t="s">
        <v>1230</v>
      </c>
      <c r="D1870" s="107"/>
      <c r="E1870" s="107"/>
      <c r="F1870" s="107" t="s">
        <v>10972</v>
      </c>
      <c r="G1870" s="107" t="s">
        <v>1235</v>
      </c>
    </row>
    <row r="1871" spans="1:7" ht="21" x14ac:dyDescent="0.25">
      <c r="A1871" s="106" t="s">
        <v>10732</v>
      </c>
      <c r="B1871" s="107"/>
      <c r="C1871" s="107" t="s">
        <v>1362</v>
      </c>
      <c r="D1871" s="107"/>
      <c r="E1871" s="107"/>
      <c r="F1871" s="107" t="s">
        <v>350</v>
      </c>
      <c r="G1871" s="107" t="s">
        <v>1366</v>
      </c>
    </row>
    <row r="1872" spans="1:7" ht="21" x14ac:dyDescent="0.25">
      <c r="A1872" s="107" t="s">
        <v>10732</v>
      </c>
      <c r="B1872" s="107"/>
      <c r="C1872" s="107" t="s">
        <v>1356</v>
      </c>
      <c r="D1872" s="107"/>
      <c r="E1872" s="107"/>
      <c r="F1872" s="107" t="s">
        <v>350</v>
      </c>
      <c r="G1872" s="107" t="s">
        <v>1360</v>
      </c>
    </row>
    <row r="1873" spans="1:7" ht="21" x14ac:dyDescent="0.25">
      <c r="A1873" s="107" t="s">
        <v>10732</v>
      </c>
      <c r="B1873" s="107"/>
      <c r="C1873" s="107" t="s">
        <v>346</v>
      </c>
      <c r="D1873" s="107"/>
      <c r="E1873" s="107"/>
      <c r="F1873" s="107" t="s">
        <v>350</v>
      </c>
      <c r="G1873" s="107" t="s">
        <v>352</v>
      </c>
    </row>
    <row r="1874" spans="1:7" ht="21" x14ac:dyDescent="0.25">
      <c r="A1874" s="106" t="s">
        <v>10732</v>
      </c>
      <c r="B1874" s="107"/>
      <c r="C1874" s="107" t="s">
        <v>8445</v>
      </c>
      <c r="D1874" s="107"/>
      <c r="E1874" s="107"/>
      <c r="F1874" s="107" t="s">
        <v>350</v>
      </c>
      <c r="G1874" s="107" t="s">
        <v>147</v>
      </c>
    </row>
    <row r="1875" spans="1:7" ht="21" x14ac:dyDescent="0.25">
      <c r="A1875" s="106" t="s">
        <v>10732</v>
      </c>
      <c r="B1875" s="107"/>
      <c r="C1875" s="107" t="s">
        <v>6574</v>
      </c>
      <c r="D1875" s="107"/>
      <c r="E1875" s="107"/>
      <c r="F1875" s="107" t="s">
        <v>112</v>
      </c>
      <c r="G1875" s="107" t="s">
        <v>113</v>
      </c>
    </row>
    <row r="1876" spans="1:7" ht="21" x14ac:dyDescent="0.25">
      <c r="A1876" s="107" t="s">
        <v>10732</v>
      </c>
      <c r="B1876" s="107"/>
      <c r="C1876" s="107" t="s">
        <v>2450</v>
      </c>
      <c r="D1876" s="107"/>
      <c r="E1876" s="107"/>
      <c r="F1876" s="107" t="s">
        <v>112</v>
      </c>
      <c r="G1876" s="107" t="s">
        <v>352</v>
      </c>
    </row>
    <row r="1877" spans="1:7" ht="21" x14ac:dyDescent="0.25">
      <c r="A1877" s="107" t="s">
        <v>10732</v>
      </c>
      <c r="B1877" s="107"/>
      <c r="C1877" s="107" t="s">
        <v>143</v>
      </c>
      <c r="D1877" s="107"/>
      <c r="E1877" s="107"/>
      <c r="F1877" s="107" t="s">
        <v>112</v>
      </c>
      <c r="G1877" s="107" t="s">
        <v>147</v>
      </c>
    </row>
    <row r="1878" spans="1:7" ht="21" x14ac:dyDescent="0.25">
      <c r="A1878" s="107" t="s">
        <v>10732</v>
      </c>
      <c r="B1878" s="107"/>
      <c r="C1878" s="107" t="s">
        <v>122</v>
      </c>
      <c r="D1878" s="107"/>
      <c r="E1878" s="107"/>
      <c r="F1878" s="107" t="s">
        <v>112</v>
      </c>
      <c r="G1878" s="107" t="s">
        <v>127</v>
      </c>
    </row>
    <row r="1879" spans="1:7" ht="21" x14ac:dyDescent="0.25">
      <c r="A1879" s="107" t="s">
        <v>10732</v>
      </c>
      <c r="B1879" s="107"/>
      <c r="C1879" s="107" t="s">
        <v>10151</v>
      </c>
      <c r="D1879" s="107"/>
      <c r="E1879" s="107"/>
      <c r="F1879" s="107" t="s">
        <v>3972</v>
      </c>
      <c r="G1879" s="107" t="s">
        <v>4986</v>
      </c>
    </row>
    <row r="1880" spans="1:7" ht="21" x14ac:dyDescent="0.25">
      <c r="A1880" s="107" t="s">
        <v>10732</v>
      </c>
      <c r="B1880" s="107"/>
      <c r="C1880" s="107" t="s">
        <v>10100</v>
      </c>
      <c r="D1880" s="105"/>
      <c r="E1880" s="105"/>
      <c r="F1880" s="107" t="s">
        <v>3972</v>
      </c>
      <c r="G1880" s="107" t="s">
        <v>10104</v>
      </c>
    </row>
    <row r="1881" spans="1:7" ht="21" x14ac:dyDescent="0.25">
      <c r="A1881" s="107" t="s">
        <v>10732</v>
      </c>
      <c r="B1881" s="107"/>
      <c r="C1881" s="107" t="s">
        <v>7566</v>
      </c>
      <c r="D1881" s="107"/>
      <c r="E1881" s="107"/>
      <c r="F1881" s="107" t="s">
        <v>3972</v>
      </c>
      <c r="G1881" s="107" t="s">
        <v>2289</v>
      </c>
    </row>
    <row r="1882" spans="1:7" ht="21" x14ac:dyDescent="0.25">
      <c r="A1882" s="107" t="s">
        <v>10732</v>
      </c>
      <c r="B1882" s="107"/>
      <c r="C1882" s="107" t="s">
        <v>6775</v>
      </c>
      <c r="D1882" s="107"/>
      <c r="E1882" s="107"/>
      <c r="F1882" s="107" t="s">
        <v>3972</v>
      </c>
      <c r="G1882" s="107" t="s">
        <v>470</v>
      </c>
    </row>
    <row r="1883" spans="1:7" ht="21" x14ac:dyDescent="0.25">
      <c r="A1883" s="106" t="s">
        <v>10732</v>
      </c>
      <c r="B1883" s="107"/>
      <c r="C1883" s="107" t="s">
        <v>9273</v>
      </c>
      <c r="D1883" s="107"/>
      <c r="E1883" s="105"/>
      <c r="F1883" s="107" t="s">
        <v>2458</v>
      </c>
      <c r="G1883" s="107" t="s">
        <v>9278</v>
      </c>
    </row>
    <row r="1884" spans="1:7" ht="21" x14ac:dyDescent="0.25">
      <c r="A1884" s="107" t="s">
        <v>10732</v>
      </c>
      <c r="B1884" s="107"/>
      <c r="C1884" s="107" t="s">
        <v>3993</v>
      </c>
      <c r="D1884" s="107"/>
      <c r="E1884" s="107"/>
      <c r="F1884" s="107" t="s">
        <v>2458</v>
      </c>
      <c r="G1884" s="107" t="s">
        <v>3997</v>
      </c>
    </row>
    <row r="1885" spans="1:7" ht="21" x14ac:dyDescent="0.25">
      <c r="A1885" s="106" t="s">
        <v>10732</v>
      </c>
      <c r="B1885" s="107"/>
      <c r="C1885" s="107" t="s">
        <v>10360</v>
      </c>
      <c r="D1885" s="107"/>
      <c r="E1885" s="107"/>
      <c r="F1885" s="107" t="s">
        <v>2458</v>
      </c>
      <c r="G1885" s="107" t="s">
        <v>2289</v>
      </c>
    </row>
    <row r="1886" spans="1:7" ht="21" x14ac:dyDescent="0.25">
      <c r="A1886" s="106" t="s">
        <v>10732</v>
      </c>
      <c r="B1886" s="107"/>
      <c r="C1886" s="107" t="s">
        <v>10381</v>
      </c>
      <c r="D1886" s="107"/>
      <c r="E1886" s="107"/>
      <c r="F1886" s="107" t="s">
        <v>2458</v>
      </c>
      <c r="G1886" s="107" t="s">
        <v>198</v>
      </c>
    </row>
    <row r="1887" spans="1:7" ht="21" x14ac:dyDescent="0.25">
      <c r="A1887" s="107" t="s">
        <v>10732</v>
      </c>
      <c r="B1887" s="107"/>
      <c r="C1887" s="107" t="s">
        <v>10568</v>
      </c>
      <c r="D1887" s="107"/>
      <c r="E1887" s="107"/>
      <c r="F1887" s="107" t="s">
        <v>2458</v>
      </c>
      <c r="G1887" s="107" t="s">
        <v>692</v>
      </c>
    </row>
    <row r="1888" spans="1:7" ht="21" x14ac:dyDescent="0.25">
      <c r="A1888" s="106" t="s">
        <v>10732</v>
      </c>
      <c r="B1888" s="107"/>
      <c r="C1888" s="107" t="s">
        <v>6167</v>
      </c>
      <c r="D1888" s="107"/>
      <c r="E1888" s="107"/>
      <c r="F1888" s="107" t="s">
        <v>69</v>
      </c>
      <c r="G1888" s="107" t="s">
        <v>1881</v>
      </c>
    </row>
    <row r="1889" spans="1:7" ht="21" x14ac:dyDescent="0.25">
      <c r="A1889" s="107" t="s">
        <v>10732</v>
      </c>
      <c r="B1889" s="107"/>
      <c r="C1889" s="107" t="s">
        <v>5288</v>
      </c>
      <c r="D1889" s="107"/>
      <c r="E1889" s="107"/>
      <c r="F1889" s="107" t="s">
        <v>69</v>
      </c>
      <c r="G1889" s="107" t="s">
        <v>358</v>
      </c>
    </row>
    <row r="1890" spans="1:7" ht="21" x14ac:dyDescent="0.25">
      <c r="A1890" s="106" t="s">
        <v>10732</v>
      </c>
      <c r="B1890" s="107"/>
      <c r="C1890" s="107" t="s">
        <v>1901</v>
      </c>
      <c r="D1890" s="107"/>
      <c r="E1890" s="107"/>
      <c r="F1890" s="107" t="s">
        <v>69</v>
      </c>
      <c r="G1890" s="107" t="s">
        <v>237</v>
      </c>
    </row>
    <row r="1891" spans="1:7" ht="21" x14ac:dyDescent="0.25">
      <c r="A1891" s="107" t="s">
        <v>10732</v>
      </c>
      <c r="B1891" s="107"/>
      <c r="C1891" s="107" t="s">
        <v>1860</v>
      </c>
      <c r="D1891" s="107"/>
      <c r="E1891" s="107"/>
      <c r="F1891" s="107" t="s">
        <v>69</v>
      </c>
      <c r="G1891" s="107" t="s">
        <v>324</v>
      </c>
    </row>
    <row r="1892" spans="1:7" ht="21" x14ac:dyDescent="0.25">
      <c r="A1892" s="106" t="s">
        <v>10732</v>
      </c>
      <c r="B1892" s="107"/>
      <c r="C1892" s="107" t="s">
        <v>6122</v>
      </c>
      <c r="D1892" s="107"/>
      <c r="E1892" s="107"/>
      <c r="F1892" s="107" t="s">
        <v>69</v>
      </c>
      <c r="G1892" s="107" t="s">
        <v>120</v>
      </c>
    </row>
    <row r="1893" spans="1:7" ht="21" x14ac:dyDescent="0.25">
      <c r="A1893" s="107" t="s">
        <v>10732</v>
      </c>
      <c r="B1893" s="107"/>
      <c r="C1893" s="107" t="s">
        <v>319</v>
      </c>
      <c r="D1893" s="107"/>
      <c r="E1893" s="107"/>
      <c r="F1893" s="107" t="s">
        <v>69</v>
      </c>
      <c r="G1893" s="107" t="s">
        <v>324</v>
      </c>
    </row>
    <row r="1894" spans="1:7" ht="21" x14ac:dyDescent="0.25">
      <c r="A1894" s="107" t="s">
        <v>10732</v>
      </c>
      <c r="B1894" s="107"/>
      <c r="C1894" s="107" t="s">
        <v>326</v>
      </c>
      <c r="D1894" s="107"/>
      <c r="E1894" s="107"/>
      <c r="F1894" s="107" t="s">
        <v>69</v>
      </c>
      <c r="G1894" s="107" t="s">
        <v>331</v>
      </c>
    </row>
    <row r="1895" spans="1:7" ht="21" x14ac:dyDescent="0.25">
      <c r="A1895" s="106" t="s">
        <v>10732</v>
      </c>
      <c r="B1895" s="107"/>
      <c r="C1895" s="107" t="s">
        <v>1871</v>
      </c>
      <c r="D1895" s="107"/>
      <c r="E1895" s="107"/>
      <c r="F1895" s="107" t="s">
        <v>69</v>
      </c>
      <c r="G1895" s="107" t="s">
        <v>1875</v>
      </c>
    </row>
    <row r="1896" spans="1:7" ht="21" x14ac:dyDescent="0.25">
      <c r="A1896" s="106" t="s">
        <v>10732</v>
      </c>
      <c r="B1896" s="107"/>
      <c r="C1896" s="107" t="s">
        <v>1317</v>
      </c>
      <c r="D1896" s="107"/>
      <c r="E1896" s="107"/>
      <c r="F1896" s="107" t="s">
        <v>69</v>
      </c>
      <c r="G1896" s="107" t="s">
        <v>312</v>
      </c>
    </row>
    <row r="1897" spans="1:7" ht="21" x14ac:dyDescent="0.25">
      <c r="A1897" s="106" t="s">
        <v>10732</v>
      </c>
      <c r="B1897" s="107"/>
      <c r="C1897" s="107" t="s">
        <v>9907</v>
      </c>
      <c r="D1897" s="107"/>
      <c r="E1897" s="107"/>
      <c r="F1897" s="107" t="s">
        <v>1559</v>
      </c>
      <c r="G1897" s="107" t="s">
        <v>803</v>
      </c>
    </row>
    <row r="1898" spans="1:7" ht="21" x14ac:dyDescent="0.25">
      <c r="A1898" s="107" t="s">
        <v>10732</v>
      </c>
      <c r="B1898" s="107"/>
      <c r="C1898" s="107" t="s">
        <v>1555</v>
      </c>
      <c r="D1898" s="107"/>
      <c r="E1898" s="107"/>
      <c r="F1898" s="107" t="s">
        <v>1559</v>
      </c>
      <c r="G1898" s="107" t="s">
        <v>1560</v>
      </c>
    </row>
    <row r="1899" spans="1:7" ht="21" x14ac:dyDescent="0.25">
      <c r="A1899" s="107" t="s">
        <v>10732</v>
      </c>
      <c r="B1899" s="107"/>
      <c r="C1899" s="107" t="s">
        <v>7339</v>
      </c>
      <c r="D1899" s="105"/>
      <c r="E1899" s="105"/>
      <c r="F1899" s="107" t="s">
        <v>1228</v>
      </c>
      <c r="G1899" s="107" t="s">
        <v>1626</v>
      </c>
    </row>
    <row r="1900" spans="1:7" ht="21" x14ac:dyDescent="0.25">
      <c r="A1900" s="106" t="s">
        <v>10732</v>
      </c>
      <c r="B1900" s="107"/>
      <c r="C1900" s="107" t="s">
        <v>7310</v>
      </c>
      <c r="D1900" s="107"/>
      <c r="E1900" s="107"/>
      <c r="F1900" s="107" t="s">
        <v>1228</v>
      </c>
      <c r="G1900" s="107" t="s">
        <v>1125</v>
      </c>
    </row>
    <row r="1901" spans="1:7" ht="21" x14ac:dyDescent="0.25">
      <c r="A1901" s="106" t="s">
        <v>10732</v>
      </c>
      <c r="B1901" s="107"/>
      <c r="C1901" s="107" t="s">
        <v>1644</v>
      </c>
      <c r="D1901" s="107"/>
      <c r="E1901" s="107"/>
      <c r="F1901" s="107" t="s">
        <v>1228</v>
      </c>
      <c r="G1901" s="107" t="s">
        <v>532</v>
      </c>
    </row>
    <row r="1902" spans="1:7" ht="21" x14ac:dyDescent="0.25">
      <c r="A1902" s="107" t="s">
        <v>10732</v>
      </c>
      <c r="B1902" s="107"/>
      <c r="C1902" s="107" t="s">
        <v>3844</v>
      </c>
      <c r="D1902" s="107"/>
      <c r="E1902" s="107"/>
      <c r="F1902" s="107" t="s">
        <v>1228</v>
      </c>
      <c r="G1902" s="107" t="s">
        <v>3848</v>
      </c>
    </row>
    <row r="1903" spans="1:7" ht="21" x14ac:dyDescent="0.25">
      <c r="A1903" s="106" t="s">
        <v>10732</v>
      </c>
      <c r="B1903" s="107"/>
      <c r="C1903" s="107" t="s">
        <v>10437</v>
      </c>
      <c r="D1903" s="107"/>
      <c r="E1903" s="107"/>
      <c r="F1903" s="107" t="s">
        <v>1228</v>
      </c>
      <c r="G1903" s="107" t="s">
        <v>1125</v>
      </c>
    </row>
    <row r="1904" spans="1:7" ht="21" x14ac:dyDescent="0.25">
      <c r="A1904" s="106" t="s">
        <v>10732</v>
      </c>
      <c r="B1904" s="107"/>
      <c r="C1904" s="107" t="s">
        <v>7002</v>
      </c>
      <c r="D1904" s="107"/>
      <c r="E1904" s="107"/>
      <c r="F1904" s="107" t="s">
        <v>1228</v>
      </c>
      <c r="G1904" s="107" t="s">
        <v>3854</v>
      </c>
    </row>
    <row r="1905" spans="1:7" ht="21" x14ac:dyDescent="0.25">
      <c r="A1905" s="106" t="s">
        <v>10732</v>
      </c>
      <c r="B1905" s="107"/>
      <c r="C1905" s="107" t="s">
        <v>1650</v>
      </c>
      <c r="D1905" s="107"/>
      <c r="E1905" s="107"/>
      <c r="F1905" s="107" t="s">
        <v>1228</v>
      </c>
      <c r="G1905" s="107" t="s">
        <v>120</v>
      </c>
    </row>
    <row r="1906" spans="1:7" ht="21" x14ac:dyDescent="0.25">
      <c r="A1906" s="107" t="s">
        <v>10732</v>
      </c>
      <c r="B1906" s="107"/>
      <c r="C1906" s="107" t="s">
        <v>1736</v>
      </c>
      <c r="D1906" s="107"/>
      <c r="E1906" s="107"/>
      <c r="F1906" s="107" t="s">
        <v>1228</v>
      </c>
      <c r="G1906" s="107" t="s">
        <v>1054</v>
      </c>
    </row>
    <row r="1907" spans="1:7" ht="21" x14ac:dyDescent="0.25">
      <c r="A1907" s="106" t="s">
        <v>10732</v>
      </c>
      <c r="B1907" s="107"/>
      <c r="C1907" s="107" t="s">
        <v>3839</v>
      </c>
      <c r="D1907" s="107"/>
      <c r="E1907" s="107"/>
      <c r="F1907" s="107" t="s">
        <v>1228</v>
      </c>
      <c r="G1907" s="107" t="s">
        <v>120</v>
      </c>
    </row>
    <row r="1908" spans="1:7" ht="21" x14ac:dyDescent="0.25">
      <c r="A1908" s="106" t="s">
        <v>10732</v>
      </c>
      <c r="B1908" s="107"/>
      <c r="C1908" s="107" t="s">
        <v>7137</v>
      </c>
      <c r="D1908" s="107"/>
      <c r="E1908" s="107"/>
      <c r="F1908" s="107" t="s">
        <v>1228</v>
      </c>
      <c r="G1908" s="107" t="s">
        <v>276</v>
      </c>
    </row>
    <row r="1909" spans="1:7" ht="21" x14ac:dyDescent="0.25">
      <c r="A1909" s="107" t="s">
        <v>10732</v>
      </c>
      <c r="B1909" s="107"/>
      <c r="C1909" s="107" t="s">
        <v>200</v>
      </c>
      <c r="D1909" s="107"/>
      <c r="E1909" s="107"/>
      <c r="F1909" s="107" t="s">
        <v>204</v>
      </c>
      <c r="G1909" s="107" t="s">
        <v>205</v>
      </c>
    </row>
    <row r="1910" spans="1:7" ht="21" x14ac:dyDescent="0.25">
      <c r="A1910" s="107" t="s">
        <v>10732</v>
      </c>
      <c r="B1910" s="107"/>
      <c r="C1910" s="107" t="s">
        <v>3420</v>
      </c>
      <c r="D1910" s="107"/>
      <c r="E1910" s="107"/>
      <c r="F1910" s="107" t="s">
        <v>204</v>
      </c>
      <c r="G1910" s="107" t="s">
        <v>1758</v>
      </c>
    </row>
    <row r="1911" spans="1:7" ht="21" x14ac:dyDescent="0.25">
      <c r="A1911" s="107" t="s">
        <v>10732</v>
      </c>
      <c r="B1911" s="107"/>
      <c r="C1911" s="107" t="s">
        <v>3425</v>
      </c>
      <c r="D1911" s="107"/>
      <c r="E1911" s="107"/>
      <c r="F1911" s="107" t="s">
        <v>204</v>
      </c>
      <c r="G1911" s="107" t="s">
        <v>1758</v>
      </c>
    </row>
    <row r="1912" spans="1:7" ht="21" x14ac:dyDescent="0.25">
      <c r="A1912" s="107" t="s">
        <v>10732</v>
      </c>
      <c r="B1912" s="107"/>
      <c r="C1912" s="107" t="s">
        <v>3382</v>
      </c>
      <c r="D1912" s="107"/>
      <c r="E1912" s="107"/>
      <c r="F1912" s="107" t="s">
        <v>204</v>
      </c>
      <c r="G1912" s="107" t="s">
        <v>3293</v>
      </c>
    </row>
    <row r="1913" spans="1:7" ht="21" x14ac:dyDescent="0.25">
      <c r="A1913" s="107" t="s">
        <v>10732</v>
      </c>
      <c r="B1913" s="107"/>
      <c r="C1913" s="107" t="s">
        <v>3445</v>
      </c>
      <c r="D1913" s="107"/>
      <c r="E1913" s="107"/>
      <c r="F1913" s="107" t="s">
        <v>204</v>
      </c>
      <c r="G1913" s="107" t="s">
        <v>1758</v>
      </c>
    </row>
    <row r="1914" spans="1:7" ht="21" x14ac:dyDescent="0.25">
      <c r="A1914" s="106" t="s">
        <v>10732</v>
      </c>
      <c r="B1914" s="107"/>
      <c r="C1914" s="107" t="s">
        <v>9600</v>
      </c>
      <c r="D1914" s="107"/>
      <c r="E1914" s="107"/>
      <c r="F1914" s="107" t="s">
        <v>204</v>
      </c>
      <c r="G1914" s="107" t="s">
        <v>3293</v>
      </c>
    </row>
    <row r="1915" spans="1:7" ht="21" x14ac:dyDescent="0.25">
      <c r="A1915" s="107" t="s">
        <v>10732</v>
      </c>
      <c r="B1915" s="107"/>
      <c r="C1915" s="107" t="s">
        <v>534</v>
      </c>
      <c r="D1915" s="107"/>
      <c r="E1915" s="107"/>
      <c r="F1915" s="107" t="s">
        <v>204</v>
      </c>
      <c r="G1915" s="107" t="s">
        <v>538</v>
      </c>
    </row>
    <row r="1916" spans="1:7" ht="21" x14ac:dyDescent="0.25">
      <c r="A1916" s="107" t="s">
        <v>10732</v>
      </c>
      <c r="B1916" s="107"/>
      <c r="C1916" s="107" t="s">
        <v>4129</v>
      </c>
      <c r="D1916" s="107"/>
      <c r="E1916" s="107"/>
      <c r="F1916" s="107" t="s">
        <v>204</v>
      </c>
      <c r="G1916" s="107" t="s">
        <v>1758</v>
      </c>
    </row>
    <row r="1917" spans="1:7" ht="21" x14ac:dyDescent="0.25">
      <c r="A1917" s="107" t="s">
        <v>10732</v>
      </c>
      <c r="B1917" s="107"/>
      <c r="C1917" s="107" t="s">
        <v>6780</v>
      </c>
      <c r="D1917" s="105"/>
      <c r="E1917" s="105"/>
      <c r="F1917" s="107" t="s">
        <v>204</v>
      </c>
      <c r="G1917" s="107" t="s">
        <v>205</v>
      </c>
    </row>
    <row r="1918" spans="1:7" ht="21" x14ac:dyDescent="0.25">
      <c r="A1918" s="106" t="s">
        <v>10732</v>
      </c>
      <c r="B1918" s="107"/>
      <c r="C1918" s="107" t="s">
        <v>3288</v>
      </c>
      <c r="D1918" s="107"/>
      <c r="E1918" s="107"/>
      <c r="F1918" s="107" t="s">
        <v>204</v>
      </c>
      <c r="G1918" s="107" t="s">
        <v>3293</v>
      </c>
    </row>
    <row r="1919" spans="1:7" ht="21" x14ac:dyDescent="0.25">
      <c r="A1919" s="106" t="s">
        <v>10732</v>
      </c>
      <c r="B1919" s="107"/>
      <c r="C1919" s="107" t="s">
        <v>7051</v>
      </c>
      <c r="D1919" s="107"/>
      <c r="E1919" s="107"/>
      <c r="F1919" s="107" t="s">
        <v>204</v>
      </c>
      <c r="G1919" s="107" t="s">
        <v>3293</v>
      </c>
    </row>
    <row r="1920" spans="1:7" ht="21" x14ac:dyDescent="0.25">
      <c r="A1920" s="107" t="s">
        <v>10732</v>
      </c>
      <c r="B1920" s="107"/>
      <c r="C1920" s="107" t="s">
        <v>4849</v>
      </c>
      <c r="D1920" s="107"/>
      <c r="E1920" s="107"/>
      <c r="F1920" s="107" t="s">
        <v>204</v>
      </c>
      <c r="G1920" s="107" t="s">
        <v>3293</v>
      </c>
    </row>
    <row r="1921" spans="1:7" ht="21" x14ac:dyDescent="0.25">
      <c r="A1921" s="106" t="s">
        <v>10732</v>
      </c>
      <c r="B1921" s="107"/>
      <c r="C1921" s="107" t="s">
        <v>7926</v>
      </c>
      <c r="D1921" s="107"/>
      <c r="E1921" s="107"/>
      <c r="F1921" s="107" t="s">
        <v>204</v>
      </c>
      <c r="G1921" s="107" t="s">
        <v>3293</v>
      </c>
    </row>
    <row r="1922" spans="1:7" ht="21" x14ac:dyDescent="0.25">
      <c r="A1922" s="106" t="s">
        <v>10732</v>
      </c>
      <c r="B1922" s="107"/>
      <c r="C1922" s="107" t="s">
        <v>9158</v>
      </c>
      <c r="D1922" s="107"/>
      <c r="E1922" s="107"/>
      <c r="F1922" s="107" t="s">
        <v>204</v>
      </c>
      <c r="G1922" s="107" t="s">
        <v>538</v>
      </c>
    </row>
    <row r="1923" spans="1:7" ht="21" x14ac:dyDescent="0.25">
      <c r="A1923" s="107" t="s">
        <v>10732</v>
      </c>
      <c r="B1923" s="107"/>
      <c r="C1923" s="107" t="s">
        <v>6497</v>
      </c>
      <c r="D1923" s="105"/>
      <c r="E1923" s="105"/>
      <c r="F1923" s="107" t="s">
        <v>204</v>
      </c>
      <c r="G1923" s="107" t="s">
        <v>289</v>
      </c>
    </row>
    <row r="1924" spans="1:7" ht="21" x14ac:dyDescent="0.25">
      <c r="A1924" s="106" t="s">
        <v>10732</v>
      </c>
      <c r="B1924" s="107"/>
      <c r="C1924" s="107" t="s">
        <v>9595</v>
      </c>
      <c r="D1924" s="107"/>
      <c r="E1924" s="107"/>
      <c r="F1924" s="107" t="s">
        <v>204</v>
      </c>
      <c r="G1924" s="107" t="s">
        <v>3293</v>
      </c>
    </row>
    <row r="1925" spans="1:7" ht="21" x14ac:dyDescent="0.25">
      <c r="A1925" s="107" t="s">
        <v>10732</v>
      </c>
      <c r="B1925" s="107"/>
      <c r="C1925" s="107" t="s">
        <v>1604</v>
      </c>
      <c r="D1925" s="107"/>
      <c r="E1925" s="107"/>
      <c r="F1925" s="107" t="s">
        <v>783</v>
      </c>
      <c r="G1925" s="107" t="s">
        <v>1125</v>
      </c>
    </row>
    <row r="1926" spans="1:7" ht="21" x14ac:dyDescent="0.25">
      <c r="A1926" s="107" t="s">
        <v>10732</v>
      </c>
      <c r="B1926" s="107"/>
      <c r="C1926" s="107" t="s">
        <v>5121</v>
      </c>
      <c r="D1926" s="107"/>
      <c r="E1926" s="107"/>
      <c r="F1926" s="107" t="s">
        <v>783</v>
      </c>
      <c r="G1926" s="107" t="s">
        <v>289</v>
      </c>
    </row>
    <row r="1927" spans="1:7" ht="21" x14ac:dyDescent="0.25">
      <c r="A1927" s="106" t="s">
        <v>10732</v>
      </c>
      <c r="B1927" s="107"/>
      <c r="C1927" s="107" t="s">
        <v>1039</v>
      </c>
      <c r="D1927" s="107"/>
      <c r="E1927" s="107"/>
      <c r="F1927" s="107" t="s">
        <v>783</v>
      </c>
      <c r="G1927" s="107" t="s">
        <v>1043</v>
      </c>
    </row>
    <row r="1928" spans="1:7" ht="21" x14ac:dyDescent="0.25">
      <c r="A1928" s="106" t="s">
        <v>10732</v>
      </c>
      <c r="B1928" s="107"/>
      <c r="C1928" s="107" t="s">
        <v>9837</v>
      </c>
      <c r="D1928" s="107"/>
      <c r="E1928" s="107"/>
      <c r="F1928" s="107" t="s">
        <v>783</v>
      </c>
      <c r="G1928" s="107" t="s">
        <v>9842</v>
      </c>
    </row>
    <row r="1929" spans="1:7" ht="21" x14ac:dyDescent="0.25">
      <c r="A1929" s="106" t="s">
        <v>10732</v>
      </c>
      <c r="B1929" s="107"/>
      <c r="C1929" s="107" t="s">
        <v>7841</v>
      </c>
      <c r="D1929" s="107"/>
      <c r="E1929" s="107"/>
      <c r="F1929" s="107" t="s">
        <v>783</v>
      </c>
      <c r="G1929" s="107" t="s">
        <v>7845</v>
      </c>
    </row>
    <row r="1930" spans="1:7" ht="21" x14ac:dyDescent="0.25">
      <c r="A1930" s="107" t="s">
        <v>10732</v>
      </c>
      <c r="B1930" s="107"/>
      <c r="C1930" s="107" t="s">
        <v>3890</v>
      </c>
      <c r="D1930" s="107"/>
      <c r="E1930" s="107"/>
      <c r="F1930" s="107" t="s">
        <v>783</v>
      </c>
      <c r="G1930" s="107" t="s">
        <v>120</v>
      </c>
    </row>
    <row r="1931" spans="1:7" ht="21" x14ac:dyDescent="0.25">
      <c r="A1931" s="106" t="s">
        <v>10732</v>
      </c>
      <c r="B1931" s="107"/>
      <c r="C1931" s="107" t="s">
        <v>6547</v>
      </c>
      <c r="D1931" s="107"/>
      <c r="E1931" s="107"/>
      <c r="F1931" s="107" t="s">
        <v>531</v>
      </c>
      <c r="G1931" s="107" t="s">
        <v>2211</v>
      </c>
    </row>
    <row r="1932" spans="1:7" ht="21" x14ac:dyDescent="0.25">
      <c r="A1932" s="106" t="s">
        <v>10732</v>
      </c>
      <c r="B1932" s="107"/>
      <c r="C1932" s="107" t="s">
        <v>8908</v>
      </c>
      <c r="D1932" s="107"/>
      <c r="E1932" s="107"/>
      <c r="F1932" s="107" t="s">
        <v>531</v>
      </c>
      <c r="G1932" s="107" t="s">
        <v>1758</v>
      </c>
    </row>
    <row r="1933" spans="1:7" ht="21" x14ac:dyDescent="0.25">
      <c r="A1933" s="106" t="s">
        <v>10732</v>
      </c>
      <c r="B1933" s="107"/>
      <c r="C1933" s="107" t="s">
        <v>6389</v>
      </c>
      <c r="D1933" s="107"/>
      <c r="E1933" s="107"/>
      <c r="F1933" s="107" t="s">
        <v>2612</v>
      </c>
      <c r="G1933" s="107" t="s">
        <v>5516</v>
      </c>
    </row>
    <row r="1934" spans="1:7" ht="21" x14ac:dyDescent="0.25">
      <c r="A1934" s="106" t="s">
        <v>10732</v>
      </c>
      <c r="B1934" s="107"/>
      <c r="C1934" s="107" t="s">
        <v>10678</v>
      </c>
      <c r="D1934" s="107"/>
      <c r="E1934" s="105"/>
      <c r="F1934" s="107" t="s">
        <v>5196</v>
      </c>
      <c r="G1934" s="107" t="s">
        <v>470</v>
      </c>
    </row>
    <row r="1935" spans="1:7" ht="21" x14ac:dyDescent="0.25">
      <c r="A1935" s="106" t="s">
        <v>10732</v>
      </c>
      <c r="B1935" s="107"/>
      <c r="C1935" s="107" t="s">
        <v>10715</v>
      </c>
      <c r="D1935" s="107"/>
      <c r="E1935" s="105"/>
      <c r="F1935" s="107" t="s">
        <v>5196</v>
      </c>
      <c r="G1935" s="107" t="s">
        <v>470</v>
      </c>
    </row>
    <row r="1936" spans="1:7" ht="21" x14ac:dyDescent="0.25">
      <c r="A1936" s="107" t="s">
        <v>10732</v>
      </c>
      <c r="B1936" s="107"/>
      <c r="C1936" s="107" t="s">
        <v>5245</v>
      </c>
      <c r="D1936" s="107"/>
      <c r="E1936" s="107"/>
      <c r="F1936" s="107" t="s">
        <v>5196</v>
      </c>
      <c r="G1936" s="107" t="s">
        <v>5249</v>
      </c>
    </row>
    <row r="1937" spans="1:7" ht="21" x14ac:dyDescent="0.25">
      <c r="A1937" s="106" t="s">
        <v>10732</v>
      </c>
      <c r="B1937" s="107"/>
      <c r="C1937" s="107" t="s">
        <v>10652</v>
      </c>
      <c r="D1937" s="107"/>
      <c r="E1937" s="107"/>
      <c r="F1937" s="107" t="s">
        <v>5196</v>
      </c>
      <c r="G1937" s="107" t="s">
        <v>5323</v>
      </c>
    </row>
    <row r="1938" spans="1:7" ht="21" x14ac:dyDescent="0.25">
      <c r="A1938" s="106" t="s">
        <v>10732</v>
      </c>
      <c r="B1938" s="107"/>
      <c r="C1938" s="107" t="s">
        <v>8027</v>
      </c>
      <c r="D1938" s="107"/>
      <c r="E1938" s="107"/>
      <c r="F1938" s="107" t="s">
        <v>5196</v>
      </c>
      <c r="G1938" s="107" t="s">
        <v>470</v>
      </c>
    </row>
    <row r="1939" spans="1:7" ht="21" x14ac:dyDescent="0.25">
      <c r="A1939" s="106" t="s">
        <v>10732</v>
      </c>
      <c r="B1939" s="107"/>
      <c r="C1939" s="107" t="s">
        <v>8059</v>
      </c>
      <c r="D1939" s="107"/>
      <c r="E1939" s="107"/>
      <c r="F1939" s="107" t="s">
        <v>5196</v>
      </c>
      <c r="G1939" s="107" t="s">
        <v>8063</v>
      </c>
    </row>
    <row r="1940" spans="1:7" ht="21" x14ac:dyDescent="0.25">
      <c r="A1940" s="107" t="s">
        <v>10732</v>
      </c>
      <c r="B1940" s="107"/>
      <c r="C1940" s="107" t="s">
        <v>5392</v>
      </c>
      <c r="D1940" s="107"/>
      <c r="E1940" s="107"/>
      <c r="F1940" s="107" t="s">
        <v>5196</v>
      </c>
      <c r="G1940" s="107" t="s">
        <v>1304</v>
      </c>
    </row>
    <row r="1941" spans="1:7" ht="21" x14ac:dyDescent="0.25">
      <c r="A1941" s="107" t="s">
        <v>10732</v>
      </c>
      <c r="B1941" s="107"/>
      <c r="C1941" s="107" t="s">
        <v>5325</v>
      </c>
      <c r="D1941" s="107"/>
      <c r="E1941" s="107"/>
      <c r="F1941" s="107" t="s">
        <v>5196</v>
      </c>
      <c r="G1941" s="107" t="s">
        <v>470</v>
      </c>
    </row>
    <row r="1942" spans="1:7" ht="21" x14ac:dyDescent="0.25">
      <c r="A1942" s="106" t="s">
        <v>10732</v>
      </c>
      <c r="B1942" s="107"/>
      <c r="C1942" s="107" t="s">
        <v>10600</v>
      </c>
      <c r="D1942" s="107"/>
      <c r="E1942" s="107"/>
      <c r="F1942" s="107" t="s">
        <v>5196</v>
      </c>
      <c r="G1942" s="107" t="s">
        <v>470</v>
      </c>
    </row>
    <row r="1943" spans="1:7" ht="21" x14ac:dyDescent="0.25">
      <c r="A1943" s="107" t="s">
        <v>10732</v>
      </c>
      <c r="B1943" s="107"/>
      <c r="C1943" s="107" t="s">
        <v>5398</v>
      </c>
      <c r="D1943" s="107"/>
      <c r="E1943" s="107"/>
      <c r="F1943" s="107" t="s">
        <v>5196</v>
      </c>
      <c r="G1943" s="107" t="s">
        <v>470</v>
      </c>
    </row>
    <row r="1944" spans="1:7" ht="21" x14ac:dyDescent="0.25">
      <c r="A1944" s="106" t="s">
        <v>10732</v>
      </c>
      <c r="B1944" s="107"/>
      <c r="C1944" s="107" t="s">
        <v>5451</v>
      </c>
      <c r="D1944" s="107"/>
      <c r="E1944" s="107"/>
      <c r="F1944" s="107" t="s">
        <v>5196</v>
      </c>
      <c r="G1944" s="107" t="s">
        <v>470</v>
      </c>
    </row>
    <row r="1945" spans="1:7" ht="21" x14ac:dyDescent="0.25">
      <c r="A1945" s="106" t="s">
        <v>10732</v>
      </c>
      <c r="B1945" s="107"/>
      <c r="C1945" s="107" t="s">
        <v>8092</v>
      </c>
      <c r="D1945" s="107"/>
      <c r="E1945" s="107"/>
      <c r="F1945" s="107" t="s">
        <v>5196</v>
      </c>
      <c r="G1945" s="107" t="s">
        <v>312</v>
      </c>
    </row>
    <row r="1946" spans="1:7" ht="21" x14ac:dyDescent="0.25">
      <c r="A1946" s="107" t="s">
        <v>10732</v>
      </c>
      <c r="B1946" s="107"/>
      <c r="C1946" s="107" t="s">
        <v>5363</v>
      </c>
      <c r="D1946" s="107"/>
      <c r="E1946" s="107"/>
      <c r="F1946" s="107" t="s">
        <v>5196</v>
      </c>
      <c r="G1946" s="107" t="s">
        <v>5278</v>
      </c>
    </row>
    <row r="1947" spans="1:7" ht="21" x14ac:dyDescent="0.25">
      <c r="A1947" s="106" t="s">
        <v>10732</v>
      </c>
      <c r="B1947" s="107"/>
      <c r="C1947" s="107" t="s">
        <v>10610</v>
      </c>
      <c r="D1947" s="107"/>
      <c r="E1947" s="107"/>
      <c r="F1947" s="107" t="s">
        <v>5196</v>
      </c>
      <c r="G1947" s="107" t="s">
        <v>5256</v>
      </c>
    </row>
    <row r="1948" spans="1:7" ht="21" x14ac:dyDescent="0.25">
      <c r="A1948" s="107" t="s">
        <v>10732</v>
      </c>
      <c r="B1948" s="107"/>
      <c r="C1948" s="107" t="s">
        <v>5376</v>
      </c>
      <c r="D1948" s="107"/>
      <c r="E1948" s="107"/>
      <c r="F1948" s="107" t="s">
        <v>5196</v>
      </c>
      <c r="G1948" s="107" t="s">
        <v>470</v>
      </c>
    </row>
    <row r="1949" spans="1:7" ht="21" x14ac:dyDescent="0.25">
      <c r="A1949" s="106" t="s">
        <v>10732</v>
      </c>
      <c r="B1949" s="107"/>
      <c r="C1949" s="107" t="s">
        <v>6889</v>
      </c>
      <c r="D1949" s="107"/>
      <c r="E1949" s="107"/>
      <c r="F1949" s="107" t="s">
        <v>2930</v>
      </c>
      <c r="G1949" s="107" t="s">
        <v>3004</v>
      </c>
    </row>
    <row r="1950" spans="1:7" ht="21" x14ac:dyDescent="0.25">
      <c r="A1950" s="106" t="s">
        <v>10732</v>
      </c>
      <c r="B1950" s="107"/>
      <c r="C1950" s="107" t="s">
        <v>6922</v>
      </c>
      <c r="D1950" s="107"/>
      <c r="E1950" s="107"/>
      <c r="F1950" s="107" t="s">
        <v>2930</v>
      </c>
      <c r="G1950" s="107" t="s">
        <v>6926</v>
      </c>
    </row>
    <row r="1951" spans="1:7" ht="21" x14ac:dyDescent="0.25">
      <c r="A1951" s="106" t="s">
        <v>10732</v>
      </c>
      <c r="B1951" s="107"/>
      <c r="C1951" s="107" t="s">
        <v>9438</v>
      </c>
      <c r="D1951" s="107"/>
      <c r="E1951" s="107"/>
      <c r="F1951" s="107" t="s">
        <v>2930</v>
      </c>
      <c r="G1951" s="107" t="s">
        <v>312</v>
      </c>
    </row>
    <row r="1952" spans="1:7" ht="21" x14ac:dyDescent="0.25">
      <c r="A1952" s="106" t="s">
        <v>10732</v>
      </c>
      <c r="B1952" s="107"/>
      <c r="C1952" s="107" t="s">
        <v>9454</v>
      </c>
      <c r="D1952" s="107"/>
      <c r="E1952" s="107"/>
      <c r="F1952" s="107" t="s">
        <v>2930</v>
      </c>
      <c r="G1952" s="107" t="s">
        <v>331</v>
      </c>
    </row>
    <row r="1953" spans="1:7" ht="21" x14ac:dyDescent="0.25">
      <c r="A1953" s="106" t="s">
        <v>10732</v>
      </c>
      <c r="B1953" s="107"/>
      <c r="C1953" s="107" t="s">
        <v>6938</v>
      </c>
      <c r="D1953" s="107"/>
      <c r="E1953" s="107"/>
      <c r="F1953" s="107" t="s">
        <v>2930</v>
      </c>
      <c r="G1953" s="107" t="s">
        <v>3004</v>
      </c>
    </row>
    <row r="1954" spans="1:7" ht="21" x14ac:dyDescent="0.25">
      <c r="A1954" s="106" t="s">
        <v>10732</v>
      </c>
      <c r="B1954" s="107"/>
      <c r="C1954" s="107" t="s">
        <v>9959</v>
      </c>
      <c r="D1954" s="107"/>
      <c r="E1954" s="107"/>
      <c r="F1954" s="107" t="s">
        <v>2930</v>
      </c>
      <c r="G1954" s="107" t="s">
        <v>3004</v>
      </c>
    </row>
    <row r="1955" spans="1:7" ht="21" x14ac:dyDescent="0.25">
      <c r="A1955" s="106" t="s">
        <v>10732</v>
      </c>
      <c r="B1955" s="107"/>
      <c r="C1955" s="107" t="s">
        <v>6897</v>
      </c>
      <c r="D1955" s="107"/>
      <c r="E1955" s="107"/>
      <c r="F1955" s="107" t="s">
        <v>2930</v>
      </c>
      <c r="G1955" s="107" t="s">
        <v>2997</v>
      </c>
    </row>
    <row r="1956" spans="1:7" ht="21" x14ac:dyDescent="0.25">
      <c r="A1956" s="106" t="s">
        <v>10732</v>
      </c>
      <c r="B1956" s="107"/>
      <c r="C1956" s="107" t="s">
        <v>9631</v>
      </c>
      <c r="D1956" s="107"/>
      <c r="E1956" s="107"/>
      <c r="F1956" s="107" t="s">
        <v>2930</v>
      </c>
      <c r="G1956" s="107" t="s">
        <v>435</v>
      </c>
    </row>
    <row r="1957" spans="1:7" ht="21" x14ac:dyDescent="0.25">
      <c r="A1957" s="106" t="s">
        <v>10732</v>
      </c>
      <c r="B1957" s="107"/>
      <c r="C1957" s="107" t="s">
        <v>7012</v>
      </c>
      <c r="D1957" s="107"/>
      <c r="E1957" s="107"/>
      <c r="F1957" s="107" t="s">
        <v>1443</v>
      </c>
      <c r="G1957" s="107" t="s">
        <v>1546</v>
      </c>
    </row>
    <row r="1958" spans="1:7" ht="21" x14ac:dyDescent="0.25">
      <c r="A1958" s="107" t="s">
        <v>10732</v>
      </c>
      <c r="B1958" s="107"/>
      <c r="C1958" s="107" t="s">
        <v>2802</v>
      </c>
      <c r="D1958" s="107"/>
      <c r="E1958" s="107"/>
      <c r="F1958" s="107" t="s">
        <v>1443</v>
      </c>
      <c r="G1958" s="107" t="s">
        <v>2806</v>
      </c>
    </row>
    <row r="1959" spans="1:7" ht="21" x14ac:dyDescent="0.25">
      <c r="A1959" s="106" t="s">
        <v>10732</v>
      </c>
      <c r="B1959" s="107"/>
      <c r="C1959" s="107" t="s">
        <v>7441</v>
      </c>
      <c r="D1959" s="107"/>
      <c r="E1959" s="107"/>
      <c r="F1959" s="107" t="s">
        <v>1443</v>
      </c>
      <c r="G1959" s="107" t="s">
        <v>1502</v>
      </c>
    </row>
    <row r="1960" spans="1:7" ht="21" x14ac:dyDescent="0.25">
      <c r="A1960" s="107" t="s">
        <v>10732</v>
      </c>
      <c r="B1960" s="107"/>
      <c r="C1960" s="107" t="s">
        <v>2813</v>
      </c>
      <c r="D1960" s="107"/>
      <c r="E1960" s="107"/>
      <c r="F1960" s="107" t="s">
        <v>1443</v>
      </c>
      <c r="G1960" s="107" t="s">
        <v>2806</v>
      </c>
    </row>
    <row r="1961" spans="1:7" ht="21" x14ac:dyDescent="0.25">
      <c r="A1961" s="106" t="s">
        <v>10732</v>
      </c>
      <c r="B1961" s="107"/>
      <c r="C1961" s="107" t="s">
        <v>1504</v>
      </c>
      <c r="D1961" s="107"/>
      <c r="E1961" s="107"/>
      <c r="F1961" s="107" t="s">
        <v>1443</v>
      </c>
      <c r="G1961" s="107" t="s">
        <v>331</v>
      </c>
    </row>
    <row r="1962" spans="1:7" ht="21" x14ac:dyDescent="0.25">
      <c r="A1962" s="107" t="s">
        <v>10732</v>
      </c>
      <c r="B1962" s="107"/>
      <c r="C1962" s="107" t="s">
        <v>1439</v>
      </c>
      <c r="D1962" s="107"/>
      <c r="E1962" s="107"/>
      <c r="F1962" s="107" t="s">
        <v>1443</v>
      </c>
      <c r="G1962" s="107" t="s">
        <v>331</v>
      </c>
    </row>
    <row r="1963" spans="1:7" ht="21" x14ac:dyDescent="0.25">
      <c r="A1963" s="107" t="s">
        <v>10732</v>
      </c>
      <c r="B1963" s="107"/>
      <c r="C1963" s="107" t="s">
        <v>1457</v>
      </c>
      <c r="D1963" s="107"/>
      <c r="E1963" s="107"/>
      <c r="F1963" s="107" t="s">
        <v>1443</v>
      </c>
      <c r="G1963" s="107" t="s">
        <v>1461</v>
      </c>
    </row>
    <row r="1964" spans="1:7" ht="21" x14ac:dyDescent="0.25">
      <c r="A1964" s="106" t="s">
        <v>10732</v>
      </c>
      <c r="B1964" s="107"/>
      <c r="C1964" s="107" t="s">
        <v>1528</v>
      </c>
      <c r="D1964" s="107"/>
      <c r="E1964" s="107"/>
      <c r="F1964" s="107" t="s">
        <v>1443</v>
      </c>
      <c r="G1964" s="107" t="s">
        <v>1520</v>
      </c>
    </row>
    <row r="1965" spans="1:7" ht="21" x14ac:dyDescent="0.25">
      <c r="A1965" s="106" t="s">
        <v>10732</v>
      </c>
      <c r="B1965" s="107"/>
      <c r="C1965" s="107" t="s">
        <v>10370</v>
      </c>
      <c r="D1965" s="107"/>
      <c r="E1965" s="107"/>
      <c r="F1965" s="107" t="s">
        <v>1443</v>
      </c>
      <c r="G1965" s="107" t="s">
        <v>7862</v>
      </c>
    </row>
  </sheetData>
  <sortState xmlns:xlrd2="http://schemas.microsoft.com/office/spreadsheetml/2017/richdata2" ref="A1381:G1592">
    <sortCondition ref="A1381:A1592"/>
  </sortState>
  <conditionalFormatting sqref="C1:C1965">
    <cfRule type="duplicateValues" dxfId="14" priority="213"/>
  </conditionalFormatting>
  <hyperlinks>
    <hyperlink ref="C749" r:id="rId1" xr:uid="{85F949AE-ADCA-BD4F-83F0-6EA0FB9A93DA}"/>
    <hyperlink ref="C569" r:id="rId2" xr:uid="{81315553-CE15-AC4E-AA87-6E10D2F791C2}"/>
    <hyperlink ref="C825" r:id="rId3" xr:uid="{49B1339E-7270-454C-9B0B-B71C0AD04672}"/>
    <hyperlink ref="C474" r:id="rId4" xr:uid="{AC2660DC-1E45-C946-B983-F6FED29627F1}"/>
    <hyperlink ref="C882" r:id="rId5" xr:uid="{54930EB1-313E-C44E-A49B-A7416BC88110}"/>
    <hyperlink ref="C940" r:id="rId6" xr:uid="{91F0DD82-B369-7145-867D-E898DB29CB2A}"/>
    <hyperlink ref="C492" r:id="rId7" xr:uid="{A23AD2D5-1D2D-4E48-ACD4-CA5E88D82AA6}"/>
    <hyperlink ref="C495" r:id="rId8" xr:uid="{FE2FB0FB-03AB-0F4A-9DA8-70F3D7A27823}"/>
    <hyperlink ref="C452" r:id="rId9" xr:uid="{B743FA62-BA38-0D45-B8DA-428E3E1BB473}"/>
    <hyperlink ref="C1096" r:id="rId10" xr:uid="{AEA24C67-09FA-0144-B61D-D14D609562BA}"/>
    <hyperlink ref="C857" r:id="rId11" xr:uid="{379FF972-45AB-364A-8C5F-2D8945C7715F}"/>
    <hyperlink ref="C745" r:id="rId12" xr:uid="{D66653CA-DAAA-1043-A9A4-6763775AB30E}"/>
    <hyperlink ref="C659" r:id="rId13" xr:uid="{41F42ED3-3779-E942-B70E-8B4048619B2D}"/>
    <hyperlink ref="C570" r:id="rId14" xr:uid="{52F39C5D-4022-3E4C-AB24-DD9EBE08D491}"/>
    <hyperlink ref="C455" r:id="rId15" xr:uid="{12F283D4-5F16-9044-AD83-890FEAF111FF}"/>
    <hyperlink ref="C572" r:id="rId16" xr:uid="{D8A057B6-ED05-914F-8140-91AE0D77F453}"/>
    <hyperlink ref="C661" r:id="rId17" xr:uid="{83F1C5EC-9E03-C945-A75E-5384F0F573CA}"/>
    <hyperlink ref="C1021" r:id="rId18" xr:uid="{3E731F03-995A-4D47-B79A-F7BA576F148B}"/>
    <hyperlink ref="C553" r:id="rId19" xr:uid="{DE8312F0-FC6C-CD4E-A983-1C3939AE7128}"/>
    <hyperlink ref="C663" r:id="rId20" xr:uid="{75A2FC1C-7CCE-9F41-BA36-74319039B5E9}"/>
    <hyperlink ref="C1108" r:id="rId21" xr:uid="{963D1678-640C-5E4F-8ED5-08674884C6BD}"/>
    <hyperlink ref="C841" r:id="rId22" xr:uid="{8C7F57DA-359A-6D49-8CDB-4F5AA380E594}"/>
    <hyperlink ref="C1022" r:id="rId23" xr:uid="{DAAAD318-1321-4549-A285-113B87A440DC}"/>
    <hyperlink ref="C939" r:id="rId24" xr:uid="{78F6A986-E309-BA46-B792-0333363BB0BA}"/>
    <hyperlink ref="C493" r:id="rId25" xr:uid="{8A1A9C27-01CF-2D45-9EF0-A314BFAED734}"/>
    <hyperlink ref="C655" r:id="rId26" xr:uid="{553566A5-8187-DD4F-BA2F-7F709556D128}"/>
    <hyperlink ref="C627" r:id="rId27" xr:uid="{25E91C00-4DFF-6D4B-8889-F5AAD4798E16}"/>
    <hyperlink ref="C751" r:id="rId28" xr:uid="{22F45E8F-D660-BF4A-9EA9-D8B60C562886}"/>
    <hyperlink ref="C810" r:id="rId29" xr:uid="{D6F65F38-92F6-0C4A-AEE5-C3012440A182}"/>
    <hyperlink ref="C904" r:id="rId30" xr:uid="{D9553C67-B1E0-EC43-A8FD-D06F50C1738C}"/>
    <hyperlink ref="C787" r:id="rId31" xr:uid="{5233ABB4-AFB2-9647-9FE3-970AB2212763}"/>
    <hyperlink ref="C667" r:id="rId32" xr:uid="{E999315F-D84D-CE48-86CF-23869ED4A5BA}"/>
    <hyperlink ref="C1013" r:id="rId33" xr:uid="{25458103-AA35-054E-AF3C-420A782AB506}"/>
    <hyperlink ref="C861" r:id="rId34" xr:uid="{9827B46A-C0A8-1D4F-A287-EEA15E6809D1}"/>
    <hyperlink ref="C789" r:id="rId35" xr:uid="{750ABA04-D733-A94D-99B3-B947C45AD700}"/>
    <hyperlink ref="C580" r:id="rId36" xr:uid="{D6940FDB-D26D-004B-91F9-2E1F1ADD3A7C}"/>
    <hyperlink ref="C635" r:id="rId37" xr:uid="{F4F254D5-2D32-F44E-8132-4CA06BB3588E}"/>
    <hyperlink ref="C578" r:id="rId38" xr:uid="{AA1122FF-52A2-474C-AF89-675E505EBE0F}"/>
    <hyperlink ref="C806" r:id="rId39" xr:uid="{70221709-CE6C-4444-8A07-D19FE98393D2}"/>
    <hyperlink ref="C923" r:id="rId40" xr:uid="{22E7A047-A761-204F-8CDA-5624A214DA62}"/>
    <hyperlink ref="C620" r:id="rId41" xr:uid="{53BAF571-B3B1-B94D-80C1-B6E8F4614EDF}"/>
    <hyperlink ref="C821" r:id="rId42" xr:uid="{BC07643C-15B1-524F-BDD8-C333F59BAEE3}"/>
    <hyperlink ref="C644" r:id="rId43" xr:uid="{F8C830FB-4A75-AF4F-AB90-6154FD3BEAEF}"/>
    <hyperlink ref="C1008" r:id="rId44" xr:uid="{52DFEDB4-2F76-824B-ABF4-2E8513AA5338}"/>
    <hyperlink ref="C1060" r:id="rId45" xr:uid="{7AFB0897-75AA-884D-A8C5-6E2F9E5CD5FA}"/>
    <hyperlink ref="C592" r:id="rId46" xr:uid="{44D3AD7F-6AEC-2B46-B5A5-913F71DEECCD}"/>
    <hyperlink ref="C910" r:id="rId47" xr:uid="{DB03AC06-4BB4-A244-8F28-7420AA03893D}"/>
    <hyperlink ref="C761" r:id="rId48" xr:uid="{D5F194D7-0ADB-7B4B-8370-C8FC929D7315}"/>
    <hyperlink ref="C641" r:id="rId49" xr:uid="{E6C068F7-090B-124B-ADCA-4164266B7B45}"/>
    <hyperlink ref="C586" r:id="rId50" xr:uid="{0E3519E2-9F3E-B44C-9ABA-3AC84650C970}"/>
    <hyperlink ref="C558" r:id="rId51" xr:uid="{943B0CFB-1405-7B40-94A5-B09E366C4E0B}"/>
    <hyperlink ref="C994" r:id="rId52" xr:uid="{C280D2E4-A7BC-4841-AF6D-F1C7969F6233}"/>
    <hyperlink ref="C478" r:id="rId53" xr:uid="{A754EE2F-C2A5-6E41-AFFF-7725C97F2ED6}"/>
    <hyperlink ref="C628" r:id="rId54" xr:uid="{9F351836-7040-9D4F-8386-29CF1E4B438C}"/>
    <hyperlink ref="C875" r:id="rId55" xr:uid="{48B96C44-5A70-1944-9C05-5689B1E5F186}"/>
    <hyperlink ref="C623" r:id="rId56" xr:uid="{6EBBF472-5FF0-E64C-AAEC-9492F36337F7}"/>
    <hyperlink ref="C813" r:id="rId57" xr:uid="{0B758BB0-3F80-9146-9B86-6554BD390770}"/>
    <hyperlink ref="C581" r:id="rId58" xr:uid="{2D6200AC-EBE2-1B4B-A50F-23A3B41D5ACB}"/>
    <hyperlink ref="C831" r:id="rId59" xr:uid="{6E3DFCC7-D529-4040-B628-841E9A8A7BF5}"/>
    <hyperlink ref="C1090" r:id="rId60" xr:uid="{692D8074-E66C-DF47-BEA4-AAC49CE9B5DE}"/>
    <hyperlink ref="C579" r:id="rId61" xr:uid="{450AE171-E6DD-EA49-BFA4-204953A17756}"/>
    <hyperlink ref="C998" r:id="rId62" xr:uid="{5A1577CE-1533-3044-B694-1D140BE35F2E}"/>
    <hyperlink ref="C771" r:id="rId63" xr:uid="{AD1EE2E5-B636-CB44-A975-B6955EBF90E8}"/>
    <hyperlink ref="C489" r:id="rId64" xr:uid="{B87DEF3E-C0B2-384C-A33C-C1FE4BFD4C5C}"/>
    <hyperlink ref="C496" r:id="rId65" xr:uid="{D3E1DE2E-1AA6-7A42-80B4-89B3D9AC8150}"/>
    <hyperlink ref="C560" r:id="rId66" xr:uid="{EC64DEA8-4996-EF4E-BBCF-8ABE28239133}"/>
    <hyperlink ref="C839" r:id="rId67" xr:uid="{135D3BB3-EDB3-A749-8113-7F055FBC2AFA}"/>
    <hyperlink ref="C624" r:id="rId68" xr:uid="{9864DDCB-FE26-7F4A-BBFD-4AB631FFD205}"/>
    <hyperlink ref="C914" r:id="rId69" xr:uid="{062C0EF7-312C-824D-882C-4E353EC93F2E}"/>
    <hyperlink ref="C483" r:id="rId70" xr:uid="{D5662CC2-8C56-A84A-82D6-7EF6167586AF}"/>
    <hyperlink ref="C484" r:id="rId71" xr:uid="{0111219C-EA76-9541-A035-BB17062F40B5}"/>
    <hyperlink ref="C480" r:id="rId72" xr:uid="{28350CB8-25CD-6D4A-8001-78DAE43B6B31}"/>
    <hyperlink ref="C647" r:id="rId73" xr:uid="{ED429122-9547-DE4A-B58C-0A8A8BD64442}"/>
    <hyperlink ref="C1067" r:id="rId74" xr:uid="{91B778AE-510F-FE41-9AB8-6DA00E4C0727}"/>
    <hyperlink ref="C765" r:id="rId75" xr:uid="{41D8A3C0-284E-8B4E-9993-AE48F0AEF294}"/>
    <hyperlink ref="C769" r:id="rId76" xr:uid="{A75230F4-D352-D442-8436-E9F9AB458125}"/>
    <hyperlink ref="C1105" r:id="rId77" xr:uid="{86230DD9-946A-9C4A-8BBF-5BC2A6019F66}"/>
    <hyperlink ref="C735" r:id="rId78" xr:uid="{787EBA3A-63F2-7148-9ED0-E0BF1E9A9DD8}"/>
    <hyperlink ref="C1014" r:id="rId79" xr:uid="{9DD34C14-6573-1E48-9DC2-45FA4A37CE7E}"/>
    <hyperlink ref="C863" r:id="rId80" xr:uid="{E29B219B-D715-9E48-88B5-538352F090A9}"/>
    <hyperlink ref="C759" r:id="rId81" xr:uid="{06670854-9D35-694B-A634-11668059CCD2}"/>
    <hyperlink ref="C837" r:id="rId82" xr:uid="{435A85DD-3EFB-454A-85F2-E7834C1B950A}"/>
    <hyperlink ref="C909" r:id="rId83" xr:uid="{3E539BAD-56B7-9A4B-8A20-FF9D85A7ADD9}"/>
    <hyperlink ref="C546" r:id="rId84" xr:uid="{7163B62B-59F3-8441-8BDE-3E6238C5EC8A}"/>
    <hyperlink ref="C1099" r:id="rId85" xr:uid="{C26FEA97-619C-AB4E-BF8F-0305389FF473}"/>
    <hyperlink ref="C591" r:id="rId86" xr:uid="{670D636F-3558-F145-8686-CBB094C08380}"/>
    <hyperlink ref="C629" r:id="rId87" xr:uid="{B57A297A-50F1-6D40-9308-C290EB332A56}"/>
    <hyperlink ref="C1015" r:id="rId88" xr:uid="{D93BB287-BF91-374F-AFB0-D00BBEED2309}"/>
    <hyperlink ref="C911" r:id="rId89" xr:uid="{95EDDEC4-2038-5E46-B436-E400B5D59134}"/>
    <hyperlink ref="C826" r:id="rId90" xr:uid="{F852CBBC-1ABC-9F4A-9E1C-B9BA62344C45}"/>
    <hyperlink ref="C1007" r:id="rId91" xr:uid="{53C68268-8E7D-994E-B44A-D94394FABBA0}"/>
    <hyperlink ref="C762" r:id="rId92" xr:uid="{3CBE5E43-DB6F-3F44-8B76-D7C179C35ABA}"/>
    <hyperlink ref="C818" r:id="rId93" xr:uid="{50F87FFC-942C-954C-9AB3-2DA00F4BFE93}"/>
    <hyperlink ref="C883" r:id="rId94" xr:uid="{907B45D5-0FE2-6C46-8335-81B544EBF440}"/>
    <hyperlink ref="C506" r:id="rId95" xr:uid="{F1EC3D1D-2500-AF4E-9C0D-990DD46A4482}"/>
    <hyperlink ref="C523" r:id="rId96" xr:uid="{B333A53B-2663-904C-BC7B-EE478AC49854}"/>
    <hyperlink ref="C727" r:id="rId97" xr:uid="{4F780CC9-1072-274E-8332-05BFDD4D06AB}"/>
    <hyperlink ref="C596" r:id="rId98" xr:uid="{D617E6B2-BF70-8C4F-9B8A-3F70509F4545}"/>
    <hyperlink ref="C721" r:id="rId99" xr:uid="{7E1C4254-8699-E94E-B6E0-74FA02F3FB83}"/>
    <hyperlink ref="C999" r:id="rId100" xr:uid="{4A890E85-E81A-9F42-BFA8-6755F128C29E}"/>
    <hyperlink ref="C896" r:id="rId101" xr:uid="{2E6DE4F5-4E46-F34B-AB53-8F7D706165E5}"/>
    <hyperlink ref="C893" r:id="rId102" xr:uid="{3F9A8906-FBD9-9549-8B45-046CDD73F198}"/>
    <hyperlink ref="C913" r:id="rId103" xr:uid="{8E05BD09-FA30-1F4A-93B0-92A25846D2FD}"/>
    <hyperlink ref="C1017" r:id="rId104" xr:uid="{158A6839-0E6C-2E48-9543-C1480814E125}"/>
    <hyperlink ref="C680" r:id="rId105" xr:uid="{F33C1B09-F8DB-9143-B1AC-52FAFD1EC0F3}"/>
    <hyperlink ref="C598" r:id="rId106" xr:uid="{651D5C67-D2F4-9542-92A4-9931A246D768}"/>
    <hyperlink ref="C514" r:id="rId107" xr:uid="{3B1BFF9B-9CD6-F548-8C66-CCBC3BAD9EC9}"/>
    <hyperlink ref="C832" r:id="rId108" xr:uid="{880EA6EF-07B0-154C-9DCE-E01E516E3A08}"/>
    <hyperlink ref="C548" r:id="rId109" xr:uid="{629689A1-804D-F04A-BAC8-36950F29ABEF}"/>
    <hyperlink ref="C601" r:id="rId110" xr:uid="{8DCD0C3F-55C9-C343-B352-DD208B56FD0A}"/>
    <hyperlink ref="C549" r:id="rId111" xr:uid="{439FBC51-9534-0A4C-B900-5FA04D66319A}"/>
    <hyperlink ref="C683" r:id="rId112" xr:uid="{82018EAE-3375-4C4B-BA0B-FC73E96ECC3D}"/>
    <hyperlink ref="C684" r:id="rId113" xr:uid="{B02ACEA8-6D39-2649-81B4-B0B3C094810A}"/>
    <hyperlink ref="C1018" r:id="rId114" xr:uid="{E36D7063-A4AA-AA41-B4B0-372107F71B56}"/>
    <hyperlink ref="C1061" r:id="rId115" xr:uid="{89A68D2C-5C6B-8B4D-924F-92F100A1CB08}"/>
    <hyperlink ref="C768" r:id="rId116" xr:uid="{29B8AB69-EAD0-F345-A0AC-6B741C17A8F0}"/>
    <hyperlink ref="C602" r:id="rId117" xr:uid="{79825A63-76F5-0945-B413-D96796E10896}"/>
    <hyperlink ref="C1122" r:id="rId118" xr:uid="{F59CB610-8BEC-354B-B75A-7BD8C8D31D65}"/>
    <hyperlink ref="C1095" r:id="rId119" xr:uid="{A28C2A92-8A80-FE46-87BC-08E93050BDD3}"/>
    <hyperlink ref="C855" r:id="rId120" xr:uid="{975344BA-B794-DF4E-875E-893EFA99DF57}"/>
    <hyperlink ref="C701" r:id="rId121" xr:uid="{68439301-3CD1-B340-AC76-85995C27930E}"/>
    <hyperlink ref="C700" r:id="rId122" xr:uid="{436BC1C3-09BB-2E47-9F6A-CBD802E834C2}"/>
    <hyperlink ref="C619" r:id="rId123" xr:uid="{DE5E2059-C341-264B-A0B0-5765A2EC9F8A}"/>
    <hyperlink ref="C1031" r:id="rId124" xr:uid="{54723F60-C9BB-C14A-939B-D6BB79C38677}"/>
    <hyperlink ref="C631" r:id="rId125" xr:uid="{B4C09054-CACD-9644-B750-44D65694D28F}"/>
    <hyperlink ref="C618" r:id="rId126" xr:uid="{F5BB4EB6-2454-B84F-B73D-E78F48A77EFE}"/>
    <hyperlink ref="C1072" r:id="rId127" xr:uid="{492DEF45-A9AE-7D48-9B23-A13AA88ACDB5}"/>
    <hyperlink ref="C872" r:id="rId128" xr:uid="{641A3D4C-281F-5241-A13B-B35C56C195D5}"/>
    <hyperlink ref="C630" r:id="rId129" xr:uid="{EE280068-3610-7A4D-8369-FF087A7A0558}"/>
    <hyperlink ref="C804" r:id="rId130" xr:uid="{6CB91EDC-40F2-7A4A-AAFA-218EF569973E}"/>
    <hyperlink ref="C697" r:id="rId131" xr:uid="{FFE0B6FC-23C8-9642-B489-B1A0415E7DD3}"/>
    <hyperlink ref="C617" r:id="rId132" xr:uid="{BE5E32D7-C834-B144-8DC8-B4B93D71A731}"/>
    <hyperlink ref="C895" r:id="rId133" xr:uid="{DB75ACC8-963C-2B4F-B754-31312993F381}"/>
    <hyperlink ref="C466" r:id="rId134" xr:uid="{22362423-094E-BB44-8CAD-7D1CB5EB0B99}"/>
    <hyperlink ref="C779" r:id="rId135" xr:uid="{D7AA3937-4F15-C045-92F6-F38DAF203A45}"/>
    <hyperlink ref="C508" r:id="rId136" xr:uid="{15D41A1F-E075-F144-99D5-31737D0457EB}"/>
    <hyperlink ref="C694" r:id="rId137" xr:uid="{F4DF5570-D556-FE4E-9A91-2AB471598B4F}"/>
    <hyperlink ref="C1012" r:id="rId138" xr:uid="{0409E18F-D577-A044-91F5-C62B5A9C014A}"/>
    <hyperlink ref="C710" r:id="rId139" xr:uid="{F16B4B2B-B519-EC43-A93A-9BBF0B6E34C6}"/>
    <hyperlink ref="C561" r:id="rId140" xr:uid="{ED6C4E12-82DF-E645-B68E-E4CB93F75EEE}"/>
    <hyperlink ref="C827" r:id="rId141" xr:uid="{E78C2749-A14E-EF47-B2AC-C2C0D127F77E}"/>
    <hyperlink ref="C551" r:id="rId142" xr:uid="{8146D3CE-5C77-8542-B9EB-63B2FF16399E}"/>
    <hyperlink ref="C709" r:id="rId143" xr:uid="{B30E0204-C73D-F742-8D90-6447488CD093}"/>
    <hyperlink ref="C833" r:id="rId144" xr:uid="{246CADDD-545A-D544-8365-D2D43DBDAC06}"/>
    <hyperlink ref="C802" r:id="rId145" xr:uid="{52998C03-437B-FA48-A984-235FE7AA9103}"/>
    <hyperlink ref="C850" r:id="rId146" xr:uid="{1E0D2294-4093-E347-9B71-76AAECF9D0C8}"/>
    <hyperlink ref="C715" r:id="rId147" xr:uid="{AAA582AE-D811-4D4A-B372-83A108781C36}"/>
    <hyperlink ref="C686" r:id="rId148" xr:uid="{0F3C9C5A-684E-8342-81B9-FAECD68928F6}"/>
    <hyperlink ref="C894" r:id="rId149" xr:uid="{7ABA9904-E03F-A645-A59E-7ECB0094D9E0}"/>
    <hyperlink ref="C851" r:id="rId150" xr:uid="{373CC197-5220-2C49-8313-90797352A009}"/>
    <hyperlink ref="C534" r:id="rId151" xr:uid="{2768FC91-41A9-7B4C-ABE1-80EE3100A2A8}"/>
    <hyperlink ref="C739" r:id="rId152" xr:uid="{F5267B67-F370-D746-AE62-786AB006C78E}"/>
    <hyperlink ref="C607" r:id="rId153" xr:uid="{59E6A326-BF08-5F41-B4DF-690E7524D6BA}"/>
    <hyperlink ref="C1046" r:id="rId154" xr:uid="{C656F2AB-6BB8-0F43-973E-B0453EE724BA}"/>
    <hyperlink ref="C801" r:id="rId155" xr:uid="{000C3BE5-A676-754B-8C3A-139FA997D786}"/>
    <hyperlink ref="C487" r:id="rId156" xr:uid="{D3A7FE47-09FF-1E44-928F-6A5DCD720FCF}"/>
    <hyperlink ref="C486" r:id="rId157" xr:uid="{479BBEF2-D666-0644-9CF5-261D299861CC}"/>
    <hyperlink ref="C610" r:id="rId158" xr:uid="{3B805CBB-7569-604A-B654-525C7ED93B84}"/>
    <hyperlink ref="C897" r:id="rId159" xr:uid="{335D3063-D373-CA46-936A-413D3CBC93C6}"/>
    <hyperlink ref="C879" r:id="rId160" xr:uid="{F3ABF23D-06F8-DE43-B158-B6A6312355A5}"/>
    <hyperlink ref="C799" r:id="rId161" xr:uid="{6C6FDE34-EFAF-3441-B7C1-DD0D224143BC}"/>
    <hyperlink ref="C807" r:id="rId162" xr:uid="{A6DBC73C-3773-654D-8578-07F7C9975767}"/>
    <hyperlink ref="C707" r:id="rId163" xr:uid="{AA852A1E-56EC-5241-915E-28FB5C4D2253}"/>
    <hyperlink ref="C708" r:id="rId164" xr:uid="{0FFB8BB7-CBEB-E449-98CD-DFEB0BA9A74C}"/>
    <hyperlink ref="C848" r:id="rId165" xr:uid="{F8AE994C-9D05-CD49-AEDA-D9E2586E96BE}"/>
    <hyperlink ref="C854" r:id="rId166" xr:uid="{4FB425F7-E868-C64B-A314-DE2D1D1D4ADD}"/>
    <hyperlink ref="C286" r:id="rId167" xr:uid="{68B25C50-2C6E-7340-8240-3B4C4D1B9011}"/>
    <hyperlink ref="C78" r:id="rId168" xr:uid="{A4932B1F-BDD8-B846-9752-E8AC60779966}"/>
    <hyperlink ref="C154" r:id="rId169" xr:uid="{813C7DBD-2E71-2941-BEFB-D286BD2A9307}"/>
    <hyperlink ref="C165" r:id="rId170" xr:uid="{B9F71C4B-F84D-534C-B465-ABAB36BEC643}"/>
    <hyperlink ref="C43" r:id="rId171" xr:uid="{C5646147-F085-2441-B65B-679F343D812E}"/>
    <hyperlink ref="C107" r:id="rId172" xr:uid="{FEF120E5-A289-2440-A05F-C010CE95B2C8}"/>
    <hyperlink ref="C215" r:id="rId173" xr:uid="{FEC055E5-3B46-224B-A47A-F542C98B91A7}"/>
    <hyperlink ref="C39" r:id="rId174" xr:uid="{A5F589E1-B4D7-3A41-A625-271359918C2A}"/>
    <hyperlink ref="C72" r:id="rId175" xr:uid="{8B34792D-DE5B-A546-86E8-3645CF98936D}"/>
    <hyperlink ref="C197" r:id="rId176" xr:uid="{523162D4-3120-A64E-9ACE-AF5C428F1C9A}"/>
    <hyperlink ref="C89" r:id="rId177" xr:uid="{2655CB6C-4EF4-814B-9AB0-B741FCDA194D}"/>
    <hyperlink ref="C175" r:id="rId178" xr:uid="{CD3B86BB-65B7-9A47-B62D-554FBB3935F3}"/>
    <hyperlink ref="C194" r:id="rId179" xr:uid="{7237533A-BE66-C14A-AA9E-C11F06F3F6D8}"/>
    <hyperlink ref="C133" r:id="rId180" xr:uid="{9EBE8BEC-D1D9-4741-B3A7-05EE2DDD7A3F}"/>
    <hyperlink ref="C325" r:id="rId181" xr:uid="{2C1877AC-D9C6-C940-B708-BD7DA0E05F3C}"/>
    <hyperlink ref="C24" r:id="rId182" xr:uid="{3BC8CC9E-86DD-EA43-9CBB-F185AD4999A1}"/>
    <hyperlink ref="C48" r:id="rId183" xr:uid="{FF88B96E-AA08-B74A-870B-EA21C9B905EA}"/>
    <hyperlink ref="C88" r:id="rId184" xr:uid="{392B2675-0BE9-DC4E-BD09-FAADDC6E1C42}"/>
    <hyperlink ref="C290" r:id="rId185" xr:uid="{0EBA4016-7E04-EA48-9014-51A7A86D6940}"/>
    <hyperlink ref="C117" r:id="rId186" xr:uid="{98B354B9-0A94-4D44-8996-49C3151D906B}"/>
    <hyperlink ref="C71" r:id="rId187" xr:uid="{42F83F40-74EB-714F-B2B3-F1FE3ED5A9C9}"/>
    <hyperlink ref="C291" r:id="rId188" xr:uid="{6186FC7D-C48E-FA4E-8471-D837474FEFE3}"/>
    <hyperlink ref="C12" r:id="rId189" xr:uid="{4B0DE18F-6B25-6446-887B-21CD707C86F9}"/>
    <hyperlink ref="C157" r:id="rId190" xr:uid="{D7F2B28A-8DB3-3B46-96CD-B9D585DF4354}"/>
    <hyperlink ref="C282" r:id="rId191" xr:uid="{5DB3DDD5-9D61-A642-B7EE-569F3075638E}"/>
    <hyperlink ref="C212" r:id="rId192" xr:uid="{9EA49BB5-A846-B547-97AA-2887B410F9BD}"/>
    <hyperlink ref="C193" r:id="rId193" xr:uid="{144F46B8-78A7-564B-9B40-48C101060F72}"/>
    <hyperlink ref="C262" r:id="rId194" xr:uid="{344652A6-983E-CA47-9FF8-138BC4E5BCA6}"/>
    <hyperlink ref="C69" r:id="rId195" xr:uid="{065BF7CD-790E-F24D-8BEF-DFC19947416C}"/>
    <hyperlink ref="C269" r:id="rId196" xr:uid="{3C680E4D-A7DD-4B43-8760-B9494358425B}"/>
    <hyperlink ref="C100" r:id="rId197" xr:uid="{04C040C1-296F-0540-B8A0-83A16D76F091}"/>
    <hyperlink ref="C265" r:id="rId198" xr:uid="{EC8BBFDA-1927-9145-B43D-4AEDFFE1E789}"/>
    <hyperlink ref="C228" r:id="rId199" xr:uid="{772D6292-BA47-6546-AAFA-A165B116F34C}"/>
    <hyperlink ref="C86" r:id="rId200" xr:uid="{46789700-0A3A-7B41-970D-BD05E074CD6B}"/>
    <hyperlink ref="C85" r:id="rId201" xr:uid="{862B0C5B-549F-C24F-8A49-CA28B692E531}"/>
    <hyperlink ref="C205" r:id="rId202" xr:uid="{D2D8CA30-F0D5-6B42-85C0-84E2E3EAAA3A}"/>
    <hyperlink ref="C188" r:id="rId203" xr:uid="{1D2EE857-6DB7-B748-A827-FEC9B26F91F8}"/>
    <hyperlink ref="C67" r:id="rId204" xr:uid="{3EAB86F6-C219-2A4D-AFA2-234EBAC8A57C}"/>
    <hyperlink ref="C80" r:id="rId205" xr:uid="{E29ECBCD-6096-0644-B1AA-CD808C941ACA}"/>
    <hyperlink ref="C153" r:id="rId206" xr:uid="{4BF70083-AA80-4942-A253-85228F229EB5}"/>
    <hyperlink ref="C151" r:id="rId207" xr:uid="{77F6234D-E93F-A448-AA2F-3B17AE1354F8}"/>
    <hyperlink ref="C303" r:id="rId208" xr:uid="{671C07E2-2203-7947-8367-C281117EDA12}"/>
    <hyperlink ref="C176" r:id="rId209" xr:uid="{671145D5-62CA-3E46-A56E-14811A21B55A}"/>
    <hyperlink ref="C3" r:id="rId210" xr:uid="{F53275E9-DA72-9D41-B215-DAEA2E736D3E}"/>
    <hyperlink ref="C317" r:id="rId211" xr:uid="{C9E2516B-C29B-7746-8CF0-95EA13CC2F72}"/>
    <hyperlink ref="C216" r:id="rId212" xr:uid="{D20BA4B9-1E6B-7C45-8662-BBE118D1C91A}"/>
    <hyperlink ref="C106" r:id="rId213" xr:uid="{D5A8069A-AB12-0748-98EA-818E98CA372A}"/>
    <hyperlink ref="C90" r:id="rId214" xr:uid="{E6E53A84-7091-B04E-8665-BD0D5A90E971}"/>
    <hyperlink ref="C202" r:id="rId215" xr:uid="{C89ADC69-C1BD-1044-A4C0-6DFE5B9AB54A}"/>
    <hyperlink ref="C158" r:id="rId216" xr:uid="{5BB7F1C4-FAFC-1344-9082-52CE7952A235}"/>
    <hyperlink ref="C137" r:id="rId217" xr:uid="{AD6163C8-8DEB-2C40-BBF7-7EB4A5FA0F93}"/>
    <hyperlink ref="C316" r:id="rId218" xr:uid="{0EE978EA-1678-FE41-B535-21B4ACE38BD6}"/>
    <hyperlink ref="C75" r:id="rId219" xr:uid="{CE3213DA-6AEF-8F45-886E-A717123E3AA7}"/>
    <hyperlink ref="C152" r:id="rId220" xr:uid="{175BD5FD-EA0E-B64D-BFAD-98BC5EBFFE54}"/>
    <hyperlink ref="C206" r:id="rId221" xr:uid="{CDD3F9FF-731B-2747-8A24-E3B7B18F2F3B}"/>
    <hyperlink ref="C204" r:id="rId222" xr:uid="{C52062BC-7F09-0D40-B8FA-6B9D76F7A6A1}"/>
    <hyperlink ref="C16" r:id="rId223" xr:uid="{3FFF1CFF-1FC3-3B44-B37E-B3BF7AFDF4EE}"/>
    <hyperlink ref="C159" r:id="rId224" xr:uid="{6C47C44B-232F-1E46-B719-829FA80B70EE}"/>
    <hyperlink ref="C270" r:id="rId225" xr:uid="{F3A439BD-210F-0146-BA2A-1F9471018FE0}"/>
    <hyperlink ref="C120" r:id="rId226" xr:uid="{5BDFE4D6-CC80-6748-AF05-2BC4046ACFA0}"/>
    <hyperlink ref="C190" r:id="rId227" xr:uid="{D6FCCCA1-C071-A14C-B198-346AA0109461}"/>
    <hyperlink ref="C130" r:id="rId228" xr:uid="{4658D99A-DC80-4046-B819-F8E9B84DB9CF}"/>
    <hyperlink ref="C318" r:id="rId229" xr:uid="{99E99A46-1ECA-4C44-AF04-C4E7E833BCD2}"/>
    <hyperlink ref="C57" r:id="rId230" xr:uid="{57CFB520-29B9-6D4A-B291-2FF735086C9C}"/>
    <hyperlink ref="C321" r:id="rId231" xr:uid="{B153B781-231E-B24F-BF36-14D77E752E82}"/>
    <hyperlink ref="C309" r:id="rId232" xr:uid="{586C8916-80BB-7B4A-BA9E-467AD61588E3}"/>
    <hyperlink ref="C93" r:id="rId233" xr:uid="{77427719-2ADE-4242-9568-37D38C99D965}"/>
    <hyperlink ref="C142" r:id="rId234" xr:uid="{FAB59ABD-6881-1348-92CA-3D6719BEC5BF}"/>
    <hyperlink ref="C92" r:id="rId235" xr:uid="{515B4190-D381-B54F-B509-1CB1BE0276F2}"/>
    <hyperlink ref="C47" r:id="rId236" xr:uid="{FC8BAE35-96D4-6A4F-986D-26DA8E410199}"/>
    <hyperlink ref="C11" r:id="rId237" xr:uid="{3A4BEFDB-8623-5540-B2D4-B24F428F1750}"/>
    <hyperlink ref="C77" r:id="rId238" xr:uid="{C401DEC7-2418-194D-A143-2ECE224B3802}"/>
    <hyperlink ref="C123" r:id="rId239" xr:uid="{6A06CA66-9558-D147-9DBF-3A01A169D839}"/>
    <hyperlink ref="C112" r:id="rId240" xr:uid="{C71142A5-1886-A74F-AB3A-FE721A03729F}"/>
    <hyperlink ref="C18" r:id="rId241" xr:uid="{A24B01C9-9F3D-7D4E-9E82-21F27389C705}"/>
    <hyperlink ref="C313" r:id="rId242" xr:uid="{97690227-AD9A-F74C-863B-670982731C65}"/>
    <hyperlink ref="C266" r:id="rId243" xr:uid="{8C4636F5-1B9F-EC44-A6C9-8A1BF891D791}"/>
    <hyperlink ref="C146" r:id="rId244" xr:uid="{F81FFC4B-E0DF-1A4A-AEBF-29CD533DBB6C}"/>
    <hyperlink ref="C155" r:id="rId245" xr:uid="{FFD3E576-E61A-F74D-B35E-1D1262118B21}"/>
    <hyperlink ref="C60" r:id="rId246" xr:uid="{D9F6E9C7-69C3-EB43-9092-18DDC31BDB7D}"/>
    <hyperlink ref="C141" r:id="rId247" xr:uid="{AC4A237F-26FF-E145-AA7A-3A79FF525C31}"/>
    <hyperlink ref="C1586" r:id="rId248" xr:uid="{64E6E016-56D5-BB4F-A453-8EACBEF2400D}"/>
    <hyperlink ref="C254" r:id="rId249" xr:uid="{EFD2FAE9-9DE9-6249-80E5-6A4573FC14D4}"/>
    <hyperlink ref="C1545" r:id="rId250" xr:uid="{37D5F133-FCC9-A14E-999C-D22EDE6C24EE}"/>
    <hyperlink ref="C967" r:id="rId251" xr:uid="{691FC518-F02A-1342-A8E4-C9BC3D161C71}"/>
    <hyperlink ref="C1523" r:id="rId252" xr:uid="{64DD82F9-9874-E64C-BCE6-80D1827D1EA9}"/>
    <hyperlink ref="C330" r:id="rId253" xr:uid="{311B2950-DDCF-9942-BD7B-8E68599CF64B}"/>
    <hyperlink ref="C243" r:id="rId254" xr:uid="{10F5598B-B24E-9E48-8A22-6B9109C02805}"/>
    <hyperlink ref="C1483" r:id="rId255" xr:uid="{70AE38AF-4F53-1548-8061-4E9AB7895D37}"/>
    <hyperlink ref="C1127" r:id="rId256" xr:uid="{F63970C3-61AA-CD47-8F3A-7ABE3CDCE4BD}"/>
    <hyperlink ref="C1448" r:id="rId257" xr:uid="{A49560BE-ED90-B24C-A55E-5B91D653341C}"/>
    <hyperlink ref="C1430" r:id="rId258" xr:uid="{476D956C-BC90-FE4B-B149-6FA65E477999}"/>
    <hyperlink ref="C1468" r:id="rId259" xr:uid="{94DBFDE3-F129-354F-B312-125D53A7A96B}"/>
    <hyperlink ref="C1467" r:id="rId260" xr:uid="{80DEC886-8B1C-BA4D-AF01-F9D23F7575F2}"/>
    <hyperlink ref="C1460" r:id="rId261" xr:uid="{5E7F4212-DDCC-F344-A989-BB28B2A52970}"/>
    <hyperlink ref="C1455" r:id="rId262" xr:uid="{939B629F-2A0E-8A48-8505-2B82FFC5955E}"/>
    <hyperlink ref="C951" r:id="rId263" xr:uid="{4301822D-16C8-AA41-8CA3-1DD2AA600E13}"/>
    <hyperlink ref="C978" r:id="rId264" xr:uid="{C053CC7B-3BD2-954E-83BD-1D3901769930}"/>
    <hyperlink ref="C1442" r:id="rId265" xr:uid="{BEDE9DD5-E25C-974E-A677-E62F773AD93C}"/>
    <hyperlink ref="C1125" r:id="rId266" xr:uid="{A6427B8F-6B7D-E846-A658-44492010FCA0}"/>
    <hyperlink ref="C1382" r:id="rId267" xr:uid="{055C284F-770A-B142-9039-8B05627CD1D2}"/>
    <hyperlink ref="C1439" r:id="rId268" xr:uid="{1F09C5CA-2435-F34C-BD75-EA19AB0E28C4}"/>
    <hyperlink ref="C1438" r:id="rId269" xr:uid="{CE705BB0-9500-4C4C-8565-E6ECC1F10DF7}"/>
    <hyperlink ref="C1431" r:id="rId270" xr:uid="{1985CE98-66AE-8347-B0E8-CCC2A9CB79B9}"/>
    <hyperlink ref="C240" r:id="rId271" xr:uid="{09E2D9A6-3F8D-6242-9F06-03E73EB8290A}"/>
    <hyperlink ref="C1428" r:id="rId272" xr:uid="{9D8F017D-A5A2-7449-847F-8BFFD2FFA4A0}"/>
    <hyperlink ref="C1417" r:id="rId273" xr:uid="{48E4896E-A957-2D4A-BBE3-0214AAC07E66}"/>
    <hyperlink ref="C237" r:id="rId274" xr:uid="{A8B54412-0025-1340-BA38-39B5D924E6FA}"/>
    <hyperlink ref="C1415" r:id="rId275" xr:uid="{4A4BBECD-8C6E-8A4C-9E30-678F477DA2F3}"/>
    <hyperlink ref="C1413" r:id="rId276" xr:uid="{7E1AD5AC-255A-5E47-832C-07F2DC40BFF4}"/>
    <hyperlink ref="C1408" r:id="rId277" xr:uid="{29FC0CBC-DF2E-3449-8E4E-41A1998C3A8F}"/>
    <hyperlink ref="C1407" r:id="rId278" xr:uid="{39354507-7543-4343-A8EC-970776EFECBE}"/>
    <hyperlink ref="C1401" r:id="rId279" xr:uid="{91771CF6-0B94-5243-882D-8F23BAFD9FE8}"/>
    <hyperlink ref="C236" r:id="rId280" xr:uid="{47BD5D0D-C623-144D-A701-7AA9F751BA69}"/>
    <hyperlink ref="C1398" r:id="rId281" xr:uid="{D173FDA5-1873-E449-BF3A-6BFAC5CEA57A}"/>
    <hyperlink ref="C1444" r:id="rId282" xr:uid="{24DE0965-92F2-D24C-A6AE-7331ED6D9EB2}"/>
    <hyperlink ref="C1405" r:id="rId283" xr:uid="{5ECCAD02-D2EB-5843-AD3B-54011543ABA9}"/>
    <hyperlink ref="C1572" r:id="rId284" xr:uid="{A3D41140-BDA5-2F43-AB7B-380152D5C9FD}"/>
    <hyperlink ref="C1511" r:id="rId285" xr:uid="{BF1FA3E5-0420-AF46-9A96-BB84D19BD4AD}"/>
    <hyperlink ref="C1471" r:id="rId286" xr:uid="{34AE07B0-21EE-B34E-BDBF-7345A58D142C}"/>
    <hyperlink ref="C1462" r:id="rId287" xr:uid="{2BDB9916-8090-2742-B1AC-387B6762AE9D}"/>
    <hyperlink ref="C1583" r:id="rId288" xr:uid="{FE1663D4-DD6E-E54E-A26E-7A3BA23A018A}"/>
    <hyperlink ref="C1473" r:id="rId289" xr:uid="{77737917-8BE7-6745-A0CA-BB30C7BD5564}"/>
    <hyperlink ref="C1475" r:id="rId290" xr:uid="{7DD2FB8A-712A-D34C-9981-E50C6275EA8A}"/>
    <hyperlink ref="C1481" r:id="rId291" xr:uid="{0504B8F3-2CBA-334F-A397-03164DE45706}"/>
    <hyperlink ref="C1482" r:id="rId292" xr:uid="{95F56EA4-2E8C-DD48-AFBD-68700FAA6A6F}"/>
    <hyperlink ref="C956" r:id="rId293" xr:uid="{38A12ABE-D2F5-8942-83F0-33155DFC3FF6}"/>
    <hyperlink ref="C335" r:id="rId294" xr:uid="{89CE15C7-E0F1-B44A-8163-6C1DD21E4975}"/>
    <hyperlink ref="C1488" r:id="rId295" xr:uid="{BF174846-8783-5145-9FE9-A49FFD8EC4B9}"/>
    <hyperlink ref="C1490" r:id="rId296" xr:uid="{E5C72EF5-0505-0241-AD19-A5BC72E569EA}"/>
    <hyperlink ref="C981" r:id="rId297" xr:uid="{6C6EB276-B950-3E40-81F4-1B125BAB3ABD}"/>
    <hyperlink ref="C958" r:id="rId298" xr:uid="{BD0B15D0-7FDE-D948-B257-A12D3CD87C5D}"/>
    <hyperlink ref="C982" r:id="rId299" xr:uid="{7AF30F93-1C58-A84B-BB94-31517B0A5273}"/>
    <hyperlink ref="C247" r:id="rId300" xr:uid="{FA8994DF-E935-4046-A2D0-E4DB57459EF5}"/>
    <hyperlink ref="C248" r:id="rId301" xr:uid="{27802B2A-A8E0-D444-81CE-DFA9C2BCABBF}"/>
    <hyperlink ref="C331" r:id="rId302" xr:uid="{695C3D52-1C6E-B64D-BA8F-50BF1E013A53}"/>
    <hyperlink ref="C1391" r:id="rId303" xr:uid="{C6D0EFF2-4BC6-7242-A67E-A4EB962974AA}"/>
    <hyperlink ref="C332" r:id="rId304" xr:uid="{88B6DCCA-4B50-0849-9D57-D9AEDA45E873}"/>
    <hyperlink ref="C1504" r:id="rId305" xr:uid="{C8B5F50F-75C4-BA4D-9D9D-51696189AAF0}"/>
    <hyperlink ref="C1505" r:id="rId306" xr:uid="{CBA78048-C254-C948-9D23-AF388E7232FA}"/>
    <hyperlink ref="C1510" r:id="rId307" xr:uid="{6CAA7F7F-C404-4D4C-B3AD-0D419474CF7E}"/>
    <hyperlink ref="C1585" r:id="rId308" xr:uid="{F56C956E-5C0E-184A-A726-5A06D7EC9A1F}"/>
    <hyperlink ref="C1580" r:id="rId309" xr:uid="{FB753788-F6C9-0E4B-82BE-350DED473D3B}"/>
    <hyperlink ref="C1575" r:id="rId310" xr:uid="{582E5FBC-C665-8C4E-BD7F-F1F0AB76F6B4}"/>
    <hyperlink ref="C1573" r:id="rId311" xr:uid="{CBD0F323-E3BB-EF4B-92FB-DE92DFB488D4}"/>
    <hyperlink ref="C1570" r:id="rId312" xr:uid="{3A0D92B7-FDAF-8C45-9025-8C8D6DBF52D6}"/>
    <hyperlink ref="C974" r:id="rId313" xr:uid="{5DF73D2D-8997-624B-A022-9C0FDB2ECBB7}"/>
    <hyperlink ref="C1562" r:id="rId314" xr:uid="{DE855CA6-3219-1F4B-AF27-3FF7FE614D0B}"/>
    <hyperlink ref="C1560" r:id="rId315" xr:uid="{CAB85F0F-1B4C-444F-9D64-491CDE252461}"/>
    <hyperlink ref="C1129" r:id="rId316" xr:uid="{6ADE52B0-F0A3-4F4E-9445-B9AF4F63673C}"/>
    <hyperlink ref="C1546" r:id="rId317" xr:uid="{4463B233-778B-5849-8032-F2618DF32763}"/>
    <hyperlink ref="C1544" r:id="rId318" xr:uid="{DCFD1E33-13BD-EF42-8ABD-9732C72007F0}"/>
    <hyperlink ref="C333" r:id="rId319" xr:uid="{FACF596B-B92D-5542-9201-4889058105E8}"/>
    <hyperlink ref="C1542" r:id="rId320" xr:uid="{E47E8501-56CE-F143-B7CC-4C1E9B1EAE52}"/>
    <hyperlink ref="C1516" r:id="rId321" xr:uid="{DC429E2D-AC64-0344-A4E6-34693BFDA7B2}"/>
    <hyperlink ref="C251" r:id="rId322" xr:uid="{57075612-1D32-2F40-8B0B-811E14C52658}"/>
    <hyperlink ref="C1530" r:id="rId323" xr:uid="{6BDF358D-5823-674E-833E-7CB67D2697A0}"/>
    <hyperlink ref="C1137" r:id="rId324" xr:uid="{31AC128B-F941-184C-B5BC-9722FDCB13A4}"/>
    <hyperlink ref="C1534" r:id="rId325" xr:uid="{0E862442-74A3-364E-9290-F75FB67AFFCF}"/>
    <hyperlink ref="C1393" r:id="rId326" xr:uid="{20D0F6D6-DC4A-2C44-B204-6CF5EADDC349}"/>
    <hyperlink ref="C970" r:id="rId327" xr:uid="{25F39A06-74A8-924A-ACD9-2A3B80BEF22A}"/>
    <hyperlink ref="C971" r:id="rId328" xr:uid="{65FE7820-660F-4F4A-BAE9-5DBA39FAE0EF}"/>
    <hyperlink ref="B1146" r:id="rId329" xr:uid="{23B8FE38-CEFB-794E-BBFD-0AF6B2E0079E}"/>
    <hyperlink ref="B1147" r:id="rId330" xr:uid="{3F9980C0-0C7B-AD42-8D6D-CDBC22DB19AD}"/>
    <hyperlink ref="B461" r:id="rId331" xr:uid="{48CC6911-9097-DA46-86E5-E5950FF5C7B5}"/>
    <hyperlink ref="B687" r:id="rId332" xr:uid="{58DCD24E-2AA3-ED41-B7E2-52D58A35072F}"/>
    <hyperlink ref="B685" r:id="rId333" xr:uid="{CC19FC2A-67CA-694A-BB2B-756BF722B907}"/>
    <hyperlink ref="B691" r:id="rId334" xr:uid="{0B736E90-9087-6C48-A900-68968CDF30C2}"/>
    <hyperlink ref="B812" r:id="rId335" xr:uid="{414AA0A9-EC25-924C-B457-13EDDF503DEE}"/>
    <hyperlink ref="B934" r:id="rId336" xr:uid="{92F55FD2-B14D-D242-B526-AF4E3110943B}"/>
    <hyperlink ref="B1327" r:id="rId337" xr:uid="{F172FF24-6972-8A42-A8EE-A31E6D073BF1}"/>
    <hyperlink ref="B621" r:id="rId338" xr:uid="{3F5DDCE4-84AB-474B-B388-1F3AAE6C55A4}"/>
    <hyperlink ref="B537" r:id="rId339" xr:uid="{F43D1EF3-C140-324E-BCF7-E82212E02DBB}"/>
    <hyperlink ref="B533" r:id="rId340" xr:uid="{27F5740B-9D8D-A644-BE24-6AE225BB20E8}"/>
    <hyperlink ref="B905" r:id="rId341" xr:uid="{8AF6DA78-E9AA-C849-B039-135F4011DC76}"/>
    <hyperlink ref="B937" r:id="rId342" xr:uid="{909F2958-E9D7-5240-9651-DA5AAC602B7F}"/>
    <hyperlink ref="B1287" r:id="rId343" xr:uid="{F9D20077-821A-EA42-9AB1-1283A01424FB}"/>
    <hyperlink ref="B915" r:id="rId344" xr:uid="{ABED3967-FBED-DC44-A09D-ED656516813E}"/>
    <hyperlink ref="B1232" r:id="rId345" xr:uid="{9F2D54F3-D7A5-4544-BC24-DEDC07A9D802}"/>
    <hyperlink ref="B1351" r:id="rId346" xr:uid="{ACD0EBDB-C54A-6647-A2CC-9222DEAE7024}"/>
    <hyperlink ref="B1230" r:id="rId347" xr:uid="{74D09036-EC28-5141-A827-3ADFF7B56A00}"/>
    <hyperlink ref="B1267" r:id="rId348" xr:uid="{38C23A66-35EB-8C43-9F48-F9A68B1168FC}"/>
    <hyperlink ref="B1250" r:id="rId349" xr:uid="{9D67C4BD-3A04-0B4E-AD91-5B02C0F6F890}"/>
    <hyperlink ref="B719" r:id="rId350" xr:uid="{2858B5B3-2BA0-EC41-8966-45A434D4D8FE}"/>
    <hyperlink ref="B559" r:id="rId351" xr:uid="{459302E1-7568-3448-BFC3-176DCBEEB5B2}"/>
    <hyperlink ref="B899" r:id="rId352" xr:uid="{FAB4428E-BA9D-E448-BE8C-33CD2AB88D2B}"/>
    <hyperlink ref="B1191" r:id="rId353" xr:uid="{3B53556C-2A7F-494F-B6C3-DFDC3BD9571C}"/>
    <hyperlink ref="B1192" r:id="rId354" xr:uid="{03E94F5A-0FBF-8747-A097-199A88AB3513}"/>
    <hyperlink ref="B613" r:id="rId355" xr:uid="{3D7A7084-D74E-D249-8AB5-8114ADC10CEB}"/>
    <hyperlink ref="B597" r:id="rId356" xr:uid="{28B57066-CBB2-5A40-9821-9DBAF821EB97}"/>
    <hyperlink ref="B933" r:id="rId357" xr:uid="{32654D31-482C-084F-AA1A-510BEB22B805}"/>
    <hyperlink ref="B675" r:id="rId358" xr:uid="{97D6FB1C-BF0C-634D-B7C6-0C5A5F254B46}"/>
    <hyperlink ref="B518" r:id="rId359" xr:uid="{40DD61CA-242F-8141-A79D-BBB55C994298}"/>
    <hyperlink ref="B1285" r:id="rId360" xr:uid="{2F960743-D853-9048-AA1E-3A1EB27C8C49}"/>
    <hyperlink ref="B1352" r:id="rId361" xr:uid="{AF340898-6F00-2349-85C6-5D6559C5E544}"/>
    <hyperlink ref="B1337" r:id="rId362" xr:uid="{F675F0B9-A943-2F43-A1EE-E9573D9C6EED}"/>
    <hyperlink ref="B1152" r:id="rId363" xr:uid="{988DA212-44A8-D445-BE95-1A089397956A}"/>
    <hyperlink ref="B690" r:id="rId364" xr:uid="{7F4C0487-26A8-6744-B7EF-97B55AEFE5B2}"/>
    <hyperlink ref="B672" r:id="rId365" xr:uid="{E2C607AB-4038-1447-BC00-321CC16B114B}"/>
    <hyperlink ref="B638" r:id="rId366" xr:uid="{A5461115-7229-FF4F-A910-4E26ECB4EAAC}"/>
    <hyperlink ref="B649" r:id="rId367" xr:uid="{C869D584-5A77-1641-AD9A-E850DAE5E5ED}"/>
    <hyperlink ref="B622" r:id="rId368" xr:uid="{01BA6C8D-20B0-B542-BB3E-28DB5194579B}"/>
    <hyperlink ref="B477" r:id="rId369" xr:uid="{10387266-5C47-5E40-A613-609A48FE3BB3}"/>
    <hyperlink ref="B1256" r:id="rId370" xr:uid="{459FAD3B-13B7-2A42-9E9F-4F0F4220363D}"/>
    <hyperlink ref="B1273" r:id="rId371" xr:uid="{CA475BD1-28DC-304D-BC7B-E6A82E187704}"/>
    <hyperlink ref="B1217" r:id="rId372" xr:uid="{B317CFF8-58DF-9146-8CD9-D64723D1293A}"/>
    <hyperlink ref="B1258" r:id="rId373" xr:uid="{7D4A09BC-EF3C-404F-B795-9EEA32C61085}"/>
    <hyperlink ref="B1175" r:id="rId374" xr:uid="{13EDD1F8-AE5B-DC4A-9F75-C6BB23F3D34F}"/>
    <hyperlink ref="B550" r:id="rId375" xr:uid="{6ADFF046-C3DE-F144-BF34-B0D49598B324}"/>
    <hyperlink ref="B459" r:id="rId376" xr:uid="{B7CBAB69-55F7-D249-81A9-EA879EFAD05F}"/>
    <hyperlink ref="B503" r:id="rId377" xr:uid="{F957B112-3742-D140-AAE2-6E4D0D8B30E6}"/>
    <hyperlink ref="B497" r:id="rId378" xr:uid="{79F20DE9-37AD-7245-A0EF-2E739B90ABE3}"/>
    <hyperlink ref="B519" r:id="rId379" xr:uid="{EC6FD15F-5B5C-D64A-A1B5-50C1B035ABD5}"/>
    <hyperlink ref="B465" r:id="rId380" xr:uid="{A338F6A4-4BB5-EF47-9DC8-DD92921B8DF1}"/>
    <hyperlink ref="B457" r:id="rId381" xr:uid="{501D9EFF-30DF-F349-A19A-A151E3D166DA}"/>
    <hyperlink ref="B797" r:id="rId382" xr:uid="{DAA901A8-C306-4D46-BF3A-A1C085A2D9D3}"/>
    <hyperlink ref="B817" r:id="rId383" xr:uid="{632026E7-7D9F-7942-9C19-33354141F20C}"/>
    <hyperlink ref="B824" r:id="rId384" xr:uid="{C5F61544-2BF7-8540-B049-1D1F8DE9CB14}"/>
    <hyperlink ref="B1190" r:id="rId385" xr:uid="{66F87C15-93A2-EC42-9520-556E42378BC3}"/>
    <hyperlink ref="B681" r:id="rId386" xr:uid="{68FFFD5B-0C72-C645-8AA4-BDD1B3186D1B}"/>
    <hyperlink ref="B614" r:id="rId387" xr:uid="{1174A74F-6169-D041-BB58-08D99BAACCFD}"/>
    <hyperlink ref="B1174" r:id="rId388" xr:uid="{052AF7A2-A383-DA4C-88D4-5F72A7C3FE6E}"/>
    <hyperlink ref="B606" r:id="rId389" xr:uid="{989EFFBB-5971-E44E-99AF-A7A3DAD4C0D6}"/>
    <hyperlink ref="B868" r:id="rId390" xr:uid="{4F61436C-DD3C-EB4B-83DB-BB15F8436A1A}"/>
    <hyperlink ref="B1154" r:id="rId391" xr:uid="{3B435A0A-9B1F-204D-A949-D9BAD0F1BBDF}"/>
    <hyperlink ref="B1251" r:id="rId392" xr:uid="{0E73EA6A-B6B8-A843-85FF-2B7547F90A29}"/>
    <hyperlink ref="B929" r:id="rId393" xr:uid="{15FCC35D-DEBE-614A-BC9E-3577767170F2}"/>
    <hyperlink ref="B1334" r:id="rId394" xr:uid="{AF6C2BAB-045D-EE4E-8169-64054383BA7E}"/>
    <hyperlink ref="B1357" r:id="rId395" xr:uid="{6293E311-9E93-E145-AB72-7A994F02E4E8}"/>
    <hyperlink ref="B1362" r:id="rId396" xr:uid="{F3AF3B6C-22A0-944D-93E5-81B92AB65421}"/>
    <hyperlink ref="B741" r:id="rId397" xr:uid="{6297D802-B303-5D4C-BFAE-E9BEF8341E3A}"/>
    <hyperlink ref="B1263" r:id="rId398" xr:uid="{F8830D09-16C3-054B-89F0-C390C25F5A9F}"/>
    <hyperlink ref="B796" r:id="rId399" xr:uid="{AEDB7E8B-D39B-214E-AFDD-1ED91224EDC5}"/>
    <hyperlink ref="B1332" r:id="rId400" xr:uid="{8F1F158B-5751-6641-BC6D-331BEC20AAA6}"/>
    <hyperlink ref="B535" r:id="rId401" xr:uid="{572D9ED6-A43F-A844-A175-506A559EC722}"/>
    <hyperlink ref="B1326" r:id="rId402" xr:uid="{2F8BAC1B-3A63-C840-83DD-95089C95658A}"/>
    <hyperlink ref="B732" r:id="rId403" xr:uid="{0B2D1695-0A4E-C54D-B24D-2F26830743EA}"/>
    <hyperlink ref="B736" r:id="rId404" xr:uid="{E5A32F4C-BC23-6343-ADC7-04D3715EA2BD}"/>
    <hyperlink ref="B1228" r:id="rId405" xr:uid="{5C52881C-81BE-0E40-A7F6-F6AAF3BF46ED}"/>
    <hyperlink ref="B1227" r:id="rId406" xr:uid="{8264C99C-07F1-0E4B-AA96-998FEDD5E5B0}"/>
    <hyperlink ref="B1229" r:id="rId407" xr:uid="{55650B10-4F82-7148-887F-5068513DC1B3}"/>
    <hyperlink ref="B525" r:id="rId408" xr:uid="{AC44E5D1-655B-7E46-BA5F-540F4E1C72F1}"/>
    <hyperlink ref="B1298" r:id="rId409" xr:uid="{8ED07B0C-D99B-514E-97D2-547B45131221}"/>
    <hyperlink ref="B676" r:id="rId410" xr:uid="{37A4760D-45FA-AF4A-B9B8-A7CC269E05FC}"/>
    <hyperlink ref="B1208" r:id="rId411" xr:uid="{03447EE2-5AF7-714C-8F5B-0DD093C713C8}"/>
    <hyperlink ref="B1293" r:id="rId412" xr:uid="{03B2805F-3CB3-DF43-8F06-48D536D3DA1E}"/>
    <hyperlink ref="B1161" r:id="rId413" xr:uid="{94E12B6F-AC9D-8741-B6D1-E33D0AF3B30E}"/>
    <hyperlink ref="B711" r:id="rId414" xr:uid="{4DDC34CF-EEED-EF47-BDC4-5C24A8709325}"/>
    <hyperlink ref="B702" r:id="rId415" xr:uid="{2ED53BB1-128F-1446-B5A4-ED68C0F4744A}"/>
    <hyperlink ref="B704" r:id="rId416" xr:uid="{C086FB07-9987-3748-9222-FF779D5F99FD}"/>
    <hyperlink ref="B706" r:id="rId417" xr:uid="{FA2274DD-8331-F340-ADCD-F85B4F10B108}"/>
    <hyperlink ref="B703" r:id="rId418" xr:uid="{7DCEE3A7-469A-5E46-AF08-E919587FC24C}"/>
    <hyperlink ref="B714" r:id="rId419" xr:uid="{9F60135F-A003-2E4A-9B49-144AD02C99C8}"/>
    <hyperlink ref="B932" r:id="rId420" xr:uid="{9D1A8563-9B7D-5E4F-87FB-1CE9E965DD24}"/>
    <hyperlink ref="B792" r:id="rId421" xr:uid="{DB7C223F-2ACD-C34A-913D-B94DC7713539}"/>
    <hyperlink ref="B795" r:id="rId422" xr:uid="{0F459A7C-DFB1-784A-A598-515A15EF1DF9}"/>
    <hyperlink ref="B738" r:id="rId423" xr:uid="{B168C2F8-F21F-EB47-A4DF-F94ED6C33838}"/>
    <hyperlink ref="B1205" r:id="rId424" xr:uid="{260F8ECA-7541-1F4E-8541-8BA274DC0E32}"/>
    <hyperlink ref="B784" r:id="rId425" xr:uid="{E67ADF09-88F0-D244-A6AE-E19DE5E56824}"/>
    <hyperlink ref="B1363" r:id="rId426" xr:uid="{913A337F-6B7C-D14A-AB3D-EB7EE39CAEDD}"/>
    <hyperlink ref="B1168" r:id="rId427" xr:uid="{647F003C-C0CC-1540-BF28-B0A2BBEDE9B9}"/>
    <hyperlink ref="B563" r:id="rId428" xr:uid="{FF386217-77AE-314E-AAAF-938387E08372}"/>
    <hyperlink ref="B1211" r:id="rId429" xr:uid="{2B06033C-6C8F-0E43-8E42-EEF489B9B7FC}"/>
    <hyperlink ref="B1365" r:id="rId430" xr:uid="{AF2359EA-D0E7-4540-A9D0-05FD799B13E4}"/>
    <hyperlink ref="B1172" r:id="rId431" xr:uid="{2F03CAF1-A770-2E44-9C1A-9027B8FE2EAA}"/>
    <hyperlink ref="B1198" r:id="rId432" xr:uid="{1B9A1F65-E240-5F40-A53A-D4DF32E11589}"/>
    <hyperlink ref="B1276" r:id="rId433" xr:uid="{6C9BE0D2-F281-D04A-A69A-D9CD32112E55}"/>
    <hyperlink ref="B798" r:id="rId434" xr:uid="{1BDD6572-2CF6-E641-964D-78B258FE6043}"/>
    <hyperlink ref="B724" r:id="rId435" xr:uid="{A2708EF2-8764-4248-9EE4-F00E06F221EF}"/>
    <hyperlink ref="B1253" r:id="rId436" xr:uid="{A80D7D6A-612B-B64C-BADC-2C7490564561}"/>
    <hyperlink ref="B900" r:id="rId437" xr:uid="{A6AF4E4D-5E5F-A249-A0C4-A50D154827E1}"/>
    <hyperlink ref="C54" r:id="rId438" xr:uid="{92E761BC-7BEA-2641-B93A-D7A9936FDE96}"/>
    <hyperlink ref="C84" r:id="rId439" xr:uid="{23CEC967-2222-9241-A48F-364D284FA749}"/>
    <hyperlink ref="C2" r:id="rId440" xr:uid="{C1F8D13B-F1A1-8140-A5CF-D1F2114EF011}"/>
    <hyperlink ref="C51" r:id="rId441" xr:uid="{37BDFCE4-9508-8844-A8EB-DE85F200C726}"/>
    <hyperlink ref="C346" r:id="rId442" xr:uid="{BB520CD5-EA92-174E-B056-F952D476BC50}"/>
    <hyperlink ref="C33" r:id="rId443" xr:uid="{6C84E843-EDC5-694F-88D4-A7D5B97A67BE}"/>
    <hyperlink ref="C26" r:id="rId444" xr:uid="{19F23843-6373-7548-89BD-BE3BC22965B9}"/>
    <hyperlink ref="C360" r:id="rId445" xr:uid="{069090A0-0427-F149-8ECE-74C3F58249DA}"/>
    <hyperlink ref="C49" r:id="rId446" xr:uid="{33AD912C-DF77-A34F-BCE4-61A6C9608B33}"/>
    <hyperlink ref="C221" r:id="rId447" xr:uid="{198178A6-F689-8949-8EBD-444DB11DCF43}"/>
    <hyperlink ref="C428" r:id="rId448" xr:uid="{A398C56D-9B7E-2043-8DBC-6DBA85301927}"/>
    <hyperlink ref="C162" r:id="rId449" xr:uid="{82D4544D-F0E2-6244-ACF2-47E697189C34}"/>
    <hyperlink ref="C15" r:id="rId450" xr:uid="{D503B0BF-01A1-DD49-8039-D668B6DE217D}"/>
    <hyperlink ref="C118" r:id="rId451" xr:uid="{8D0CBE7F-830A-E445-B32E-05A431383B06}"/>
    <hyperlink ref="C121" r:id="rId452" xr:uid="{18D8D604-32EC-9749-BB31-3D573A2CEBCB}"/>
    <hyperlink ref="C122" r:id="rId453" xr:uid="{8DEA0458-420F-C742-85F3-0B931A93CD5D}"/>
    <hyperlink ref="C119" r:id="rId454" xr:uid="{C0E7E633-8CB2-4649-AE9F-714F316C9457}"/>
    <hyperlink ref="C448" r:id="rId455" xr:uid="{54DF42C9-3843-6C4E-A56E-13A2E7999E9B}"/>
    <hyperlink ref="C371" r:id="rId456" xr:uid="{AADB3E46-4C7D-274D-8533-BB2E393E85E0}"/>
    <hyperlink ref="C385" r:id="rId457" xr:uid="{17ABADEA-D377-6148-8CBB-F9337652CD07}"/>
    <hyperlink ref="C145" r:id="rId458" xr:uid="{B7DF8B22-391D-C444-BC0D-EFFCA3BC45FD}"/>
    <hyperlink ref="C169" r:id="rId459" xr:uid="{0EF29214-EAF1-5448-AAC1-B7E7B753C97D}"/>
    <hyperlink ref="C403" r:id="rId460" xr:uid="{FE314BA2-C716-C446-A13C-9CA31702A83E}"/>
    <hyperlink ref="C44" r:id="rId461" xr:uid="{9A98F395-531B-4E4B-BC16-E1F90EE2E095}"/>
    <hyperlink ref="C140" r:id="rId462" xr:uid="{194740BB-6AA7-FF4D-AFB4-5BBE1F617775}"/>
    <hyperlink ref="C58" r:id="rId463" xr:uid="{5F313F9D-1579-344F-B498-EB558522EAB0}"/>
    <hyperlink ref="C391" r:id="rId464" xr:uid="{4DFB3030-78CB-6F4D-BD0F-0AEF059BC1DF}"/>
    <hyperlink ref="C440" r:id="rId465" xr:uid="{64D49AF8-A455-DE44-BE20-36310F09DC00}"/>
    <hyperlink ref="C406" r:id="rId466" xr:uid="{4CF26390-E361-4045-834C-B10AE2A0E60A}"/>
    <hyperlink ref="C105" r:id="rId467" xr:uid="{ED9A4CDE-B30A-254C-B641-4034F6689DCC}"/>
    <hyperlink ref="C437" r:id="rId468" xr:uid="{D7E3B04C-3743-DE46-A604-FCD309BC5E42}"/>
    <hyperlink ref="C22" r:id="rId469" xr:uid="{C4005E52-8CBA-0B45-8918-A1B758614869}"/>
    <hyperlink ref="C341" r:id="rId470" xr:uid="{1D45CAD9-0A43-E144-9B69-C135DD467FA6}"/>
    <hyperlink ref="C339" r:id="rId471" xr:uid="{893221C4-29E3-9541-AB3C-1A9755382C49}"/>
    <hyperlink ref="C370" r:id="rId472" xr:uid="{1C764988-15E3-3D4E-9EB4-384037034FCB}"/>
    <hyperlink ref="C111" r:id="rId473" xr:uid="{C1D0BBFF-A645-8B41-B703-7922FB0E5D3A}"/>
    <hyperlink ref="C135" r:id="rId474" xr:uid="{1054DC47-3B59-6A4B-817B-07084552F1D5}"/>
    <hyperlink ref="C114" r:id="rId475" xr:uid="{91D713DE-A916-D54F-AA5D-D7FA5C3FA2F4}"/>
    <hyperlink ref="C134" r:id="rId476" xr:uid="{D2EC807A-974A-D44B-9FD4-988EFC503684}"/>
    <hyperlink ref="C363" r:id="rId477" xr:uid="{A7790A22-D3B6-5A4D-AEFA-1D1C621C20F9}"/>
    <hyperlink ref="C94" r:id="rId478" xr:uid="{12EEB59F-D857-664C-A2AA-68E86A897148}"/>
    <hyperlink ref="C337" r:id="rId479" xr:uid="{E0DAA82E-14A6-C740-BA8F-A6F8B8838950}"/>
    <hyperlink ref="C345" r:id="rId480" xr:uid="{E2A26990-3FF5-374B-8231-96D6958814AE}"/>
    <hyperlink ref="C362" r:id="rId481" xr:uid="{8DAC50AD-04A0-0D49-9A6D-A9F661CD08FC}"/>
    <hyperlink ref="C447" r:id="rId482" xr:uid="{AA05105C-0291-5C43-807E-234294642777}"/>
    <hyperlink ref="C450" r:id="rId483" xr:uid="{EA85133B-BA07-F944-B5F4-7D950A43937F}"/>
    <hyperlink ref="C196" r:id="rId484" xr:uid="{9315B249-61A4-FF4A-8451-5AF61D45DF6C}"/>
    <hyperlink ref="C181" r:id="rId485" xr:uid="{D5724FD2-4299-A24B-A6F6-27520603023F}"/>
    <hyperlink ref="C7" r:id="rId486" xr:uid="{C46457B9-CA98-4E44-B45D-B96BB23320B6}"/>
    <hyperlink ref="C5" r:id="rId487" xr:uid="{A3BA43D8-1DF5-E046-84CF-8A5A00557CF2}"/>
    <hyperlink ref="C414" r:id="rId488" xr:uid="{DCA38CC4-2B3E-3C4D-9ED1-B5FF1E713D35}"/>
    <hyperlink ref="C381" r:id="rId489" xr:uid="{224D03EF-A9B1-884F-A4B5-B2537D98679D}"/>
    <hyperlink ref="C379" r:id="rId490" xr:uid="{62606B28-3857-9E45-9939-D808DEFE427A}"/>
    <hyperlink ref="C380" r:id="rId491" xr:uid="{DE309CE6-2210-4242-9138-874E13C6F16F}"/>
    <hyperlink ref="C382" r:id="rId492" xr:uid="{C717EFCD-95D2-2244-B262-551C6AB5E2EC}"/>
    <hyperlink ref="C418" r:id="rId493" xr:uid="{99F907C7-2921-E34A-BAE5-EE9ADD4FF028}"/>
    <hyperlink ref="C359" r:id="rId494" xr:uid="{53560441-E6A2-6D4E-9D54-C5B8684E9578}"/>
    <hyperlink ref="C413" r:id="rId495" xr:uid="{992251DE-AF4E-1545-8192-996494FEEF39}"/>
    <hyperlink ref="C1146" r:id="rId496" xr:uid="{B9112E22-3F67-D74C-8E90-775051A83717}"/>
    <hyperlink ref="C1147" r:id="rId497" xr:uid="{48CE24EC-A702-654A-B4E6-74F1585E2516}"/>
    <hyperlink ref="C461" r:id="rId498" xr:uid="{FF743A6D-8467-7447-81F2-FF2A7913C047}"/>
    <hyperlink ref="C687" r:id="rId499" xr:uid="{CEFF432B-1B60-B740-AA93-538CD3F5D8FD}"/>
    <hyperlink ref="C685" r:id="rId500" xr:uid="{E3C5F457-0370-014F-8F45-AE1BE18C8249}"/>
    <hyperlink ref="C1207" r:id="rId501" xr:uid="{AE6ABBD4-BCC2-7A49-93D0-BA28F5E8D6CE}"/>
    <hyperlink ref="C691" r:id="rId502" xr:uid="{2AB8CF75-8F8A-2D4C-AE01-258C2B0137DF}"/>
    <hyperlink ref="C812" r:id="rId503" xr:uid="{4492A4EE-7896-0D4D-BF70-95F487679B19}"/>
    <hyperlink ref="C934" r:id="rId504" xr:uid="{40FF342A-1F86-D14F-8873-81116429A377}"/>
    <hyperlink ref="C1327" r:id="rId505" xr:uid="{934F7285-EE55-0E4F-B08F-8863552CD442}"/>
    <hyperlink ref="C621" r:id="rId506" xr:uid="{65B812DC-4906-854C-B030-C6581AF56454}"/>
    <hyperlink ref="C537" r:id="rId507" xr:uid="{95429A43-1FE4-A849-9385-C316C3A7DD14}"/>
    <hyperlink ref="C533" r:id="rId508" xr:uid="{C6316486-0742-764E-B5F8-C1FBCE1ED5A0}"/>
    <hyperlink ref="C905" r:id="rId509" xr:uid="{2AA1881B-CF67-8C48-BF75-54D0FC8A84E5}"/>
    <hyperlink ref="C937" r:id="rId510" xr:uid="{3B80DC50-BF8E-0F41-B59F-714FFAB6BD4B}"/>
    <hyperlink ref="C1287" r:id="rId511" xr:uid="{2E35752D-20B6-E94F-A253-E794B8659342}"/>
    <hyperlink ref="C915" r:id="rId512" xr:uid="{E5A92529-0976-9A4C-9E3F-8E283F648A74}"/>
    <hyperlink ref="C1232" r:id="rId513" xr:uid="{7E933BE1-1679-2C4B-9BC8-18C275E7402E}"/>
    <hyperlink ref="C1351" r:id="rId514" xr:uid="{CC74CB90-CE4F-3E47-8F19-C1121F8BF208}"/>
    <hyperlink ref="C1230" r:id="rId515" xr:uid="{540624A9-486F-9243-B096-3E697741B20F}"/>
    <hyperlink ref="C711" r:id="rId516" xr:uid="{D220D9B3-D156-DE48-A850-15C2ACF30C42}"/>
    <hyperlink ref="C702" r:id="rId517" xr:uid="{42C09AF6-6F19-8147-B4A1-2CB03033A6E4}"/>
    <hyperlink ref="C704" r:id="rId518" xr:uid="{226066A0-FB41-F34F-9E83-44EC5952547B}"/>
    <hyperlink ref="C706" r:id="rId519" xr:uid="{C1471BD2-6F55-EA4A-9656-7C20317E6417}"/>
    <hyperlink ref="C703" r:id="rId520" xr:uid="{E6D57574-809F-3440-8006-E9740F9F3779}"/>
    <hyperlink ref="C714" r:id="rId521" xr:uid="{2F9EE965-56E5-8C46-9817-2975D8BB395F}"/>
    <hyperlink ref="C1168" r:id="rId522" xr:uid="{0039F245-84C2-F149-A72B-C12CFBF6622E}"/>
    <hyperlink ref="C1363" r:id="rId523" xr:uid="{7C8AEC42-3234-9241-8533-5801F0F83A52}"/>
    <hyperlink ref="C932" r:id="rId524" xr:uid="{6B5FA5CE-4D73-6340-A9B7-0FF9818E6CD9}"/>
    <hyperlink ref="C1205" r:id="rId525" xr:uid="{D1EBDC42-9EB6-0E44-AAAB-FED360C29208}"/>
    <hyperlink ref="C1253" r:id="rId526" xr:uid="{561912C0-A6DA-9442-88AE-F153FFECC894}"/>
    <hyperlink ref="C798" r:id="rId527" xr:uid="{7A878768-5FC1-6146-A38A-5BB8F8DEC142}"/>
    <hyperlink ref="C792" r:id="rId528" xr:uid="{38B34595-A734-BF43-BA48-C51247F08203}"/>
    <hyperlink ref="C1276" r:id="rId529" xr:uid="{9483D895-BD8E-E14F-9E56-FA7937BE6E98}"/>
    <hyperlink ref="C795" r:id="rId530" xr:uid="{9C8DA3F0-89D8-C649-A448-2EF7D63CD390}"/>
    <hyperlink ref="C784" r:id="rId531" xr:uid="{33A28992-0799-A240-9DA1-32908B811A18}"/>
    <hyperlink ref="C563" r:id="rId532" xr:uid="{E684F750-E648-E44E-9F7E-DF9FB7CF8309}"/>
    <hyperlink ref="C1211" r:id="rId533" xr:uid="{4D203709-923D-E64D-8078-B3A028C07FE1}"/>
    <hyperlink ref="C1248" r:id="rId534" xr:uid="{90E803EF-01E1-5F49-9DB7-5697A9081484}"/>
    <hyperlink ref="C1172" r:id="rId535" xr:uid="{3ECE930F-2E23-FA4B-AF86-C6F5A8077D21}"/>
    <hyperlink ref="C887" r:id="rId536" xr:uid="{4453C213-F7E9-E140-9F71-35C43E36D48E}"/>
    <hyperlink ref="C738" r:id="rId537" xr:uid="{518C775F-C15A-5049-AAC8-1E96DA3A5BFC}"/>
    <hyperlink ref="C1198" r:id="rId538" xr:uid="{B3FFDEF5-CF57-7A49-AB1B-45F53B2C3090}"/>
    <hyperlink ref="C724" r:id="rId539" xr:uid="{91806531-7BC0-5749-A5E8-27948F7B2A1F}"/>
    <hyperlink ref="C1267" r:id="rId540" xr:uid="{A7C4FFF5-9EC5-644A-A252-3E04B5ACEBF4}"/>
    <hyperlink ref="C1250" r:id="rId541" xr:uid="{3B40AA05-2FDE-BD43-9949-B037EB6A20F6}"/>
    <hyperlink ref="C719" r:id="rId542" xr:uid="{591F79F3-8F7F-1E4D-80B4-65005F006B6D}"/>
    <hyperlink ref="C559" r:id="rId543" xr:uid="{F0AFE2AA-BC11-054C-8C0C-13562A762503}"/>
    <hyperlink ref="C899" r:id="rId544" xr:uid="{A58D40CA-A6E4-0348-9641-84C20D8B5E5B}"/>
    <hyperlink ref="C1191" r:id="rId545" xr:uid="{B14D7AD6-FE4D-9644-84AC-7396AD9A618C}"/>
    <hyperlink ref="C1192" r:id="rId546" xr:uid="{EDD4B2D8-4106-5540-BB88-D86F4C0D9F1D}"/>
    <hyperlink ref="C613" r:id="rId547" xr:uid="{69BF3648-275C-884A-BB6A-6AB75F626673}"/>
    <hyperlink ref="C597" r:id="rId548" xr:uid="{90BBF862-9CFF-4B46-BD4D-86634C3BDAFE}"/>
    <hyperlink ref="C933" r:id="rId549" xr:uid="{D7248EAA-15AA-704C-80B0-2CC2CC5B2E7B}"/>
    <hyperlink ref="C675" r:id="rId550" xr:uid="{8DD88D0B-CEBE-BC4F-8B8A-228347E079B4}"/>
    <hyperlink ref="C518" r:id="rId551" xr:uid="{BB63203C-F6F1-B146-B03A-97B4A9BC1805}"/>
    <hyperlink ref="C1285" r:id="rId552" xr:uid="{C794C29D-F453-D545-8AD7-28BF6DAA5BF3}"/>
    <hyperlink ref="C1352" r:id="rId553" xr:uid="{7EF959AA-EB95-EC46-BE9C-EE7550CCB3F7}"/>
    <hyperlink ref="C1337" r:id="rId554" xr:uid="{BFA7EC90-5277-9B4A-A6D5-007FF1CFD2BD}"/>
    <hyperlink ref="C1369" r:id="rId555" xr:uid="{5325B0D8-A3A4-D340-B740-BF0A64E0AAD4}"/>
    <hyperlink ref="C1365" r:id="rId556" xr:uid="{4EBA8CE5-8B38-2C40-ABB6-C9274EB6B804}"/>
    <hyperlink ref="C1152" r:id="rId557" xr:uid="{7E5497DB-A787-F743-B0D7-EB288FFA59C8}"/>
    <hyperlink ref="C1210" r:id="rId558" xr:uid="{650CD69F-E8A2-0B4B-82D4-535D14C380E9}"/>
    <hyperlink ref="C690" r:id="rId559" xr:uid="{9BD3CE9C-7046-3044-B6A8-93F8FE087E09}"/>
    <hyperlink ref="C672" r:id="rId560" xr:uid="{4D2C8D99-F1D2-774F-805A-FAD8B03885C6}"/>
    <hyperlink ref="C638" r:id="rId561" xr:uid="{FECB9A58-E87B-984E-923E-F6450DB7ECEF}"/>
    <hyperlink ref="C649" r:id="rId562" xr:uid="{79D0C841-4E38-AB49-8D29-6D9FAC55DAA4}"/>
    <hyperlink ref="C622" r:id="rId563" xr:uid="{A1DFA3F8-EA26-6542-AE03-3BD485975937}"/>
    <hyperlink ref="C477" r:id="rId564" xr:uid="{AFC457F8-7A29-4B47-9E03-29A2C6F1B7BD}"/>
    <hyperlink ref="C1256" r:id="rId565" xr:uid="{81EDD32F-FA68-9048-8E3A-9F988B2F9C58}"/>
    <hyperlink ref="C1273" r:id="rId566" xr:uid="{970F6173-2824-1F45-AF97-43C738C88DE2}"/>
    <hyperlink ref="C1217" r:id="rId567" xr:uid="{99F0DD5B-FB9E-9C48-A2C8-39B06182F716}"/>
    <hyperlink ref="C1258" r:id="rId568" xr:uid="{0E3A0878-FC0D-354C-B524-14E08BEB3A0B}"/>
    <hyperlink ref="C1175" r:id="rId569" xr:uid="{D0DE8FBD-BAE4-204C-9CA6-3DAEC4092263}"/>
    <hyperlink ref="C550" r:id="rId570" xr:uid="{305D89E9-F7D3-1043-85F6-BB50C696DEE8}"/>
    <hyperlink ref="C459" r:id="rId571" xr:uid="{3A0F362D-D7D0-B045-B2A8-BEE9825EE89A}"/>
    <hyperlink ref="C503" r:id="rId572" xr:uid="{97F772F2-58EE-C644-AB9F-976C4307025C}"/>
    <hyperlink ref="C497" r:id="rId573" xr:uid="{B9EB5735-951D-F24B-93ED-19319D5A3591}"/>
    <hyperlink ref="C519" r:id="rId574" xr:uid="{78F0FA9A-6F7F-2E48-9548-A7DE2C0BB728}"/>
    <hyperlink ref="C465" r:id="rId575" xr:uid="{A1478C2F-B708-8748-A1F0-996D8200AE3A}"/>
    <hyperlink ref="C457" r:id="rId576" xr:uid="{61E4D102-8FB0-3F47-85B4-5AE873262179}"/>
    <hyperlink ref="C797" r:id="rId577" xr:uid="{A6D0A0BF-36C2-044F-B8D0-1DE56D3BBEED}"/>
    <hyperlink ref="C817" r:id="rId578" xr:uid="{5EACB66A-A769-1D49-989D-633FD555534F}"/>
    <hyperlink ref="C824" r:id="rId579" xr:uid="{71B2107B-265F-4C4E-BA10-D1E8CA44D7CC}"/>
    <hyperlink ref="C1190" r:id="rId580" xr:uid="{BFF9E196-CE49-DA47-9FCE-6A6B3D0A6636}"/>
    <hyperlink ref="C681" r:id="rId581" xr:uid="{7619B003-4F82-8E44-8B8A-E56B77601766}"/>
    <hyperlink ref="C614" r:id="rId582" xr:uid="{3F81A838-1769-2640-8292-D33F464F5751}"/>
    <hyperlink ref="C1174" r:id="rId583" xr:uid="{5AB9A836-8914-5143-B00C-0C21FCF46D34}"/>
    <hyperlink ref="C606" r:id="rId584" xr:uid="{1EBF5B3C-8FA7-1C4B-8F3F-F38055A8370D}"/>
    <hyperlink ref="C868" r:id="rId585" xr:uid="{FDB724AB-0420-DA41-8B5E-AC8CD9B6AE2F}"/>
    <hyperlink ref="C1154" r:id="rId586" xr:uid="{C4863EC0-3658-934D-B300-ECE9EC4CB158}"/>
    <hyperlink ref="C1251" r:id="rId587" xr:uid="{51BD3D6C-31CA-1D4B-98D8-FD067A36079F}"/>
    <hyperlink ref="C929" r:id="rId588" xr:uid="{71F3A045-8CBE-1E48-BD86-BA446883717B}"/>
    <hyperlink ref="C1334" r:id="rId589" xr:uid="{EE3C94E8-A4BB-9344-A3D6-F7E7A5D9867D}"/>
    <hyperlink ref="C1357" r:id="rId590" xr:uid="{C1CFFE46-9349-374C-8B72-446CD6989BB6}"/>
    <hyperlink ref="C1362" r:id="rId591" xr:uid="{452D4A50-B2C8-8647-B289-402F4259A6AA}"/>
    <hyperlink ref="C741" r:id="rId592" xr:uid="{FDCB1C25-2BB1-5F44-98D4-426481DE292D}"/>
    <hyperlink ref="C900" r:id="rId593" xr:uid="{AA256FE7-B1FF-2E41-A6FE-6E4F32D5A580}"/>
    <hyperlink ref="C1263" r:id="rId594" xr:uid="{B0F616C4-8187-1A45-87C1-0B779A1DC502}"/>
    <hyperlink ref="C796" r:id="rId595" xr:uid="{9937BE7D-9BAB-1543-BBDD-EF78985E9351}"/>
    <hyperlink ref="C1332" r:id="rId596" xr:uid="{070D69B6-DFE9-7A4E-8F19-6AC600E26C2A}"/>
    <hyperlink ref="C535" r:id="rId597" xr:uid="{EDE9B157-04EE-8947-B5E3-E9121A1C054F}"/>
    <hyperlink ref="C1178" r:id="rId598" xr:uid="{D16F60F5-CEF8-8341-92AF-A0D3A91EDF53}"/>
    <hyperlink ref="C1326" r:id="rId599" xr:uid="{1B83C398-A19A-2249-9851-507E6FBE3585}"/>
    <hyperlink ref="C732" r:id="rId600" xr:uid="{4AA91697-F70D-A540-B067-0087DEB33567}"/>
    <hyperlink ref="C736" r:id="rId601" xr:uid="{509EAD2B-9418-FD49-824E-50B4F53361A4}"/>
    <hyperlink ref="C1228" r:id="rId602" xr:uid="{6D39F947-9647-1A46-B497-31094B0C2431}"/>
    <hyperlink ref="C1227" r:id="rId603" xr:uid="{CD27CA37-65BC-E141-A625-FB3FA078467A}"/>
    <hyperlink ref="C1229" r:id="rId604" xr:uid="{40B77563-39F9-F044-BBC5-0CF9410CB1B7}"/>
    <hyperlink ref="C525" r:id="rId605" xr:uid="{AA9E1202-F693-354B-BB38-693C0B000471}"/>
    <hyperlink ref="C1298" r:id="rId606" xr:uid="{48637E35-CFF9-C14D-BFF0-0C21CA197596}"/>
    <hyperlink ref="C676" r:id="rId607" xr:uid="{9441040E-2806-5849-BBD9-D0CE1078B9D7}"/>
    <hyperlink ref="C1293" r:id="rId608" xr:uid="{DA15CC66-94C8-324A-B109-4228D507AC37}"/>
    <hyperlink ref="C1208" r:id="rId609" xr:uid="{4A91B07C-6F48-EB4E-881A-13778F94F799}"/>
    <hyperlink ref="C1161" r:id="rId610" xr:uid="{A0409A5F-6F9C-CA49-880E-A3071DE8F623}"/>
    <hyperlink ref="C1479" r:id="rId611" xr:uid="{91A96229-C019-7748-99A3-52048BAF54A6}"/>
    <hyperlink ref="C1577" r:id="rId612" xr:uid="{75B810F8-E1AC-1C41-AA44-DF082648A3FA}"/>
    <hyperlink ref="C990" r:id="rId613" xr:uid="{BBAB8392-130D-964A-AEF3-9E7F08789CE6}"/>
    <hyperlink ref="C1465" r:id="rId614" xr:uid="{3D7110E9-3630-1C47-85D1-D92AFFD21FC5}"/>
    <hyperlink ref="C1550" r:id="rId615" xr:uid="{2AD35273-4AEB-7E4A-B03A-E16EF42E67B9}"/>
    <hyperlink ref="C1531" r:id="rId616" xr:uid="{D6A15FEF-F8B3-CC4A-AE81-F850DF0D5156}"/>
    <hyperlink ref="C964" r:id="rId617" xr:uid="{80A207F9-5D68-5546-8936-3293CF2D272F}"/>
    <hyperlink ref="C1541" r:id="rId618" xr:uid="{54FC5AA1-9E68-934C-80EC-E478621BA8C4}"/>
    <hyperlink ref="C1584" r:id="rId619" xr:uid="{875F278A-4550-194F-8701-5713C5390111}"/>
    <hyperlink ref="C1424" r:id="rId620" xr:uid="{F97841BD-26F7-2549-ADD8-D0954E624392}"/>
    <hyperlink ref="C1526" r:id="rId621" xr:uid="{64D46AE8-97C0-9740-AE28-D8E5C8DED255}"/>
    <hyperlink ref="C1133" r:id="rId622" xr:uid="{35A5C5C9-9F9B-084D-AEFC-CFC3F5F206F6}"/>
    <hyperlink ref="C975" r:id="rId623" xr:uid="{2DF695ED-2E6F-FF40-85CC-45285DCC97CB}"/>
    <hyperlink ref="C987" r:id="rId624" xr:uid="{B159E5BA-55B8-774F-9E7B-10C92F7FFB98}"/>
    <hyperlink ref="C968" r:id="rId625" xr:uid="{29E7BCE7-A67E-E34D-B448-2900AC4D4C5B}"/>
    <hyperlink ref="C989" r:id="rId626" xr:uid="{6B940A38-6EC0-5A45-9F0C-2E0567C0F235}"/>
    <hyperlink ref="C1587" r:id="rId627" xr:uid="{E382C362-DA7C-DC41-B205-B0FA3A60E64D}"/>
    <hyperlink ref="C1397" r:id="rId628" xr:uid="{A0BF0853-1FAC-4946-88DC-888E494CB651}"/>
    <hyperlink ref="C1454" r:id="rId629" xr:uid="{974A9106-AA58-5A41-A76F-BC2A5D4B668C}"/>
    <hyperlink ref="C1508" r:id="rId630" xr:uid="{AF46635C-C489-0F40-AB96-236713313D16}"/>
    <hyperlink ref="C1425" r:id="rId631" xr:uid="{0B9F8BC2-E927-A04F-A1EB-11E284957A5F}"/>
    <hyperlink ref="C991" r:id="rId632" xr:uid="{2E2E7544-6322-D547-B294-0542ECCDB77A}"/>
    <hyperlink ref="C973" r:id="rId633" xr:uid="{97F35F69-2A77-DF48-A7A9-F3C1FCA88C9B}"/>
    <hyperlink ref="C984" r:id="rId634" xr:uid="{6AB5EAFA-E04B-3D4D-B344-60D4267FAE41}"/>
    <hyperlink ref="C1538" r:id="rId635" xr:uid="{BA8BE8D6-F2E3-4B48-822C-545F8BB83F0D}"/>
    <hyperlink ref="C1518" r:id="rId636" xr:uid="{C049B2CA-A90B-7D41-8D73-EA38F307C5DF}"/>
    <hyperlink ref="C1543" r:id="rId637" xr:uid="{EC43A9C1-485B-B343-8BAF-75BE4713DDFF}"/>
    <hyperlink ref="C953" r:id="rId638" xr:uid="{350B023D-CEAF-0249-9304-7A4FAC5A38AC}"/>
    <hyperlink ref="C1384" r:id="rId639" xr:uid="{007E5D9E-3294-434D-89FE-31C343F1A56B}"/>
    <hyperlink ref="C1484" r:id="rId640" xr:uid="{C9D535CC-1F5A-2A4D-A524-C5B65E06AE87}"/>
    <hyperlink ref="C1503" r:id="rId641" xr:uid="{312F6D72-60B0-0748-8840-B2AAD732F4EC}"/>
    <hyperlink ref="C1387" r:id="rId642" xr:uid="{3A4B97C8-24BC-5441-94B2-4BFC60D18DB0}"/>
    <hyperlink ref="C1590" r:id="rId643" xr:uid="{82A677CC-0436-3040-87CE-C8C061C66B66}"/>
    <hyperlink ref="C1524" r:id="rId644" xr:uid="{5A2E616F-1C27-7944-A919-927420618E97}"/>
    <hyperlink ref="C1553" r:id="rId645" xr:uid="{B7BEA000-94A8-CC47-A235-4B4150BE2159}"/>
    <hyperlink ref="C1539" r:id="rId646" xr:uid="{F7E6EDA6-D3DC-2744-A126-AF89D775B23D}"/>
    <hyperlink ref="C1422" r:id="rId647" xr:uid="{D382BA8A-7D52-EC4D-8ADA-927C81C3B04C}"/>
    <hyperlink ref="C1568" r:id="rId648" xr:uid="{707EBDCD-96E3-0341-9A52-8DBD7FB47486}"/>
    <hyperlink ref="C1469" r:id="rId649" xr:uid="{6EE878E3-F3DA-914C-982B-D579BFE0A49D}"/>
    <hyperlink ref="C336" r:id="rId650" xr:uid="{2712AEC6-1763-5F4B-9839-0F6CDC2DC412}"/>
    <hyperlink ref="C1453" r:id="rId651" xr:uid="{A9E2348D-C06D-EB42-94FD-F8CECBA27942}"/>
    <hyperlink ref="C1491" r:id="rId652" xr:uid="{FC6094B8-A1FE-2D4E-8178-023C1A58915A}"/>
    <hyperlink ref="C972" r:id="rId653" xr:uid="{ADB103FA-56CA-E94D-ABBA-820AD5B1A266}"/>
    <hyperlink ref="C1474" r:id="rId654" xr:uid="{D7432732-1A7B-AF45-9FF3-73B43A0BAA6F}"/>
    <hyperlink ref="C1564" r:id="rId655" xr:uid="{172DE113-FE8A-DB42-BC3A-948D3021CB69}"/>
    <hyperlink ref="C1399" r:id="rId656" xr:uid="{633F895E-291A-6246-B959-10CDEAE259AF}"/>
    <hyperlink ref="C252" r:id="rId657" xr:uid="{CBA4DDAE-A93E-9240-9AC0-F5340C3F756A}"/>
    <hyperlink ref="C985" r:id="rId658" xr:uid="{3ED34140-1B06-2143-81C5-77313867E837}"/>
    <hyperlink ref="C1291" r:id="rId659" xr:uid="{81A9183E-81BD-6E4A-9331-8671548168BE}"/>
    <hyperlink ref="C922" r:id="rId660" xr:uid="{77DB6FAA-6492-0148-AEF4-C6D691329FD8}"/>
    <hyperlink ref="C636" r:id="rId661" xr:uid="{37708A65-6927-0142-8E8C-D914ABCC19D0}"/>
    <hyperlink ref="C640" r:id="rId662" xr:uid="{B50A644C-ED85-8946-B996-64674D992133}"/>
    <hyperlink ref="C367" r:id="rId663" xr:uid="{EB2D3B05-4781-2A48-A614-4E66ACD3DE0C}"/>
    <hyperlink ref="C40" r:id="rId664" xr:uid="{9F7BC1CB-9BC2-3F4B-88F0-33D9FF389994}"/>
    <hyperlink ref="C505" r:id="rId665" xr:uid="{795184D6-F728-E346-A5D3-5BA154FD738D}"/>
    <hyperlink ref="C650" r:id="rId666" xr:uid="{332068D9-6111-C745-8C5E-436F90E6B085}"/>
    <hyperlink ref="C19" r:id="rId667" xr:uid="{D3811424-DB1F-4A4E-A3C1-D76B0C135A00}"/>
    <hyperlink ref="C164" r:id="rId668" xr:uid="{BEEC1317-8FFC-0245-9AE1-6CD9BACE13DA}"/>
    <hyperlink ref="C1445" r:id="rId669" display="Md Abdul Aziz Suzon" xr:uid="{EAB60288-FC37-7B48-9935-3A0DCC75CA49}"/>
    <hyperlink ref="C160" r:id="rId670" xr:uid="{921FF586-B43F-874E-87C1-441B71591635}"/>
    <hyperlink ref="C646" r:id="rId671" xr:uid="{41F2C3D4-E8AD-D54B-A232-FE6188789ACF}"/>
    <hyperlink ref="C249" r:id="rId672" xr:uid="{799BB13F-3163-9C4D-BC9B-584A9BB01641}"/>
    <hyperlink ref="C645" r:id="rId673" xr:uid="{25B9B537-1A31-9F43-8AE7-641CEC27F8D9}"/>
    <hyperlink ref="C1166" r:id="rId674" xr:uid="{6931902F-1783-ED4B-9694-FB788C7B9DE4}"/>
    <hyperlink ref="C633" r:id="rId675" xr:uid="{91E23432-5D29-AC49-BA35-2A6EF3EE4144}"/>
    <hyperlink ref="C172" r:id="rId676" xr:uid="{163A3AE6-CD6A-384E-BAFB-0F9DEAE42A60}"/>
    <hyperlink ref="C957" r:id="rId677" xr:uid="{BB97CEB7-F3FE-E94D-92F2-794756544DCC}"/>
    <hyperlink ref="C511" r:id="rId678" xr:uid="{8B1928A7-CA77-5040-A324-5FBEA2C47582}"/>
    <hyperlink ref="C1574" r:id="rId679" xr:uid="{F0792623-980B-5F4E-B40E-A412483FF9E6}"/>
    <hyperlink ref="C361" r:id="rId680" xr:uid="{7C94F11B-9361-824E-AB59-1FBFB4364A0F}"/>
    <hyperlink ref="C55" r:id="rId681" xr:uid="{A431A08C-2C59-CE41-A4E6-09C73F5CC21F}"/>
    <hyperlink ref="C442" r:id="rId682" xr:uid="{71FDE6CE-5FAF-E344-8181-91D3FCD459FA}"/>
    <hyperlink ref="C976" r:id="rId683" xr:uid="{C4A539CF-5101-3144-BBF8-9E167F18F6C3}"/>
    <hyperlink ref="C1489" r:id="rId684" xr:uid="{73B8DEEC-11A6-E34D-B970-0007FFF9E23F}"/>
    <hyperlink ref="C823" r:id="rId685" xr:uid="{5A6FE620-842F-F846-BD82-C7274D431A9D}"/>
    <hyperlink ref="C4" r:id="rId686" xr:uid="{39BE8249-A111-EA4B-9772-FD1CB5AF5730}"/>
    <hyperlink ref="C1443" r:id="rId687" xr:uid="{4F46FA3A-047D-F24D-860F-23471E4FC4D3}"/>
    <hyperlink ref="C1139" r:id="rId688" xr:uid="{C3828FF7-6291-6B4B-A8D2-954B7F4541B3}"/>
    <hyperlink ref="C988" r:id="rId689" xr:uid="{6BC1A409-87F3-6C4C-BA9E-6E01B0C0EA79}"/>
    <hyperlink ref="C458" r:id="rId690" xr:uid="{7BB28B73-0519-2B4D-B663-87593391924A}"/>
    <hyperlink ref="C473" r:id="rId691" xr:uid="{53FC868F-DD47-5340-9EDD-A82B08945292}"/>
    <hyperlink ref="C17" r:id="rId692" xr:uid="{B5FF7F49-0347-F243-B516-A38D17DC0479}"/>
    <hyperlink ref="C476" r:id="rId693" xr:uid="{4BF430C3-03AB-3643-8869-CF6AB960F83E}"/>
    <hyperlink ref="C1142" r:id="rId694" xr:uid="{EE0554C3-589A-C948-8661-2F49B9BF589F}"/>
    <hyperlink ref="C245" r:id="rId695" xr:uid="{32F68665-7167-674A-8B02-BA211308213F}"/>
    <hyperlink ref="C482" r:id="rId696" xr:uid="{B321B835-6CE4-C942-A7B0-15C145047499}"/>
    <hyperlink ref="C1143" r:id="rId697" xr:uid="{054BEDCC-5080-DE40-A51E-6BC2FB4F497D}"/>
    <hyperlink ref="C1141" r:id="rId698" xr:uid="{79A25138-6C90-8F4A-A32C-3176ECECA531}"/>
    <hyperlink ref="C954" r:id="rId699" xr:uid="{DD1ED86F-4E42-CC4F-8429-2078E58B3A94}"/>
    <hyperlink ref="C485" r:id="rId700" xr:uid="{E5CBC4AB-8F47-8942-8E7F-43980DD7ED3D}"/>
    <hyperlink ref="C1416" r:id="rId701" xr:uid="{5FFA03CC-8588-CF4A-B339-C93D3005BF9F}"/>
    <hyperlink ref="C1144" r:id="rId702" xr:uid="{1C6CCD82-52F4-7940-93D5-DC4BBE8575CA}"/>
    <hyperlink ref="C488" r:id="rId703" xr:uid="{2110403C-C667-4D43-BEAB-4D1274DC5F8B}"/>
    <hyperlink ref="C1148" r:id="rId704" xr:uid="{56010572-79D9-9743-A13C-E75AFC0980DE}"/>
    <hyperlink ref="C490" r:id="rId705" xr:uid="{66014142-DBA9-5343-8277-B0D97D567B71}"/>
    <hyperlink ref="C494" r:id="rId706" xr:uid="{4D988CA7-4CCE-1443-B661-EFACE549A25A}"/>
    <hyperlink ref="C1155" r:id="rId707" xr:uid="{AC7262BE-C365-6445-AFDA-59E5C15951C2}"/>
    <hyperlink ref="C32" r:id="rId708" xr:uid="{A7346D69-0BAA-1042-A76E-4EC6BCDB4A41}"/>
    <hyperlink ref="C30" r:id="rId709" display="Nicolas Simoncini" xr:uid="{AB174DDB-00B2-F848-AF34-C2D3FCD8A3EF}"/>
    <hyperlink ref="C965" r:id="rId710" xr:uid="{E7EC6951-DD37-814E-ABD9-3534376BB6AE}"/>
    <hyperlink ref="C1589" r:id="rId711" xr:uid="{5C618FE9-F19B-A243-9E89-A599CEC710E6}"/>
    <hyperlink ref="C1153" r:id="rId712" xr:uid="{D0BBAB4B-2D22-1044-B02F-5DF1C64B6D9A}"/>
    <hyperlink ref="C25" r:id="rId713" xr:uid="{E0CEA714-0C62-EB45-BE38-D3368ACF8DF1}"/>
    <hyperlink ref="C500" r:id="rId714" xr:uid="{52156DD9-A378-DB40-9CB9-21F20F7E3BB2}"/>
    <hyperlink ref="C1151" r:id="rId715" xr:uid="{472DE514-0857-7B49-A8F8-410B4DB70A56}"/>
    <hyperlink ref="C1521" r:id="rId716" xr:uid="{48A30CD6-BC5A-ED4A-8EE8-AD1C6DDBEA62}"/>
    <hyperlink ref="C31" r:id="rId717" xr:uid="{BA616F4D-42DA-334A-8BB4-B27119223D07}"/>
    <hyperlink ref="C27" r:id="rId718" xr:uid="{070759FF-4BF6-6D44-8B04-40527942E631}"/>
    <hyperlink ref="C238" r:id="rId719" xr:uid="{113F45E2-E7C1-234D-8A52-9C7918E85CFF}"/>
    <hyperlink ref="C35" r:id="rId720" xr:uid="{CEAE3E9A-7F20-324E-AE45-BF2A7DC7A3D3}"/>
    <hyperlink ref="C1569" r:id="rId721" xr:uid="{A2C08732-28B9-D247-8C58-019D87C3777E}"/>
    <hyperlink ref="C343" r:id="rId722" xr:uid="{7D1E3D8A-BDEE-9543-9E1D-32B833C01FE3}"/>
    <hyperlink ref="C1385" r:id="rId723" xr:uid="{41B9D939-45FE-704C-8A86-FFAF69FEBD1D}"/>
    <hyperlink ref="C36" r:id="rId724" xr:uid="{30E447D0-B83B-C743-AAC8-FD8C4588A2BC}"/>
    <hyperlink ref="C41" r:id="rId725" xr:uid="{A4CF0B61-5BA2-7542-8667-84F2B4B9DBDC}"/>
    <hyperlink ref="C38" r:id="rId726" xr:uid="{B607AD2B-C91F-B94A-9959-8CA204D7B040}"/>
    <hyperlink ref="C1527" r:id="rId727" xr:uid="{6CC44E2A-3E53-F441-A9C8-64FD518A9377}"/>
    <hyperlink ref="C513" r:id="rId728" xr:uid="{051836BF-30A4-C14C-94BB-5993F3E686C6}"/>
    <hyperlink ref="C512" r:id="rId729" xr:uid="{96380DC0-5833-CD46-BD57-2DF2D695A958}"/>
    <hyperlink ref="C42" r:id="rId730" xr:uid="{2986FB9A-A6B7-F24C-93D2-FFF6CC183D4F}"/>
    <hyperlink ref="C344" r:id="rId731" xr:uid="{F19D009D-3817-9948-A7C4-E92E722DFB30}"/>
    <hyperlink ref="C45" r:id="rId732" xr:uid="{C2DEDD93-3F96-7245-B285-494D982E6E72}"/>
    <hyperlink ref="C517" r:id="rId733" xr:uid="{E58B923F-2AA7-6F43-A859-9FA12808CECA}"/>
    <hyperlink ref="C510" r:id="rId734" xr:uid="{B3ED6BC7-72F5-8048-8BFD-253E5115ED1E}"/>
    <hyperlink ref="C520" r:id="rId735" xr:uid="{36091DD3-F1BF-1346-8ED0-D4A8F523BCF8}"/>
    <hyperlink ref="C521" r:id="rId736" xr:uid="{107BA8B5-8FC6-D84F-9891-6A9581CE9B7A}"/>
    <hyperlink ref="C1167" r:id="rId737" xr:uid="{1D2A71E8-989E-8D4A-8AB6-FFF4F03BC57C}"/>
    <hyperlink ref="C1164" r:id="rId738" xr:uid="{D3E0CF3D-DA98-994B-BC11-8E16DCEC6272}"/>
    <hyperlink ref="C46" r:id="rId739" xr:uid="{06136558-3A3F-C240-B6C3-70B99BFB6B35}"/>
    <hyperlink ref="C1165" r:id="rId740" xr:uid="{393E81BC-5998-7B49-B0E2-4AE3D6DFB98A}"/>
    <hyperlink ref="C347" r:id="rId741" xr:uid="{88D0A1BD-5D66-3144-BF65-C88F9D8B3933}"/>
    <hyperlink ref="C353" r:id="rId742" xr:uid="{BA837ABF-7BDC-AC41-B5F0-2AA9616AFECE}"/>
    <hyperlink ref="C529" r:id="rId743" xr:uid="{728F9E56-3601-B54F-ACA2-7953C3DBB76C}"/>
    <hyperlink ref="C1169" r:id="rId744" xr:uid="{2FF7D732-E614-2447-81A3-1104F013CC7A}"/>
    <hyperlink ref="C352" r:id="rId745" xr:uid="{BD2E8540-4BA4-1E4A-98EF-22AB06BF6857}"/>
    <hyperlink ref="C350" r:id="rId746" xr:uid="{96ABB15A-F7E6-4844-A8D3-27B711D6697B}"/>
    <hyperlink ref="C354" r:id="rId747" xr:uid="{5F3BE7C4-F91B-534C-BE4C-3CAB41E56AB6}"/>
    <hyperlink ref="C351" r:id="rId748" xr:uid="{ADBD5FEB-BCC1-684F-8B98-0CA279CFEE9D}"/>
    <hyperlink ref="C349" r:id="rId749" xr:uid="{A115CD5D-E395-7445-8359-C729E340AF72}"/>
    <hyperlink ref="C538" r:id="rId750" xr:uid="{EFDE5CC3-1AE1-F444-ABC3-9AAA63BF1B24}"/>
    <hyperlink ref="C355" r:id="rId751" xr:uid="{D4D7DD7C-ECF1-3C43-9BE1-BEE19293DD71}"/>
    <hyperlink ref="C1517" r:id="rId752" xr:uid="{E4DA461F-AB06-5E41-8600-CBD043E74067}"/>
    <hyperlink ref="C536" r:id="rId753" xr:uid="{55F9F2E8-5D8C-E046-9D76-87714FE9239A}"/>
    <hyperlink ref="C50" r:id="rId754" xr:uid="{6820162B-96C5-4F47-940A-43AF756AB64D}"/>
    <hyperlink ref="C52" r:id="rId755" xr:uid="{4CE604CC-A20F-E145-B4A0-513340BB5543}"/>
    <hyperlink ref="C1404" r:id="rId756" xr:uid="{8E68EA9C-790E-544B-8485-7829AC19A0B1}"/>
    <hyperlink ref="C56" r:id="rId757" xr:uid="{825DE65D-10D0-A34A-8F88-D6A28F1E42F7}"/>
    <hyperlink ref="C1400" r:id="rId758" xr:uid="{6123D1C7-11BB-FE49-A1B5-9E6F979CE303}"/>
    <hyperlink ref="C541" r:id="rId759" xr:uid="{27F804CC-A749-8545-949C-719B676C4A4F}"/>
    <hyperlink ref="C979" r:id="rId760" xr:uid="{E034A848-973C-8449-9877-E815D42BF73F}"/>
    <hyperlink ref="C53" r:id="rId761" xr:uid="{03B23F55-26C8-E341-A49A-C5C2B566A234}"/>
    <hyperlink ref="C357" r:id="rId762" xr:uid="{A664486F-E7B5-C94B-B839-68D3F5DC856C}"/>
    <hyperlink ref="C356" r:id="rId763" xr:uid="{54A1F5F4-197F-4545-AF98-799549DB99E6}"/>
    <hyperlink ref="C1525" r:id="rId764" xr:uid="{6EB63FF5-DB39-EF45-B559-66CA8AEBFA5F}"/>
    <hyperlink ref="C555" r:id="rId765" xr:uid="{B0C20412-F1FE-6B43-A622-42953DD8B52A}"/>
    <hyperlink ref="C554" r:id="rId766" xr:uid="{3BC17933-0407-CF48-9378-A7163950DD3E}"/>
    <hyperlink ref="C556" r:id="rId767" xr:uid="{67EAB56B-83F5-0249-ACAE-8036865C97E6}"/>
    <hyperlink ref="C358" r:id="rId768" xr:uid="{6E757ED3-C2B6-5748-A71C-46F79298DE61}"/>
    <hyperlink ref="C1496" r:id="rId769" xr:uid="{04C9EBC5-8567-AC43-B181-9F44CB17E1FC}"/>
    <hyperlink ref="C1493" r:id="rId770" xr:uid="{959417AB-BF42-064A-9057-91ED96664A40}"/>
    <hyperlink ref="C61" r:id="rId771" xr:uid="{192CE3A7-32B3-234A-BD2F-D99003DD3A0D}"/>
    <hyperlink ref="C63" r:id="rId772" xr:uid="{6366C076-E1E5-F144-BAB0-063A7A5E8E67}"/>
    <hyperlink ref="C1498" r:id="rId773" xr:uid="{2D52740B-19E4-C548-A05F-95CFC69CECA3}"/>
    <hyperlink ref="C62" r:id="rId774" xr:uid="{9B5FA91B-FA09-E340-858D-483BEDDD338F}"/>
    <hyperlink ref="C564" r:id="rId775" xr:uid="{003B0184-E8A6-0649-A130-859252B48D02}"/>
    <hyperlink ref="C1394" r:id="rId776" xr:uid="{A5891703-8834-494F-9749-9D8CBF96CF52}"/>
    <hyperlink ref="C562" r:id="rId777" xr:uid="{2C3CCDD0-3787-0147-8814-5E3C431D2BBA}"/>
    <hyperlink ref="C565" r:id="rId778" xr:uid="{898C062A-2976-304E-971A-69E67F314979}"/>
    <hyperlink ref="C1138" r:id="rId779" xr:uid="{044CE7BD-3509-3C42-80CC-42B946CFC87D}"/>
    <hyperlink ref="C65" r:id="rId780" xr:uid="{B84C86E8-4C4F-B049-8C44-4D2DB7E3F190}"/>
    <hyperlink ref="C64" r:id="rId781" xr:uid="{BC938966-4881-724A-8817-1CE9A7079E29}"/>
    <hyperlink ref="C1181" r:id="rId782" xr:uid="{41A31B34-EBCF-D043-BA84-AA1C945027CE}"/>
    <hyperlink ref="C589" r:id="rId783" xr:uid="{753C387B-41A7-F842-AC87-2F3F6B998429}"/>
    <hyperlink ref="C948" r:id="rId784" xr:uid="{28305149-E0D3-404F-A33A-C42A0D55FF9E}"/>
    <hyperlink ref="C1183" r:id="rId785" xr:uid="{5756C3D5-8923-F245-B801-AF65C019D8B9}"/>
    <hyperlink ref="C1176" r:id="rId786" xr:uid="{1A58DF81-6F4E-0147-BFB8-043AEF9946E5}"/>
    <hyperlink ref="C1588" r:id="rId787" xr:uid="{0D5A88FC-6011-5142-8E17-4E8388B3B6F4}"/>
    <hyperlink ref="C1501" r:id="rId788" xr:uid="{908F94ED-D265-9745-9DAF-DB35F5BCF94C}"/>
    <hyperlink ref="C1186" r:id="rId789" xr:uid="{FABB1086-1344-4F4D-ACC0-FD8CB692DA25}"/>
    <hyperlink ref="C73" r:id="rId790" xr:uid="{8E69DD12-38A0-F048-91BA-6DBF3699F277}"/>
    <hyperlink ref="C1182" r:id="rId791" xr:uid="{428A29C0-BE32-084B-B63C-D6858FBCE8F1}"/>
    <hyperlink ref="C1179" r:id="rId792" xr:uid="{F16CD478-CE17-9E4E-9781-A45657A4273F}"/>
    <hyperlink ref="C1389" r:id="rId793" xr:uid="{F6FE62D5-9E04-014A-9E2A-A52F746F57EB}"/>
    <hyperlink ref="C1177" r:id="rId794" display="Khaled Driche" xr:uid="{F6CAAAE3-D5C7-EF4D-BDC8-C91F7C0411F1}"/>
    <hyperlink ref="C79" r:id="rId795" xr:uid="{1937F0E8-B542-9B41-A554-4ABE0C065081}"/>
    <hyperlink ref="C1173" r:id="rId796" xr:uid="{0CE7C688-EC99-5942-9933-7E3055E0C31A}"/>
    <hyperlink ref="C1567" r:id="rId797" xr:uid="{E2D15E47-90FC-7042-8C3A-96918B14775A}"/>
    <hyperlink ref="C1463" r:id="rId798" xr:uid="{7BCCB75A-55C2-7E47-9FA4-72BE811D18A3}"/>
    <hyperlink ref="C568" r:id="rId799" xr:uid="{770F4A84-AF32-A848-BEE0-2E978C7DD4D6}"/>
    <hyperlink ref="C1180" r:id="rId800" xr:uid="{394FC455-B8A8-9F40-8065-F058E4A9E2F7}"/>
    <hyperlink ref="C1184" r:id="rId801" xr:uid="{E9B46C32-DD09-1246-89EA-DA1F65DEDC66}"/>
    <hyperlink ref="C1185" r:id="rId802" xr:uid="{F234FBB3-B300-D24D-9B07-531E11CF58F7}"/>
    <hyperlink ref="C608" r:id="rId803" xr:uid="{CFB4BD8B-97D7-E440-BC6B-BAAC32312F05}"/>
    <hyperlink ref="C1440" r:id="rId804" xr:uid="{27C7D7F3-0C3C-A44E-B1B6-2ECEB18D1BC0}"/>
    <hyperlink ref="C1187" r:id="rId805" xr:uid="{4075E428-79BF-E741-852C-D0AB8932226F}"/>
    <hyperlink ref="C82" r:id="rId806" xr:uid="{0420F55B-7215-C247-B3EF-29FA3CD188A2}"/>
    <hyperlink ref="C626" r:id="rId807" xr:uid="{A96B188C-2E11-8E42-8692-34B37D3F3D81}"/>
    <hyperlink ref="C1194" r:id="rId808" xr:uid="{CDCA0201-AB89-1741-A30F-414C380D0CF2}"/>
    <hyperlink ref="C366" r:id="rId809" xr:uid="{8FCE87B6-305C-CD4F-B84E-5EEFBBEBB20D}"/>
    <hyperlink ref="C364" r:id="rId810" xr:uid="{945F99AF-175C-A847-84F0-A1B7CB562A7E}"/>
    <hyperlink ref="C1195" r:id="rId811" xr:uid="{66C6E4D0-1B20-664C-90C1-11295A857B97}"/>
    <hyperlink ref="C1199" r:id="rId812" xr:uid="{04E360E2-934D-5542-AE1D-98D1AFF26D7F}"/>
    <hyperlink ref="C1200" r:id="rId813" xr:uid="{ED50F50F-876B-814E-8722-8B27A2B8B659}"/>
    <hyperlink ref="C1519" r:id="rId814" xr:uid="{E55132E8-29F3-604A-A51D-211A0CD59A5F}"/>
    <hyperlink ref="C643" r:id="rId815" xr:uid="{B0ED7A04-4042-AF48-AFC1-70030C43AA62}"/>
    <hyperlink ref="C637" r:id="rId816" xr:uid="{55C28E56-7920-9A4F-95C6-DBDE5CC1FA91}"/>
    <hyperlink ref="C1196" r:id="rId817" xr:uid="{394983D4-AFE2-0440-8364-C148C5D69B03}"/>
    <hyperlink ref="C1459" r:id="rId818" xr:uid="{D750624C-EF10-E046-B18A-AFD2AE367D29}"/>
    <hyperlink ref="C980" r:id="rId819" xr:uid="{C36DDF77-15EC-3142-B220-E7600E35177C}"/>
    <hyperlink ref="C1134" r:id="rId820" xr:uid="{CA423B13-245C-3142-A93E-DEA9A6A8F6F9}"/>
    <hyperlink ref="C1452" r:id="rId821" xr:uid="{111FF26B-9B24-E243-B63C-AED2015380FA}"/>
    <hyperlink ref="C1470" r:id="rId822" xr:uid="{179D6BC4-78D3-D140-A42C-E134A577FD4C}"/>
    <hyperlink ref="C654" r:id="rId823" xr:uid="{3C67F6FE-F34C-4142-8CD8-0BBBDE19F429}"/>
    <hyperlink ref="C653" r:id="rId824" xr:uid="{47306A3F-A061-7341-A58A-9244EE3B47DB}"/>
    <hyperlink ref="C368" r:id="rId825" xr:uid="{F84B32F8-E9FA-9A42-8134-E18DF87D9F81}"/>
    <hyperlink ref="B1291" r:id="rId826" xr:uid="{A90F8317-FD7E-4C43-9DA2-7A0089D77B83}"/>
    <hyperlink ref="B922" r:id="rId827" xr:uid="{3A1043AA-78A4-6940-ADF6-AB015E0929B3}"/>
    <hyperlink ref="B640" r:id="rId828" xr:uid="{FB067FC9-EDDD-2945-B4BE-83773D308A8E}"/>
    <hyperlink ref="B636" r:id="rId829" xr:uid="{2D0C6B78-1949-CA4A-8639-848B1967DD25}"/>
    <hyperlink ref="B505" r:id="rId830" xr:uid="{9436C753-BC5F-3747-95D2-0448D876EFB3}"/>
    <hyperlink ref="B646" r:id="rId831" xr:uid="{1542F118-31B9-4C4B-B501-B92BFDBCEB0E}"/>
    <hyperlink ref="B645" r:id="rId832" xr:uid="{B419E3D2-858F-5140-BA53-B840F6810921}"/>
    <hyperlink ref="B1166" r:id="rId833" xr:uid="{5CDB78BC-65AE-E040-BB57-4F1931F59C94}"/>
    <hyperlink ref="B823" r:id="rId834" xr:uid="{312F04BE-9A14-034C-ACA8-1E9176447F2C}"/>
    <hyperlink ref="B1139" r:id="rId835" xr:uid="{E617BF52-A697-6847-90B6-DB982AD1785B}"/>
    <hyperlink ref="B458" r:id="rId836" xr:uid="{D378D99D-D0BE-C847-89D3-C5629AD59F24}"/>
    <hyperlink ref="B473" r:id="rId837" xr:uid="{F8482D17-E50F-BC4E-84A2-1DBB8FA31152}"/>
    <hyperlink ref="B476" r:id="rId838" xr:uid="{01BB2ACC-438B-3044-B3D7-96AD031FF5AD}"/>
    <hyperlink ref="B1142" r:id="rId839" xr:uid="{BD7CAF71-365C-0348-8CE5-79D07CF9DA66}"/>
    <hyperlink ref="B482" r:id="rId840" xr:uid="{1B0E6DB8-1D1C-DD45-9F8E-1A36ADFFC388}"/>
    <hyperlink ref="B1143" r:id="rId841" xr:uid="{B27A4265-37A0-DB4E-A68B-0CCFE5F14A01}"/>
    <hyperlink ref="B1141" r:id="rId842" xr:uid="{0F6802A5-F9B6-8A4B-BEFE-AB14FFCD5A92}"/>
    <hyperlink ref="B485" r:id="rId843" xr:uid="{0ADE6B7D-ADC8-F344-A282-746C260B8C10}"/>
    <hyperlink ref="B1144" r:id="rId844" xr:uid="{2C42A72C-CCF3-1942-B1F7-0F671FC4E7D2}"/>
    <hyperlink ref="B488" r:id="rId845" xr:uid="{5DB2AE5E-93A3-E943-B193-C7EA010CB620}"/>
    <hyperlink ref="B1148" r:id="rId846" xr:uid="{212E73E0-F74E-2244-A086-BCBB8FA20C86}"/>
    <hyperlink ref="B490" r:id="rId847" xr:uid="{8054A6BD-6FD5-D74D-AF45-E941FF9B5E68}"/>
    <hyperlink ref="B494" r:id="rId848" xr:uid="{E7B1FD48-677D-844E-ABCD-39C411CDE14F}"/>
    <hyperlink ref="B1155" r:id="rId849" xr:uid="{BB5B91FD-F5C0-C248-8A67-6FBE12098238}"/>
    <hyperlink ref="B1153" r:id="rId850" xr:uid="{E32E4D60-904E-F442-93A2-FCF1779B700B}"/>
    <hyperlink ref="B500" r:id="rId851" xr:uid="{3CD6C225-CEAD-1E4A-89F5-EBBEB0F171C8}"/>
    <hyperlink ref="B1151" r:id="rId852" xr:uid="{E2218DAC-4C02-5748-A18B-0D77591F7014}"/>
    <hyperlink ref="B513" r:id="rId853" xr:uid="{5911E92A-E037-A041-A035-9B3B86B81C97}"/>
    <hyperlink ref="B512" r:id="rId854" xr:uid="{89EB6A03-7360-C14F-8A27-E9854C2E38BD}"/>
    <hyperlink ref="B517" r:id="rId855" xr:uid="{C007ACB2-4187-4D45-BC61-1D1ED14CB8D0}"/>
    <hyperlink ref="B510" r:id="rId856" xr:uid="{8332B3BA-648C-F048-89D0-32C6BB4D4ACE}"/>
    <hyperlink ref="B520" r:id="rId857" xr:uid="{43E87972-EC9E-334C-8BFC-68D47891CCAB}"/>
    <hyperlink ref="B521" r:id="rId858" xr:uid="{708B80C9-E5D8-814B-AD63-5F3DC4284B0C}"/>
    <hyperlink ref="B1167" r:id="rId859" xr:uid="{374FC75A-1A6D-D645-B083-0CCA15641E3C}"/>
    <hyperlink ref="B1164" r:id="rId860" xr:uid="{FCC64EFE-71B4-524C-911C-DB876243D16A}"/>
    <hyperlink ref="B1165" r:id="rId861" xr:uid="{25C0C17F-62C5-E841-BBDF-49CF7611A8BB}"/>
    <hyperlink ref="B529" r:id="rId862" xr:uid="{5B0A56DC-4A3F-9244-AD1D-7AE4DD46F6A2}"/>
    <hyperlink ref="B1169" r:id="rId863" xr:uid="{DC978ED0-6997-EC44-ACC6-77A5C24EC25B}"/>
    <hyperlink ref="B511" r:id="rId864" xr:uid="{2834CA06-A900-8E47-B21A-E5A5E6C23942}"/>
    <hyperlink ref="B538" r:id="rId865" xr:uid="{52AC2ABB-633F-2348-A50D-F5D89ABCC62C}"/>
    <hyperlink ref="B536" r:id="rId866" xr:uid="{D57B90E9-C3B0-204B-B31E-6ACA3AB5AED3}"/>
    <hyperlink ref="B541" r:id="rId867" xr:uid="{830B11F3-2567-0E4C-AB57-AB36187C7DC4}"/>
    <hyperlink ref="B554" r:id="rId868" xr:uid="{9F19B425-E6C8-3A44-9AF2-588C761B5F7D}"/>
    <hyperlink ref="B556" r:id="rId869" xr:uid="{F74AA960-15D2-8248-8AF4-CCAB56A20621}"/>
    <hyperlink ref="B564" r:id="rId870" xr:uid="{B9EE929B-FA3A-3546-B1AA-9B56E6659481}"/>
    <hyperlink ref="B562" r:id="rId871" xr:uid="{7891B92C-2B56-5248-81F5-061268DC9B52}"/>
    <hyperlink ref="B1181" r:id="rId872" xr:uid="{3EC321AE-5511-C64D-ADA7-8A55EC38514D}"/>
    <hyperlink ref="B589" r:id="rId873" xr:uid="{62FCD363-58E3-7F47-85F7-D7B02258817E}"/>
    <hyperlink ref="B1183" r:id="rId874" xr:uid="{1B79B217-4261-9341-A4A8-30195C053B6B}"/>
    <hyperlink ref="B1176" r:id="rId875" xr:uid="{2E598BF3-9440-1B48-A2E1-2BE24070183D}"/>
    <hyperlink ref="B1186" r:id="rId876" xr:uid="{DC266B56-758E-EC4B-9C37-2C98D8C957E5}"/>
    <hyperlink ref="B1182" r:id="rId877" xr:uid="{8F8B0244-5E31-334F-A210-6C621E2990B0}"/>
    <hyperlink ref="B1179" r:id="rId878" xr:uid="{8100B3EB-BAC5-3445-A0B2-6A9AA49D55BD}"/>
    <hyperlink ref="B1177" r:id="rId879" xr:uid="{82FF30C9-5FC1-BC49-8860-359A269A41D5}"/>
    <hyperlink ref="B568" r:id="rId880" xr:uid="{4C4285F5-2F35-1F44-965A-C1D24B4DD59E}"/>
    <hyperlink ref="B1180" r:id="rId881" xr:uid="{D24AFC67-127A-B041-A909-2BA4715E6D25}"/>
    <hyperlink ref="B1184" r:id="rId882" xr:uid="{A8DDFE04-6525-934A-BCFA-1F2E4C2C9CAD}"/>
    <hyperlink ref="B1185" r:id="rId883" xr:uid="{ED4A2686-5832-B145-B8B1-EE7736A850A4}"/>
    <hyperlink ref="B608" r:id="rId884" xr:uid="{20FEBA8D-377D-764B-9940-6B3544588281}"/>
    <hyperlink ref="B626" r:id="rId885" xr:uid="{25B3B640-1235-3448-9052-1DB790945145}"/>
    <hyperlink ref="B1194" r:id="rId886" xr:uid="{A3F22269-A26A-6140-ACFF-A8C8A1C936E0}"/>
    <hyperlink ref="B1195" r:id="rId887" xr:uid="{BF448040-90BB-FA4E-9D6A-B35366C34FA1}"/>
    <hyperlink ref="B1199" r:id="rId888" xr:uid="{02378387-FAAB-7548-B800-C06EBFF44949}"/>
    <hyperlink ref="B1200" r:id="rId889" xr:uid="{CB3D3131-B5C3-9543-A747-FEEE6CEEA6D4}"/>
    <hyperlink ref="B1196" r:id="rId890" xr:uid="{092C81D9-2223-4D46-AC46-98071F023742}"/>
    <hyperlink ref="B637" r:id="rId891" xr:uid="{9023B1F9-869A-1847-A2CC-38E8B9EC2832}"/>
    <hyperlink ref="B643" r:id="rId892" xr:uid="{3276888F-14F3-4A41-B065-8D0BE9111CD3}"/>
    <hyperlink ref="B654" r:id="rId893" xr:uid="{766CE266-1914-4A46-85A0-3CAD86FD6878}"/>
    <hyperlink ref="C782" r:id="rId894" xr:uid="{AB563868-8951-1E43-A24E-47F510B3428A}"/>
    <hyperlink ref="C652" r:id="rId895" xr:uid="{3EE5BB8A-385D-2448-BBC6-6226149A4620}"/>
    <hyperlink ref="C211" r:id="rId896" xr:uid="{394F6A72-5F03-0B40-8258-116F6D341ED3}"/>
    <hyperlink ref="C925" r:id="rId897" xr:uid="{CF36C25B-E4D8-2B46-990B-6B7C257D425F}"/>
    <hyperlink ref="C144" r:id="rId898" xr:uid="{9E506629-89D8-A540-8E46-3ABEAD7C57AF}"/>
    <hyperlink ref="C192" r:id="rId899" xr:uid="{EA4EDB59-58CC-8A43-AEAE-DDA21036AE6F}"/>
    <hyperlink ref="C846" r:id="rId900" xr:uid="{869F950C-B674-EB4D-A052-D4652133311B}"/>
    <hyperlink ref="C1068" r:id="rId901" xr:uid="{608383FF-DFC9-B64C-BEC8-DC29E76C010F}"/>
    <hyperlink ref="C858" r:id="rId902" xr:uid="{471DAFCA-FE9F-4B41-A10A-6AFAD56E1EEB}"/>
    <hyperlink ref="C281" r:id="rId903" xr:uid="{2F7ADE6D-CB20-254E-8AF0-9783F9221815}"/>
    <hyperlink ref="C1114" r:id="rId904" xr:uid="{869B220C-EAD1-284D-8E6E-ADFCE682204B}"/>
    <hyperlink ref="C926" r:id="rId905" xr:uid="{53ED19C5-52BD-6D44-A1CC-705A2781ED8C}"/>
    <hyperlink ref="C185" r:id="rId906" xr:uid="{A02DA140-473F-2F46-B877-1A29349802CB}"/>
    <hyperlink ref="C1097" r:id="rId907" xr:uid="{FE523F8D-6ABE-144D-94F9-FC0A1869F7F9}"/>
    <hyperlink ref="C1117" r:id="rId908" xr:uid="{3A7AAD67-3F74-0A49-B1BF-D8F76B965559}"/>
    <hyperlink ref="C1418" r:id="rId909" xr:uid="{C0B24DB2-E9B3-5C44-A4AB-1CE0F7497ED3}"/>
    <hyperlink ref="C1069" r:id="rId910" xr:uid="{8CAE218C-33EF-5E41-99B1-D7C62AEA93D2}"/>
    <hyperlink ref="C305" r:id="rId911" xr:uid="{51FD9662-9962-B64D-96ED-76B96516E1D5}"/>
    <hyperlink ref="C945" r:id="rId912" xr:uid="{726F2BCE-602B-AC46-9029-2E9CD6A1158C}"/>
    <hyperlink ref="C1420" r:id="rId913" xr:uid="{CA065FF3-8672-A84B-8D9A-56BCF36D489D}"/>
    <hyperlink ref="C319" r:id="rId914" xr:uid="{2762FCE4-211A-CD47-982B-BF06B25522AE}"/>
    <hyperlink ref="C1421" r:id="rId915" xr:uid="{0494DED1-383C-E74E-B783-78C1758E1E0E}"/>
    <hyperlink ref="C1070" r:id="rId916" xr:uid="{F14BCE98-C94A-2844-9983-62369A3EE58D}"/>
    <hyperlink ref="C902" r:id="rId917" xr:uid="{1F10ACFC-0A21-3F4F-B2A7-D6575F806520}"/>
    <hyperlink ref="C946" r:id="rId918" xr:uid="{50F45D8F-5D7D-7A40-AAE4-D9F67221D7D0}"/>
    <hyperlink ref="C903" r:id="rId919" xr:uid="{D226D25B-EC61-DF48-9F99-3A3CD5C5834C}"/>
    <hyperlink ref="C322" r:id="rId920" xr:uid="{3C622DB0-059F-B54A-A132-7E3567B52F7B}"/>
    <hyperlink ref="C1115" r:id="rId921" xr:uid="{578767F2-CE50-D44A-B885-E7831390C631}"/>
    <hyperlink ref="C314" r:id="rId922" xr:uid="{72CC0308-C234-F04D-9185-43F813B5CB40}"/>
    <hyperlink ref="C1104" r:id="rId923" xr:uid="{788C55F7-D593-1D47-8B53-FC1518672F37}"/>
    <hyperlink ref="C1107" r:id="rId924" xr:uid="{0EE40EE4-EBA3-C141-A32B-BDFA7B17DF2B}"/>
    <hyperlink ref="C947" r:id="rId925" xr:uid="{68D297C5-8FDD-A140-842B-AF829947430F}"/>
    <hyperlink ref="C808" r:id="rId926" xr:uid="{8DD98040-28B7-6349-9C3B-35E12232B765}"/>
    <hyperlink ref="C292" r:id="rId927" xr:uid="{FCABBA94-C098-5B42-ADF2-919EC2169F18}"/>
    <hyperlink ref="C1083" r:id="rId928" xr:uid="{A2CBBFCD-9F7E-AF4E-B010-B6A7B5E20AB0}"/>
    <hyperlink ref="C1088" r:id="rId929" xr:uid="{47FBB0F3-9333-604D-A35A-B7A1C9D9308F}"/>
    <hyperlink ref="C1054" r:id="rId930" xr:uid="{C8A904E2-28AB-274E-B94B-A0BAA09AAB19}"/>
    <hyperlink ref="C256" r:id="rId931" xr:uid="{BDFBBB0E-FB9A-3A4A-B849-8A60646CDB59}"/>
    <hyperlink ref="C1110" r:id="rId932" xr:uid="{E93D8A80-FB61-8544-AC1D-8218010922CE}"/>
    <hyperlink ref="C977" r:id="rId933" xr:uid="{45093AA1-20EB-E846-AAD1-6F383D6C6128}"/>
    <hyperlink ref="C717" r:id="rId934" xr:uid="{ACB49F5E-D149-EC41-A230-EAA5F5A5E140}"/>
    <hyperlink ref="C785" r:id="rId935" xr:uid="{3A2B52E5-0EED-3543-9099-B618ED0C3585}"/>
    <hyperlink ref="C1079" r:id="rId936" xr:uid="{5AABEFA1-33B7-0849-834A-337B25F7E656}"/>
    <hyperlink ref="C786" r:id="rId937" xr:uid="{8AF07A4F-A830-FA4A-9AF6-1C38FD550838}"/>
    <hyperlink ref="C1403" r:id="rId938" xr:uid="{9C704A5C-B204-CA46-8E1D-D70E208C7507}"/>
    <hyperlink ref="C1053" r:id="rId939" xr:uid="{2C0E9ABB-B2D9-3141-95A9-8511CFFE16A9}"/>
    <hyperlink ref="C1446" r:id="rId940" xr:uid="{FD0BE352-2837-E544-B2AE-1100C8CAC994}"/>
    <hyperlink ref="C214" r:id="rId941" xr:uid="{C5E97546-AB63-2944-9F3B-D3EA940447A5}"/>
    <hyperlink ref="C307" r:id="rId942" xr:uid="{DD07317C-7B79-054E-8265-9E6CEFB91910}"/>
    <hyperlink ref="C306" r:id="rId943" xr:uid="{40E44A46-46BB-1341-A227-D35F41B7AAC6}"/>
    <hyperlink ref="C1091" r:id="rId944" xr:uid="{8A2EF358-2556-F54C-85EC-0A6EB5BC8A98}"/>
    <hyperlink ref="C906" r:id="rId945" xr:uid="{DC70AB12-621C-B242-B526-76A9A74A1472}"/>
    <hyperlink ref="C1450" r:id="rId946" xr:uid="{62383C96-02C9-0944-8119-66A666B1A6C5}"/>
    <hyperlink ref="C927" r:id="rId947" xr:uid="{D16D51E6-E994-5844-B76D-F4E9E7D35436}"/>
    <hyperlink ref="C1451" r:id="rId948" xr:uid="{797EDABD-B492-AD40-BF3B-DA45CAC33CDF}"/>
    <hyperlink ref="C815" r:id="rId949" xr:uid="{7454BA82-795F-6948-A815-C6915246D7C5}"/>
    <hyperlink ref="C104" r:id="rId950" xr:uid="{CD7A5CCF-6D09-3B4F-B664-64ABCDD6A707}"/>
    <hyperlink ref="C670" r:id="rId951" xr:uid="{3B3EFF1B-B93C-224B-AB2E-0DF83AFC1160}"/>
    <hyperlink ref="C195" r:id="rId952" xr:uid="{477D9B76-DB1C-1F47-BC69-CA4B4AAC251F}"/>
    <hyperlink ref="C1456" r:id="rId953" xr:uid="{98A39E2B-74B0-DD4D-B06C-3680BACEF1AF}"/>
    <hyperlink ref="C1109" r:id="rId954" xr:uid="{305D11A6-4051-044F-A53C-972899E486AF}"/>
    <hyperlink ref="C1118" r:id="rId955" xr:uid="{0663E7DB-D097-E64F-B08E-7AC3B51E85ED}"/>
    <hyperlink ref="C1461" r:id="rId956" xr:uid="{90C88E9B-B1FE-6448-8400-FBA7A19D0D3B}"/>
    <hyperlink ref="C1033" r:id="rId957" xr:uid="{5B09A7B4-F926-1343-9530-5978CAA75E2E}"/>
    <hyperlink ref="C790" r:id="rId958" xr:uid="{CB99449A-EF87-7D45-99D7-7CCF1A1F8108}"/>
    <hyperlink ref="C1084" r:id="rId959" xr:uid="{EA507425-3E82-644C-80B7-D12E38D17B06}"/>
    <hyperlink ref="C1466" r:id="rId960" xr:uid="{BA1FF8F7-95B2-784C-9DB0-411E48A13221}"/>
    <hyperlink ref="C257" r:id="rId961" xr:uid="{3E022851-A128-1A47-8C34-91B1D5E10BA9}"/>
    <hyperlink ref="C1034" r:id="rId962" xr:uid="{9E47F99C-AA19-4A44-AA06-B0CF2E607E00}"/>
    <hyperlink ref="C1035" r:id="rId963" xr:uid="{B69D207E-F5C3-DE41-BF59-8DA73870490A}"/>
    <hyperlink ref="C1073" r:id="rId964" xr:uid="{312BE30C-80ED-8F46-8944-10F2659DD909}"/>
    <hyperlink ref="C1076" r:id="rId965" xr:uid="{8E90B54D-6F96-C645-8C58-08A5040444BA}"/>
    <hyperlink ref="C1111" r:id="rId966" xr:uid="{C0038AB7-8946-1741-9E43-74D4682CDC1C}"/>
    <hyperlink ref="C323" r:id="rId967" xr:uid="{5DE2167F-0209-8B4F-B26A-FBA58AAA9508}"/>
    <hyperlink ref="C324" r:id="rId968" xr:uid="{A26BC04D-66EC-C347-87B3-27A25BC5355E}"/>
    <hyperlink ref="C1477" r:id="rId969" xr:uid="{23DDFA4E-9610-4F4E-9DFF-4D7B817E5253}"/>
    <hyperlink ref="C1038" r:id="rId970" xr:uid="{70768AAB-6533-A84B-8628-C90AC5F6A636}"/>
    <hyperlink ref="C223" r:id="rId971" xr:uid="{4A4462C3-4BAB-D640-9C55-467EA800F298}"/>
    <hyperlink ref="C1039" r:id="rId972" xr:uid="{D649F3D1-62D2-9D4B-A3EC-5EA955487F5B}"/>
    <hyperlink ref="C1092" r:id="rId973" xr:uid="{71A69E14-78A8-4B4E-A27D-21E8A63D66A6}"/>
    <hyperlink ref="C793" r:id="rId974" xr:uid="{3BDED0D3-6A4A-3044-94F4-BFE0F954DAAE}"/>
    <hyperlink ref="C794" r:id="rId975" xr:uid="{0459BCF6-09AB-2A44-B12E-27F8287FA45F}"/>
    <hyperlink ref="C1485" r:id="rId976" xr:uid="{FAAAD129-2E56-6145-8ADB-A82401B98CEF}"/>
    <hyperlink ref="C544" r:id="rId977" xr:uid="{FAAC3DFF-71A6-D640-8EC1-8B5E398239D3}"/>
    <hyperlink ref="C866" r:id="rId978" xr:uid="{8A97FB14-58DC-944C-8BE6-A917067F46AD}"/>
    <hyperlink ref="C1116" r:id="rId979" xr:uid="{E65CBCB4-C39E-0349-B361-1993475D62CA}"/>
    <hyperlink ref="C931" r:id="rId980" xr:uid="{90187908-CFB9-674E-9C3A-BDAABE0867D2}"/>
    <hyperlink ref="C1388" r:id="rId981" xr:uid="{A09DA5E2-15D3-6744-B74B-64FBE51B1DBA}"/>
    <hyperlink ref="C369" r:id="rId982" xr:uid="{F746AEF6-9467-E143-90F4-5387191AD1C8}"/>
    <hyperlink ref="C1189" r:id="rId983" xr:uid="{3A0749C0-6015-6B4A-9DFE-618BBFBA4ED7}"/>
    <hyperlink ref="C1349" r:id="rId984" xr:uid="{B089EDD4-2021-E24E-90FB-B6E421AE8C68}"/>
    <hyperlink ref="C422" r:id="rId985" xr:uid="{AA628CC3-D7F2-2D45-BA95-6C063E2478D2}"/>
    <hyperlink ref="C986" r:id="rId986" xr:uid="{63120AE9-79F4-4E47-B661-AC03669A4D0D}"/>
    <hyperlink ref="C1325" r:id="rId987" xr:uid="{5F564E0D-CC22-7D4C-981E-3D99CBF87BE8}"/>
    <hyperlink ref="C1494" r:id="rId988" xr:uid="{E0C7EABF-DEE5-F042-9E9A-D238207C65B0}"/>
    <hyperlink ref="C168" r:id="rId989" xr:uid="{A2655482-4E6A-284A-9902-F7124F648560}"/>
    <hyperlink ref="C1355" r:id="rId990" xr:uid="{8190BD40-76C8-F244-B3CC-179CB095A1EA}"/>
    <hyperlink ref="C1366" r:id="rId991" xr:uid="{94459BF6-FE1A-1D45-9E21-7B7FB7002EA6}"/>
    <hyperlink ref="C1497" r:id="rId992" xr:uid="{4961E494-85E3-DD4B-B483-0F80FCD403B3}"/>
    <hyperlink ref="C1311" r:id="rId993" xr:uid="{0E3610EC-806A-1549-A8BD-6F6D4CEB1FCC}"/>
    <hyperlink ref="C218" r:id="rId994" xr:uid="{7876A6F2-4CC8-8D44-BC67-56BCA8B5DEC0}"/>
    <hyperlink ref="C838" r:id="rId995" xr:uid="{1239D5D0-726D-1542-942F-5854FA370264}"/>
    <hyperlink ref="C423" r:id="rId996" xr:uid="{95647956-8851-5140-8E99-CABB1C1DDE18}"/>
    <hyperlink ref="C424" r:id="rId997" xr:uid="{125050A3-0190-C848-8C3C-81599E1CF755}"/>
    <hyperlink ref="C1274" r:id="rId998" xr:uid="{F3B21F51-CDC1-9846-ACA5-AB9E26E9585F}"/>
    <hyperlink ref="C1333" r:id="rId999" xr:uid="{16D42EF6-172D-A24A-BEFA-F2059A58B969}"/>
    <hyperlink ref="C912" r:id="rId1000" xr:uid="{69CB9B36-E827-854F-BC51-42AB2CD8BB3E}"/>
    <hyperlink ref="C138" r:id="rId1001" xr:uid="{531F11A0-7552-254D-8518-F9FD26D4289F}"/>
    <hyperlink ref="C1171" r:id="rId1002" xr:uid="{F1FA897C-C1F5-084C-8491-02CB0B9511F6}"/>
    <hyperlink ref="C1367" r:id="rId1003" xr:uid="{B4B4D6F7-0856-4E4D-9340-DECA45D6D0FB}"/>
    <hyperlink ref="C410" r:id="rId1004" xr:uid="{5EBCD74A-F4D2-A345-93D9-C11ADB5B1FBE}"/>
    <hyperlink ref="C1212" r:id="rId1005" xr:uid="{F4F93165-A6CE-734F-83E0-5BE6BC453216}"/>
    <hyperlink ref="C1238" r:id="rId1006" xr:uid="{37760499-9617-914F-9A23-966F2CFB5526}"/>
    <hyperlink ref="C110" r:id="rId1007" xr:uid="{0343BCC4-320E-1E4E-96C1-A951E190BCE4}"/>
    <hyperlink ref="C220" r:id="rId1008" xr:uid="{F25F09D9-C386-B944-946A-C8768651EF67}"/>
    <hyperlink ref="C411" r:id="rId1009" xr:uid="{7B721D24-D219-754D-89FF-2771BC7F7953}"/>
    <hyperlink ref="C1275" r:id="rId1010" xr:uid="{26EB89C6-B9F4-8D46-BA85-0E9951BE4C3D}"/>
    <hyperlink ref="C383" r:id="rId1011" xr:uid="{AC3B3822-37BE-814D-85DE-B656AB69B00F}"/>
    <hyperlink ref="C869" r:id="rId1012" xr:uid="{B85A385C-061A-A44B-B9A2-F851B5A08E8C}"/>
    <hyperlink ref="C1377" r:id="rId1013" xr:uid="{998CEA60-2B4C-E041-920C-27EDB6320808}"/>
    <hyperlink ref="C1368" r:id="rId1014" xr:uid="{28905BC9-1F86-6A4C-AEFE-9C52AA33D972}"/>
    <hyperlink ref="C372" r:id="rId1015" xr:uid="{CD0CE54F-C1A5-6A4B-8784-F23B42F7E08E}"/>
    <hyperlink ref="C139" r:id="rId1016" xr:uid="{E6AE9FE7-0399-8441-B0F4-DB263B36729B}"/>
    <hyperlink ref="C1509" r:id="rId1017" xr:uid="{DAF535E9-971C-634A-8C6D-91FA757909AA}"/>
    <hyperlink ref="C1513" r:id="rId1018" xr:uid="{F7ADB847-4B87-0144-BAE1-F511B6E5DB92}"/>
    <hyperlink ref="C407" r:id="rId1019" xr:uid="{DC4C0C60-EB03-FF47-9656-06ACCBECE366}"/>
    <hyperlink ref="C1288" r:id="rId1020" xr:uid="{A19A835B-76F5-D840-8CDE-E78DF026574B}"/>
    <hyperlink ref="C432" r:id="rId1021" xr:uid="{53CEEFE0-72DB-7846-9F82-5D25AEEFCA12}"/>
    <hyperlink ref="C429" r:id="rId1022" xr:uid="{69C35EFA-18F2-8C41-907A-0BA2EA628AA2}"/>
    <hyperlink ref="C1264" r:id="rId1023" xr:uid="{0B5DBC99-8147-9445-B50C-D0BCDBD02E82}"/>
    <hyperlink ref="C1515" r:id="rId1024" xr:uid="{C013DF69-EF6B-6244-BE42-F229DE5DA689}"/>
    <hyperlink ref="C1240" r:id="rId1025" xr:uid="{306EE47B-E704-B349-BDE2-0560248E7684}"/>
    <hyperlink ref="C412" r:id="rId1026" xr:uid="{35C47DBE-939D-644A-B4EE-61822DEFAF05}"/>
    <hyperlink ref="C208" r:id="rId1027" xr:uid="{2A5E5BBA-1BB0-0846-AD39-60F22ED87F78}"/>
    <hyperlink ref="C81" r:id="rId1028" xr:uid="{95D5ACCD-3165-E448-A33D-AF84BA2BBFAB}"/>
    <hyperlink ref="C1159" r:id="rId1029" xr:uid="{AD6385E4-9E5F-034B-AC2B-E353D8B7B1CA}"/>
    <hyperlink ref="C1522" r:id="rId1030" xr:uid="{F747DC8F-592D-0E40-A777-34D4749C2D1D}"/>
    <hyperlink ref="C1378" r:id="rId1031" xr:uid="{CA4AE72D-6804-7445-82BF-A780F727F892}"/>
    <hyperlink ref="C373" r:id="rId1032" xr:uid="{B21AC0E4-75FD-F648-8E05-814F001C1CE9}"/>
    <hyperlink ref="C1294" r:id="rId1033" xr:uid="{CC67690B-F084-5241-BDA3-3BFB3C4D8B2F}"/>
    <hyperlink ref="C1303" r:id="rId1034" xr:uid="{8DD44D95-750A-0C44-A02A-6247CC4762EA}"/>
    <hyperlink ref="C224" r:id="rId1035" xr:uid="{42660E4F-5275-0F4B-9B35-58BB5A160BFE}"/>
    <hyperlink ref="C1132" r:id="rId1036" xr:uid="{134C7EFA-010F-7C46-BB6B-238289D23197}"/>
    <hyperlink ref="C1215" r:id="rId1037" xr:uid="{C0368973-DD73-CA49-A846-08C3A7DA64E4}"/>
    <hyperlink ref="C29" r:id="rId1038" xr:uid="{14AF4528-53B3-064A-BB30-5F8B4FF08358}"/>
    <hyperlink ref="C867" r:id="rId1039" xr:uid="{4B336BA3-A8E5-6645-A41C-45C9F988DCA5}"/>
    <hyperlink ref="C1295" r:id="rId1040" xr:uid="{482B0A91-34AC-3C45-9D96-C217D572505B}"/>
    <hyperlink ref="C1528" r:id="rId1041" xr:uid="{321CC7BD-43E2-4C48-99F1-AF88F49F6077}"/>
    <hyperlink ref="C225" r:id="rId1042" xr:uid="{EBB196A9-12FE-3547-A24F-F9540DE3659F}"/>
    <hyperlink ref="C171" r:id="rId1043" xr:uid="{9F186340-514B-4845-8EEB-8FD2BCA73D18}"/>
    <hyperlink ref="C399" r:id="rId1044" xr:uid="{3F46967A-FEBC-E849-AF70-96546C8D4A99}"/>
    <hyperlink ref="C374" r:id="rId1045" xr:uid="{2EBA68AA-C749-AE45-856C-A4A9D76D388E}"/>
    <hyperlink ref="C1135" r:id="rId1046" xr:uid="{412D67C6-491D-A444-88DC-2D70DD1A550F}"/>
    <hyperlink ref="C1265" r:id="rId1047" xr:uid="{F29AB59A-C7B0-0F40-AAB3-6F681ECFE522}"/>
    <hyperlink ref="C1315" r:id="rId1048" xr:uid="{9FA3135F-CC34-8E46-A0C8-8A4908DC8DD6}"/>
    <hyperlink ref="C1289" r:id="rId1049" xr:uid="{C0086D1C-2517-4446-814B-F1D1FD6406D0}"/>
    <hyperlink ref="C113" r:id="rId1050" xr:uid="{89C553FD-61FC-5244-962F-9E6D3440DAE8}"/>
    <hyperlink ref="C884" r:id="rId1051" xr:uid="{46F92AE1-D527-934E-8B00-66A4717CA543}"/>
    <hyperlink ref="C1277" r:id="rId1052" xr:uid="{676AF59E-C726-234C-B3FC-E6360E23F569}"/>
    <hyperlink ref="C1266" r:id="rId1053" xr:uid="{B83434D8-791C-BF43-BC48-6E17D4F7E7F2}"/>
    <hyperlink ref="C1533" r:id="rId1054" xr:uid="{64322FD3-D71E-1544-A0F3-32CC90D4BEB5}"/>
    <hyperlink ref="C375" r:id="rId1055" xr:uid="{1587C2FA-FFB8-0443-B40B-461302EACD29}"/>
    <hyperlink ref="C1201" r:id="rId1056" xr:uid="{00DF3D5F-50DE-BF45-A509-E2EDEA26FD43}"/>
    <hyperlink ref="C871" r:id="rId1057" xr:uid="{B28297AB-E470-A541-9DB0-0C5AA49A44B9}"/>
    <hyperlink ref="C688" r:id="rId1058" xr:uid="{A19F400F-1CE2-8B4E-8BD1-E0BEB651A6C2}"/>
    <hyperlink ref="C1537" r:id="rId1059" xr:uid="{70C2E310-F1E8-1A4D-908D-8F22061356FB}"/>
    <hyperlink ref="C1336" r:id="rId1060" xr:uid="{F43ABFAD-4A24-1A49-8E26-094B0BD3EFF8}"/>
    <hyperlink ref="C1219" r:id="rId1061" xr:uid="{1460991E-4898-3749-AF4D-8B752F433896}"/>
    <hyperlink ref="C438" r:id="rId1062" xr:uid="{A8282857-E5C7-B043-BBB2-414CAD6FE611}"/>
    <hyperlink ref="C1220" r:id="rId1063" xr:uid="{98A3627D-B8B3-7846-945A-2FCD1FEBC219}"/>
    <hyperlink ref="C1350" r:id="rId1064" xr:uid="{643802B0-7D1C-E248-A1B7-FCC2EC4AE78C}"/>
    <hyperlink ref="C1383" r:id="rId1065" xr:uid="{C772B1F4-0F3C-2345-92E8-3725B6514D37}"/>
    <hyperlink ref="C1278" r:id="rId1066" xr:uid="{2B30478A-D0BB-E447-B53B-FCD92096214E}"/>
    <hyperlink ref="C1221" r:id="rId1067" xr:uid="{0C03FEA1-303B-4445-91F3-B31992BCCD65}"/>
    <hyperlink ref="C1540" r:id="rId1068" xr:uid="{8D462636-1A12-8942-8A2B-8399638BDB23}"/>
    <hyperlink ref="C886" r:id="rId1069" xr:uid="{BD89510F-06F5-E343-89D4-527381A66F4F}"/>
    <hyperlink ref="C1353" r:id="rId1070" xr:uid="{56D959FA-33F9-A74A-918E-5E1494FDF82B}"/>
    <hyperlink ref="C1222" r:id="rId1071" xr:uid="{B95D7CC6-5154-8B40-9407-2732E9A68736}"/>
    <hyperlink ref="C417" r:id="rId1072" xr:uid="{569086F1-9DCC-0F4C-92AD-18A21FEDC698}"/>
    <hyperlink ref="C451" r:id="rId1073" xr:uid="{9AA63DCF-CBFC-634C-9DAA-0450ED0202C1}"/>
    <hyperlink ref="C1548" r:id="rId1074" xr:uid="{91274A6A-DFDC-3342-B855-0ADC6F0C11B2}"/>
    <hyperlink ref="C740" r:id="rId1075" xr:uid="{AEA90169-1106-B048-8FE9-29055BF0673B}"/>
    <hyperlink ref="C1252" r:id="rId1076" xr:uid="{D68234DE-EF13-D44B-8090-66CC3C279CDF}"/>
    <hyperlink ref="C1304" r:id="rId1077" xr:uid="{1CAD5CC1-2693-B942-8525-23BF594F6802}"/>
    <hyperlink ref="C1556" r:id="rId1078" xr:uid="{573289DC-D318-404E-9CAE-53C523918576}"/>
    <hyperlink ref="C1359" r:id="rId1079" xr:uid="{090EB9A8-00BB-0047-8892-625FEFBBD5A3}"/>
    <hyperlink ref="C1370" r:id="rId1080" xr:uid="{DA253E01-4690-FD48-806F-F7CC8C247CE3}"/>
    <hyperlink ref="C1296" r:id="rId1081" xr:uid="{705D9A99-819A-3C4D-9340-AE3C747228A2}"/>
    <hyperlink ref="C405" r:id="rId1082" xr:uid="{753FB929-C9CD-9F48-97C5-625E265AB8A1}"/>
    <hyperlink ref="C1559" r:id="rId1083" xr:uid="{384CE6EF-6FC9-F343-8E06-553DC06655A4}"/>
    <hyperlink ref="C259" r:id="rId1084" xr:uid="{9CDF728E-3D81-EC4A-A2C5-AE361E5B8E52}"/>
    <hyperlink ref="C1225" r:id="rId1085" xr:uid="{2DD61F39-C270-2A49-9945-16DCBD21BBF8}"/>
    <hyperlink ref="C935" r:id="rId1086" xr:uid="{29F63BE8-1E32-D440-9734-8C7308022091}"/>
    <hyperlink ref="C1561" r:id="rId1087" xr:uid="{23F62A98-C8F8-594E-B543-56F0CAD6CB42}"/>
    <hyperlink ref="C1565" r:id="rId1088" xr:uid="{11A045F3-0D41-4949-B199-A571F4D6522A}"/>
    <hyperlink ref="C1279" r:id="rId1089" xr:uid="{EF06EFCC-E6B8-534E-9EE4-412FB5CB997C}"/>
    <hyperlink ref="C1566" r:id="rId1090" xr:uid="{47881208-075B-3646-B08C-F27D5230EB7E}"/>
    <hyperlink ref="C920" r:id="rId1091" xr:uid="{0A66DE78-7227-1348-BC72-7E3E3781288B}"/>
    <hyperlink ref="C1371" r:id="rId1092" xr:uid="{474DA29C-B9C2-AF40-8292-7364F79F052F}"/>
    <hyperlink ref="C725" r:id="rId1093" xr:uid="{BA41B623-4656-BF48-8613-87ADC80338CB}"/>
    <hyperlink ref="C1372" r:id="rId1094" xr:uid="{C6DD81AF-BA85-5E4A-A757-ADA151EE893E}"/>
    <hyperlink ref="C449" r:id="rId1095" xr:uid="{5749E593-8C82-B246-9663-D05FACB2F7A5}"/>
    <hyperlink ref="C1231" r:id="rId1096" xr:uid="{F3FEAC03-B3B4-E440-9323-3E0118660032}"/>
    <hyperlink ref="C1280" r:id="rId1097" xr:uid="{147E2B6E-0203-F744-B05F-58664C50ACFC}"/>
    <hyperlink ref="C1226" r:id="rId1098" xr:uid="{96BE5466-9BFD-CF44-A4E2-87D29B1D2A79}"/>
    <hyperlink ref="C1290" r:id="rId1099" xr:uid="{21EDC642-A1B0-C044-B430-130830C0A304}"/>
    <hyperlink ref="C1254" r:id="rId1100" xr:uid="{E0509E4D-74F8-0B43-9E63-050837D53342}"/>
    <hyperlink ref="C1281" r:id="rId1101" xr:uid="{8EA98D4A-B61D-E04B-918D-A6F76F735ABB}"/>
    <hyperlink ref="C1373" r:id="rId1102" xr:uid="{FF4BE93F-CC7A-144B-9A6A-9620D59E3FE2}"/>
    <hyperlink ref="C1282" r:id="rId1103" xr:uid="{86688A81-40AB-D34F-B95F-65FBEA049787}"/>
    <hyperlink ref="C1582" r:id="rId1104" xr:uid="{B7525481-16C2-9C48-9094-1B370E193BDD}"/>
    <hyperlink ref="C1348" r:id="rId1105" xr:uid="{73344142-267D-1048-92AE-AF02C363A54A}"/>
    <hyperlink ref="C936" r:id="rId1106" xr:uid="{B4358879-2121-534B-BE82-5796A4C3CCAA}"/>
    <hyperlink ref="C1283" r:id="rId1107" xr:uid="{A4A5797A-506C-2441-A2DE-5CD985DDF5C8}"/>
    <hyperlink ref="C698" r:id="rId1108" xr:uid="{1926D402-D6FB-DC47-8D4C-12E587E32480}"/>
    <hyperlink ref="C1284" r:id="rId1109" xr:uid="{55AE776E-1287-384E-80EF-EC31A5F11AB2}"/>
    <hyperlink ref="C1270" r:id="rId1110" xr:uid="{509C8E1E-0EEA-F945-8E04-38CC4F3F9F63}"/>
    <hyperlink ref="C302" r:id="rId1111" xr:uid="{9E93A238-47F3-D54E-8198-A53974151255}"/>
    <hyperlink ref="C834" r:id="rId1112" xr:uid="{FE2848FB-30AE-2E4F-BD3E-AC36EB26CD7E}"/>
    <hyperlink ref="C748" r:id="rId1113" xr:uid="{EEA31C3E-5712-C048-86B5-47549A13D7BC}"/>
    <hyperlink ref="C781" r:id="rId1114" xr:uid="{D4348B5A-C668-744D-8ADD-EEAE3C8B2EC7}"/>
    <hyperlink ref="C835" r:id="rId1115" xr:uid="{A59BCFAC-6819-5547-9286-A8450BFABF3D}"/>
    <hyperlink ref="C147" r:id="rId1116" xr:uid="{A26BA33C-778A-5E46-AFCC-99E43EEA343E}"/>
    <hyperlink ref="C241" r:id="rId1117" xr:uid="{988967AF-433A-EA43-A1C0-EFAECB04BE51}"/>
    <hyperlink ref="C811" r:id="rId1118" xr:uid="{AC75818A-CF11-5F48-9881-8F5C66AA09DF}"/>
    <hyperlink ref="C756" r:id="rId1119" xr:uid="{F393FC77-E858-F940-B18E-DF3225666AC1}"/>
    <hyperlink ref="C819" r:id="rId1120" xr:uid="{5BBE7827-32BB-A447-8965-5EB8E7122756}"/>
    <hyperlink ref="C766" r:id="rId1121" xr:uid="{D65EB141-A1D0-7048-97F6-EFF780701FA1}"/>
    <hyperlink ref="C773" r:id="rId1122" xr:uid="{88A0563F-AB83-5743-84B5-FC581E219529}"/>
    <hyperlink ref="C1066" r:id="rId1123" xr:uid="{776A9AF9-A296-B040-BB79-DF1F38F50DE1}"/>
    <hyperlink ref="C148" r:id="rId1124" xr:uid="{C51F1405-FD4C-BD49-B31B-D58F6FAD1267}"/>
    <hyperlink ref="C1059" r:id="rId1125" xr:uid="{8EB8DE10-1B48-AE40-BC2C-159C0A09C8A9}"/>
    <hyperlink ref="C742" r:id="rId1126" xr:uid="{6033D3DA-B536-3945-B9DB-651332C74706}"/>
    <hyperlink ref="C1386" r:id="rId1127" xr:uid="{9DE93273-44FD-8A4C-8F21-34D0D549404C}"/>
    <hyperlink ref="C1057" r:id="rId1128" xr:uid="{CFB700C8-3DEC-3B40-8C9C-51C8C1F4D58D}"/>
    <hyperlink ref="C780" r:id="rId1129" xr:uid="{FE26D08F-9FA6-074B-B915-32174F02C2F4}"/>
    <hyperlink ref="C156" r:id="rId1130" xr:uid="{413F1B01-288A-2A42-BFFF-B13D116C7153}"/>
    <hyperlink ref="C747" r:id="rId1131" xr:uid="{64926589-22E6-CE44-8D30-BFA5506BF25D}"/>
    <hyperlink ref="C300" r:id="rId1132" xr:uid="{BF67652F-1981-5D4F-8C49-2766CA952CF9}"/>
    <hyperlink ref="C1457" r:id="rId1133" xr:uid="{EF9484FE-A670-9746-B315-D3B65C367F05}"/>
    <hyperlink ref="C959" r:id="rId1134" xr:uid="{991D563E-F4E0-AC46-852A-D3622DC78C71}"/>
    <hyperlink ref="C1064" r:id="rId1135" xr:uid="{B2888D2D-FC02-5443-A85A-E48FF182C9E9}"/>
    <hyperlink ref="C763" r:id="rId1136" xr:uid="{8648D682-646C-1346-B1BD-6B8831A8879C}"/>
    <hyperlink ref="C250" r:id="rId1137" xr:uid="{F73C5FD2-BCFD-0641-AF43-A967779088C4}"/>
    <hyperlink ref="C820" r:id="rId1138" xr:uid="{A30FB496-D6CA-1247-AA83-2E221A985111}"/>
    <hyperlink ref="C816" r:id="rId1139" xr:uid="{BCC28F85-3336-C549-AF9A-AE9D9C6B3FB0}"/>
    <hyperlink ref="C743" r:id="rId1140" xr:uid="{37EE3339-AC79-EF45-B898-DF26C777440F}"/>
    <hyperlink ref="C1514" r:id="rId1141" xr:uid="{E567362B-1B97-BA42-9629-61A2F7AF0AFF}"/>
    <hyperlink ref="C777" r:id="rId1142" xr:uid="{0954FCFD-68AD-2543-8F25-BBD7E1C5688C}"/>
    <hyperlink ref="C744" r:id="rId1143" xr:uid="{7858FA5B-DB70-A840-AE1A-65E1AA75B1EF}"/>
    <hyperlink ref="C757" r:id="rId1144" xr:uid="{20AABA94-2DF5-F043-9992-33708D62DCD0}"/>
    <hyperlink ref="C775" r:id="rId1145" xr:uid="{F1D12AFA-E923-974E-9B51-BB382AF65BCD}"/>
    <hyperlink ref="C1058" r:id="rId1146" xr:uid="{18B3DA28-31F3-6D4F-8B99-36948F9F8E67}"/>
    <hyperlink ref="C255" r:id="rId1147" xr:uid="{D554704F-1A8F-A947-B8CE-C1CC8A5E8C5A}"/>
    <hyperlink ref="C174" r:id="rId1148" xr:uid="{FCF3A7E9-7EE0-CD41-B25C-D57EE1C25653}"/>
    <hyperlink ref="C753" r:id="rId1149" xr:uid="{2113020B-1068-0E4B-A080-21982E6DFDA8}"/>
    <hyperlink ref="C754" r:id="rId1150" xr:uid="{FC6B260D-C132-4B4E-B747-6A154402F665}"/>
    <hyperlink ref="C966" r:id="rId1151" xr:uid="{3606AD2D-7465-354D-9FAB-5B9986B8AB1A}"/>
    <hyperlink ref="C149" r:id="rId1152" xr:uid="{6EC47172-1B25-374B-B77C-D36A42CC3015}"/>
    <hyperlink ref="C764" r:id="rId1153" xr:uid="{86B4B121-54E9-104C-AA87-906123FBC171}"/>
    <hyperlink ref="C778" r:id="rId1154" xr:uid="{85B7648D-478D-3F45-B598-7D49BA922A5E}"/>
    <hyperlink ref="C566" r:id="rId1155" xr:uid="{6F1321C1-9C81-F04D-BF1A-CC40A0C2F261}"/>
    <hyperlink ref="C737" r:id="rId1156" xr:uid="{66E853E2-A454-E947-B572-EC3D7166D1A6}"/>
    <hyperlink ref="C752" r:id="rId1157" xr:uid="{CFD4BDF8-A39D-0442-98FC-B849A2E0A26C}"/>
    <hyperlink ref="C767" r:id="rId1158" xr:uid="{B9AEC464-B7CF-064B-92F7-00B6C749F654}"/>
    <hyperlink ref="C750" r:id="rId1159" xr:uid="{51894ACF-7590-F24D-A096-EF137E5A8392}"/>
    <hyperlink ref="C770" r:id="rId1160" xr:uid="{DE072023-C8E1-2D4A-A682-6F2634BC0D94}"/>
    <hyperlink ref="C772" r:id="rId1161" xr:uid="{4C6713D0-7DEE-8443-AFED-8FAA2A8A2D85}"/>
    <hyperlink ref="C774" r:id="rId1162" xr:uid="{47EAFAC4-9621-264C-A7FF-0E3858FD4927}"/>
    <hyperlink ref="C746" r:id="rId1163" xr:uid="{5FC5CE2B-E8E6-1A4F-99F3-DE79FC24EDF7}"/>
    <hyperlink ref="C952" r:id="rId1164" xr:uid="{F8A03A4D-83D2-3D40-BEC0-335DBE87800C}"/>
    <hyperlink ref="C173" r:id="rId1165" xr:uid="{21EEE36F-9B4B-7844-B19C-78A5C161D1AF}"/>
    <hyperlink ref="C1074" r:id="rId1166" xr:uid="{8176F658-E5CA-214E-991E-CF9BF88CAA12}"/>
    <hyperlink ref="C161" r:id="rId1167" xr:uid="{3703A212-5241-C942-B08E-6F2E2115404D}"/>
    <hyperlink ref="C805" r:id="rId1168" xr:uid="{C59416C2-F7AF-BB4B-8AAA-C616E6A29C8E}"/>
    <hyperlink ref="C814" r:id="rId1169" xr:uid="{13DADC8A-728A-124F-8041-DB87DE6FBE25}"/>
    <hyperlink ref="C1077" r:id="rId1170" xr:uid="{515BD61B-9F80-FB40-8811-A9736C22372B}"/>
    <hyperlink ref="C822" r:id="rId1171" xr:uid="{E968C161-D6A1-E845-88B9-3F65A7AF8F14}"/>
    <hyperlink ref="C944" r:id="rId1172" xr:uid="{D19AB79C-B2FD-6740-8DAB-45723E85DAFD}"/>
    <hyperlink ref="C327" r:id="rId1173" xr:uid="{D00E5A9B-8B78-7346-8F17-9EC2092EDC37}"/>
    <hyperlink ref="C74" r:id="rId1174" xr:uid="{90EB0A33-5400-D64D-BF6E-68C00D6BF42B}"/>
    <hyperlink ref="C593" r:id="rId1175" xr:uid="{E78B427A-9CFE-744B-B04A-3FFBB019119C}"/>
    <hyperlink ref="C109" r:id="rId1176" xr:uid="{B8DCFBAE-0A08-F145-BFC1-9E6DE77334C7}"/>
    <hyperlink ref="C595" r:id="rId1177" xr:uid="{7B24CC99-4F04-2E48-B383-9B076E8BC064}"/>
    <hyperlink ref="C272" r:id="rId1178" xr:uid="{4EF11621-BF7E-D94F-BCEE-00F87767D6BF}"/>
    <hyperlink ref="C1536" r:id="rId1179" xr:uid="{4BA7F12B-CCB6-1F40-B3E5-D3C82B7841B7}"/>
    <hyperlink ref="C68" r:id="rId1180" xr:uid="{29C1D922-4609-B548-9099-23B03CC38F86}"/>
    <hyperlink ref="C1406" r:id="rId1181" xr:uid="{E9BE4C36-B85E-EA4E-A845-A73299D171DB}"/>
    <hyperlink ref="C664" r:id="rId1182" xr:uid="{AA76A242-34D8-EC47-A71D-57C0D5E52655}"/>
    <hyperlink ref="C576" r:id="rId1183" xr:uid="{7B89E54D-CC63-8B4F-A147-D102E61DC7FC}"/>
    <hyperlink ref="C577" r:id="rId1184" xr:uid="{6EF82265-1DEF-C64E-92F7-69294B46608F}"/>
    <hyperlink ref="C1441" r:id="rId1185" xr:uid="{D6F2D77C-AE39-4A42-A53F-9F5F80D543F8}"/>
    <hyperlink ref="C1042" r:id="rId1186" xr:uid="{0AD45454-8CB0-5C44-B34F-C0727BE2D5F2}"/>
    <hyperlink ref="C943" r:id="rId1187" xr:uid="{5D84A589-6DEF-D649-BC2E-D5976377D05C}"/>
    <hyperlink ref="C611" r:id="rId1188" xr:uid="{54CDEA25-0917-0F4D-855F-E932158B7DB9}"/>
    <hyperlink ref="C612" r:id="rId1189" xr:uid="{5D03A8B7-6497-8042-AA03-1D9DF3671F3C}"/>
    <hyperlink ref="C273" r:id="rId1190" xr:uid="{97B7C2F1-732B-9843-9EFC-3628BF39CD9D}"/>
    <hyperlink ref="C587" r:id="rId1191" xr:uid="{4C58E57F-5782-854E-B03D-77C8F147FA78}"/>
    <hyperlink ref="C70" r:id="rId1192" xr:uid="{DE067DA2-4305-4642-9568-DC45BD315983}"/>
    <hyperlink ref="C594" r:id="rId1193" xr:uid="{6ACCA4A3-CD98-4648-ABDB-DB6479C0410E}"/>
    <hyperlink ref="C234" r:id="rId1194" xr:uid="{42EF9394-7AD1-2E46-A809-2D58DC8C7462}"/>
    <hyperlink ref="C76" r:id="rId1195" xr:uid="{277D0CC6-AB08-A544-85EB-A6F02BC24D0B}"/>
    <hyperlink ref="C604" r:id="rId1196" xr:uid="{247983A7-F402-B443-83B5-7448FC245AF9}"/>
    <hyperlink ref="C609" r:id="rId1197" xr:uid="{AA85C7EC-891D-A945-B013-5C80C69CA9B0}"/>
    <hyperlink ref="C616" r:id="rId1198" xr:uid="{DB52BA85-950B-954F-8DAB-06ABF25CFA1C}"/>
    <hyperlink ref="C575" r:id="rId1199" xr:uid="{C87218E6-B758-DF4B-913B-A721E13A3BCA}"/>
    <hyperlink ref="C660" r:id="rId1200" xr:uid="{33F47075-D93D-6E41-87C2-AD9C99980F3D}"/>
    <hyperlink ref="C1563" r:id="rId1201" xr:uid="{8C499714-AB24-C04E-8A10-62B15AE0F5F3}"/>
    <hyperlink ref="C571" r:id="rId1202" xr:uid="{9B91B2F6-1F8A-0F4C-81AC-B23A3C000A81}"/>
    <hyperlink ref="C573" r:id="rId1203" xr:uid="{1B64FE70-A9CA-5A4E-884A-0A48C053D9DE}"/>
    <hyperlink ref="C574" r:id="rId1204" xr:uid="{B46B0362-898D-1143-940C-A8CCAD802A6D}"/>
    <hyperlink ref="C584" r:id="rId1205" xr:uid="{95E95CA3-B3F6-4746-88DC-820B4098EB18}"/>
    <hyperlink ref="C585" r:id="rId1206" xr:uid="{A5A9E930-9B69-8947-B86A-BB20EEFE5D80}"/>
    <hyperlink ref="C1480" r:id="rId1207" xr:uid="{4795DB2C-CCB9-4D4E-AD1A-10FD7209056F}"/>
    <hyperlink ref="C588" r:id="rId1208" xr:uid="{FB99753D-32CC-7B49-87EC-4B7166E9B69E}"/>
    <hyperlink ref="C590" r:id="rId1209" xr:uid="{1E8471B4-2D60-6445-B172-F2B1231726AC}"/>
    <hyperlink ref="C1507" r:id="rId1210" xr:uid="{F223470E-0616-7343-99A7-A7C04AF7A389}"/>
    <hyperlink ref="C599" r:id="rId1211" xr:uid="{53F87408-9A9D-094F-93B5-0379240EB67C}"/>
    <hyperlink ref="C600" r:id="rId1212" xr:uid="{840C786E-91F1-184C-BB44-B7472FDEF808}"/>
    <hyperlink ref="C603" r:id="rId1213" xr:uid="{46374430-2A10-634B-88C0-F532C2042CC3}"/>
    <hyperlink ref="C1520" r:id="rId1214" xr:uid="{5635A9BE-3507-2E4C-841C-805876D1FA2D}"/>
    <hyperlink ref="C605" r:id="rId1215" xr:uid="{590BD5A3-6513-0747-A83E-4A10022EF301}"/>
    <hyperlink ref="C615" r:id="rId1216" xr:uid="{3B2C862B-26FB-4644-AEA0-46BE45CFA89B}"/>
    <hyperlink ref="C328" r:id="rId1217" xr:uid="{D4CE2DC5-58EA-FB48-9ABB-078B94652BAF}"/>
    <hyperlink ref="C658" r:id="rId1218" xr:uid="{5C7426CE-BC94-8643-9F77-A7C9ABF85433}"/>
    <hyperlink ref="C101" r:id="rId1219" xr:uid="{15279FA2-C6E9-5F4E-89C0-62B43BAA0AE4}"/>
    <hyperlink ref="C662" r:id="rId1220" xr:uid="{5CA0CA32-40A0-BD42-91CF-2E4D1227A0C0}"/>
    <hyperlink ref="C671" r:id="rId1221" xr:uid="{FF8B5B1C-D309-0948-937E-9AB6561DD6DC}"/>
    <hyperlink ref="C682" r:id="rId1222" xr:uid="{0F2606A8-F6D7-9548-8072-E477EE3B3ABE}"/>
    <hyperlink ref="C695" r:id="rId1223" xr:uid="{220D4356-CB8B-7241-AD76-348D2F89ED06}"/>
    <hyperlink ref="C1395" r:id="rId1224" xr:uid="{36367E10-A595-7F49-A34F-E5A5744E5B84}"/>
    <hyperlink ref="C167" r:id="rId1225" xr:uid="{A8F2A471-591C-6F49-81BD-6EF6B28D9825}"/>
    <hyperlink ref="C830" r:id="rId1226" xr:uid="{8ABB2F94-62D1-ED4A-A919-290676F2A515}"/>
    <hyperlink ref="C261" r:id="rId1227" xr:uid="{F4C556D7-D0BD-E24E-883F-B38E29B7EC97}"/>
    <hyperlink ref="C14" r:id="rId1228" xr:uid="{C8A62BA0-F04E-2E40-8F62-55DF9DA10B72}"/>
    <hyperlink ref="C66" r:id="rId1229" xr:uid="{E0A81FF0-FB15-134D-96CA-A9C5FAF3167B}"/>
    <hyperlink ref="C20" r:id="rId1230" xr:uid="{FF8CC411-2D18-DB4D-96F4-FE89362FAD28}"/>
    <hyperlink ref="C13" r:id="rId1231" xr:uid="{58CA55DB-4100-5348-94E4-A566E067560B}"/>
    <hyperlink ref="C995" r:id="rId1232" xr:uid="{4FC5C469-6A61-EF4B-93FC-D3D95758E46D}"/>
    <hyperlink ref="C634" r:id="rId1233" xr:uid="{A4FC019C-C5CF-994D-BB0A-E9902CA1973A}"/>
    <hyperlink ref="C310" r:id="rId1234" xr:uid="{36D14F32-6851-A14C-92D6-92F2848B21DF}"/>
    <hyperlink ref="C95" r:id="rId1235" xr:uid="{E78CBEC5-ACB5-C84E-BBB3-E9690ED3C10D}"/>
    <hyperlink ref="C639" r:id="rId1236" xr:uid="{CA424464-D13E-2142-8079-4F283F4B7FAA}"/>
    <hyperlink ref="C1029" r:id="rId1237" xr:uid="{E87DB7CF-03A4-8749-9BCF-5640516EA492}"/>
    <hyperlink ref="C96" r:id="rId1238" xr:uid="{E8651303-5B3D-1A4F-AB33-6E1C9469BCCC}"/>
    <hyperlink ref="C642" r:id="rId1239" xr:uid="{097C604F-FFA4-984F-BFB0-0DAFADC3E5BA}"/>
    <hyperlink ref="C632" r:id="rId1240" xr:uid="{934D23C2-585D-6745-B9E8-69FDCC078348}"/>
    <hyperlink ref="C233" r:id="rId1241" xr:uid="{BF15C64D-44DB-5547-B4B1-5569B12BA32B}"/>
    <hyperlink ref="C83" r:id="rId1242" xr:uid="{280AD771-D967-A744-B68D-8FEB1099DDA9}"/>
    <hyperlink ref="C648" r:id="rId1243" xr:uid="{BB137B19-29CE-5C42-9D7B-42B2FCE8D8C2}"/>
    <hyperlink ref="C475" r:id="rId1244" xr:uid="{B59909A1-C4DF-9345-ABAB-CF63C624E752}"/>
    <hyperlink ref="C993" r:id="rId1245" xr:uid="{57D1602E-6BAA-EC47-9678-8C030CB378A4}"/>
    <hyperlink ref="C481" r:id="rId1246" xr:uid="{C3E4E8CE-38EA-5C41-86E2-CB1F94B4F395}"/>
    <hyperlink ref="C1080" r:id="rId1247" xr:uid="{E23752AF-A45A-5347-BE90-B4C19622A9AB}"/>
    <hyperlink ref="C1402" r:id="rId1248" xr:uid="{244A8322-0666-4141-B9D7-829B86CBA9B4}"/>
    <hyperlink ref="C170" r:id="rId1249" xr:uid="{7133F0D9-CE2A-AB42-8E78-F36013033DCF}"/>
    <hyperlink ref="C921" r:id="rId1250" xr:uid="{A53CC88A-9CCF-1341-BC9A-67C23297873A}"/>
    <hyperlink ref="C1552" r:id="rId1251" xr:uid="{51DE091C-7892-FC45-ADBE-B36258C0A5B6}"/>
    <hyperlink ref="C189" r:id="rId1252" xr:uid="{A9E8C780-DDF1-164A-9F76-09B188EA52A3}"/>
    <hyperlink ref="C219" r:id="rId1253" xr:uid="{2B07BB94-87B3-2A48-81CD-003FB63418D5}"/>
    <hyperlink ref="C916" r:id="rId1254" xr:uid="{1678518C-1E38-E34D-9BF0-E7E23B527062}"/>
    <hyperlink ref="C186" r:id="rId1255" xr:uid="{14558FB3-476D-9842-B3CC-C36C608FEAFA}"/>
    <hyperlink ref="C847" r:id="rId1256" xr:uid="{5538DC85-AF47-BD46-94D7-2422A609AA4F}"/>
    <hyperlink ref="C907" r:id="rId1257" xr:uid="{7EF5C92B-BD5D-7449-A143-FA72F9B1C07F}"/>
    <hyperlink ref="C1123" r:id="rId1258" xr:uid="{5101B9ED-996E-C949-BD44-E79431FF023A}"/>
    <hyperlink ref="C961" r:id="rId1259" xr:uid="{BD7F660E-964B-2444-9B76-47B9963562DF}"/>
    <hyperlink ref="C849" r:id="rId1260" xr:uid="{0CEA1397-7658-8448-9D26-9695245AD04F}"/>
    <hyperlink ref="C1112" r:id="rId1261" xr:uid="{6FBBE1C6-5BD8-7748-9837-198EAA75F2AD}"/>
    <hyperlink ref="C852" r:id="rId1262" xr:uid="{FDC5C7A1-D6FF-EC48-95BB-6B7E65240B34}"/>
    <hyperlink ref="C908" r:id="rId1263" xr:uid="{5ADE0B72-5834-AD4D-9919-C5F3A1D45625}"/>
    <hyperlink ref="C918" r:id="rId1264" xr:uid="{6086A131-5205-3A47-9C79-0B063E7D32AF}"/>
    <hyperlink ref="C217" r:id="rId1265" xr:uid="{77CADBE6-3159-844C-9C47-CA0B8C24C11F}"/>
    <hyperlink ref="C917" r:id="rId1266" xr:uid="{AE08BBEB-10F6-8745-B3CB-62A36B846078}"/>
    <hyperlink ref="C213" r:id="rId1267" xr:uid="{492CE48A-854C-6F48-8C17-85F66BD59894}"/>
    <hyperlink ref="C898" r:id="rId1268" xr:uid="{36C2AA42-1789-C541-90F6-938DA5B14CD3}"/>
    <hyperlink ref="C901" r:id="rId1269" xr:uid="{6B9B7DCD-A537-2848-A20F-009FD091F941}"/>
    <hyperlink ref="C919" r:id="rId1270" xr:uid="{C665247B-7D7F-B649-9762-F8B7CD4EB717}"/>
    <hyperlink ref="C187" r:id="rId1271" xr:uid="{CB3BC5A0-4CB2-EC42-904E-556C063CF0D5}"/>
    <hyperlink ref="C242" r:id="rId1272" xr:uid="{B61B8C2A-F293-5843-8238-9927A5EAA1EF}"/>
    <hyperlink ref="C853" r:id="rId1273" xr:uid="{92D21797-C103-904A-8A4A-FD6E5E322079}"/>
    <hyperlink ref="C1414" r:id="rId1274" xr:uid="{0048AEF1-A4E1-1D45-96F4-2C8E7A517B72}"/>
    <hyperlink ref="C59" r:id="rId1275" xr:uid="{C9B07D87-AA3C-2F44-831F-85BEE697E6F7}"/>
    <hyperlink ref="C124" r:id="rId1276" xr:uid="{CA95D6EF-7144-FB41-AA21-DE65A5000B49}"/>
    <hyperlink ref="C881" r:id="rId1277" xr:uid="{8E4A86C5-4C6A-EF49-A430-C8799F3F62A3}"/>
    <hyperlink ref="C888" r:id="rId1278" xr:uid="{11E431A6-893D-FB4E-95B7-A9BF70782B0C}"/>
    <hyperlink ref="C889" r:id="rId1279" xr:uid="{5B56F35E-984F-EA4F-AA62-3BE6AE725593}"/>
    <hyperlink ref="C874" r:id="rId1280" xr:uid="{7701ED49-CC99-134E-BF0F-105DCFBC2BDF}"/>
    <hyperlink ref="C116" r:id="rId1281" xr:uid="{45F570E2-0BBD-C34A-AFDA-DD16C0F55471}"/>
    <hyperlink ref="C1050" r:id="rId1282" xr:uid="{E735F195-206C-5946-848F-EE65BA63A255}"/>
    <hyperlink ref="C200" r:id="rId1283" xr:uid="{2BD82553-6BB3-0840-867D-2C10F17F8E3F}"/>
    <hyperlink ref="C890" r:id="rId1284" xr:uid="{E70634F3-1053-4543-8426-5446DA579778}"/>
    <hyperlink ref="C210" r:id="rId1285" xr:uid="{A495C6D9-23EA-0B42-8E14-3F4944C25289}"/>
    <hyperlink ref="C891" r:id="rId1286" xr:uid="{61F83061-7CF6-BC45-AD9B-9D7C72432195}"/>
    <hyperlink ref="C892" r:id="rId1287" xr:uid="{B47877F5-1D0D-C240-88C0-20B3D170BD07}"/>
    <hyperlink ref="C829" r:id="rId1288" xr:uid="{831CCEE5-42DE-2F47-8EA2-B0F5058C47AF}"/>
    <hyperlink ref="C873" r:id="rId1289" xr:uid="{AC5BE5B2-3033-1648-BA66-D069D8D4993D}"/>
    <hyperlink ref="C880" r:id="rId1290" xr:uid="{46296134-5BD8-5140-B4AB-A1624353D31B}"/>
    <hyperlink ref="C885" r:id="rId1291" xr:uid="{751D35AA-A783-344F-8E22-5C5D1F49BAC7}"/>
    <hyperlink ref="C828" r:id="rId1292" xr:uid="{9A5571F8-6F61-8541-B15D-7F8E4EE487FE}"/>
    <hyperlink ref="C311" r:id="rId1293" xr:uid="{429F77F1-10B0-F844-8F24-AB23C4F0BA45}"/>
    <hyperlink ref="C1051" r:id="rId1294" xr:uid="{9725B6C0-676E-D143-8C34-98D84E56D78E}"/>
    <hyperlink ref="C207" r:id="rId1295" xr:uid="{F5E421D5-2D13-4A47-BB3B-0E15FE9D1DAB}"/>
    <hyperlink ref="C962" r:id="rId1296" xr:uid="{1B37F872-E18A-E24E-9FCB-4CCBD1BFAB39}"/>
    <hyperlink ref="C209" r:id="rId1297" xr:uid="{A5E9AC70-B700-4F48-8461-047578836197}"/>
    <hyperlink ref="C997" r:id="rId1298" xr:uid="{38865754-D2CF-9640-A05D-3788A626AB6B}"/>
    <hyperlink ref="C712" r:id="rId1299" xr:uid="{0CED904F-206F-FE47-970D-D983216468DE}"/>
    <hyperlink ref="C471" r:id="rId1300" xr:uid="{22150B28-9A91-3A46-BDE3-D405CC594DF4}"/>
    <hyperlink ref="C177" r:id="rId1301" xr:uid="{7B01F947-4B8D-CA4C-AC81-2B066E357E8D}"/>
    <hyperlink ref="C178" r:id="rId1302" xr:uid="{0A262242-8827-A04D-B403-6EFE81711416}"/>
    <hyperlink ref="C182" r:id="rId1303" xr:uid="{F671C48D-339C-E74C-BB3B-957F69001004}"/>
    <hyperlink ref="C179" r:id="rId1304" xr:uid="{35BD023B-5DF3-654E-AA3C-B9F4966AE91C}"/>
    <hyperlink ref="C1020" r:id="rId1305" xr:uid="{2BF2C4EE-C95C-0E47-A751-7296FE00A5A7}"/>
    <hyperlink ref="C840" r:id="rId1306" xr:uid="{23710305-3FCE-C94B-BD05-317EB8AEA9A5}"/>
    <hyperlink ref="C1085" r:id="rId1307" xr:uid="{6FF0FC2E-ED14-8B4E-A55F-B93B30167D90}"/>
    <hyperlink ref="C557" r:id="rId1308" xr:uid="{CF934713-9DF6-C34B-BB4D-E43DBA069B59}"/>
    <hyperlink ref="C1449" r:id="rId1309" xr:uid="{36C94ECF-ACA3-CD44-B0E3-D1C147ED4255}"/>
    <hyperlink ref="C1464" r:id="rId1310" xr:uid="{F1DC505C-2539-2B4F-B631-FB3746185F93}"/>
    <hyperlink ref="C34" r:id="rId1311" xr:uid="{ABF0F3EE-C386-7444-9F8A-1E7F11EA1B0A}"/>
    <hyperlink ref="C244" r:id="rId1312" xr:uid="{DC52E633-E252-614E-838E-A6019A90BE4C}"/>
    <hyperlink ref="C1492" r:id="rId1313" xr:uid="{A49ADC35-F9E1-9444-B1F3-EDBF6DD3D641}"/>
    <hyperlink ref="C246" r:id="rId1314" xr:uid="{D64ACC27-13D0-874F-B442-99B323F4B43E}"/>
    <hyperlink ref="C1392" r:id="rId1315" xr:uid="{0AD042B2-E882-DF44-AB55-DA8F4B46E6DF}"/>
    <hyperlink ref="C1535" r:id="rId1316" xr:uid="{7BAB06BE-D66B-E143-9CB0-9CFAD7FB7669}"/>
    <hyperlink ref="C232" r:id="rId1317" xr:uid="{40370758-576C-F140-83AE-2F868BEC15D8}"/>
    <hyperlink ref="C941" r:id="rId1318" xr:uid="{E4DBF0B4-2857-634E-85D9-F34A6077D608}"/>
    <hyperlink ref="C1121" r:id="rId1319" xr:uid="{69B64E6C-4420-4449-B077-B316E36A5073}"/>
    <hyperlink ref="C229" r:id="rId1320" xr:uid="{4D347B27-D41B-4E49-8095-AED9476A505D}"/>
    <hyperlink ref="C1001" r:id="rId1321" xr:uid="{BF3B69B9-35F1-4849-9542-6561E6F5F026}"/>
    <hyperlink ref="C938" r:id="rId1322" xr:uid="{509552BA-0295-824B-987A-348D0F51D324}"/>
    <hyperlink ref="C942" r:id="rId1323" xr:uid="{BCA189C1-1ABD-DD4C-AB78-0FF3D8E4CDC2}"/>
    <hyperlink ref="C231" r:id="rId1324" xr:uid="{CAF08C80-8149-754D-8D35-0869F3DD18ED}"/>
    <hyperlink ref="C526" r:id="rId1325" xr:uid="{5B0679E7-C7B8-E247-A84C-B5106FF7A11D}"/>
    <hyperlink ref="C1426" r:id="rId1326" xr:uid="{C8C7B61E-EAC3-8D44-BE20-CAA9506B2A12}"/>
    <hyperlink ref="C23" r:id="rId1327" xr:uid="{F7CC703E-5A31-904F-BAB3-B5E3436D0651}"/>
    <hyperlink ref="C1579" r:id="rId1328" xr:uid="{61012B34-17EC-764E-BC61-8D1005123636}"/>
    <hyperlink ref="C501" r:id="rId1329" xr:uid="{F179A5E0-2A9B-2F48-9F9C-82234A1F964C}"/>
    <hyperlink ref="C996" r:id="rId1330" xr:uid="{929406BA-D007-234E-AAA6-0E4B539FEE6F}"/>
    <hyperlink ref="C1437" r:id="rId1331" xr:uid="{AE34D14B-B443-4D4F-9452-C689C381493B}"/>
    <hyperlink ref="C263" r:id="rId1332" xr:uid="{E06B66FB-B639-2742-99AA-163C12090673}"/>
    <hyperlink ref="C268" r:id="rId1333" xr:uid="{0F197639-729D-2C48-8199-B0099B62D889}"/>
    <hyperlink ref="C1436" r:id="rId1334" xr:uid="{DA06FEE5-B3FC-2940-B8CA-D031CEBA5EA2}"/>
    <hyperlink ref="C539" r:id="rId1335" xr:uid="{0F6ADC01-6BFE-E54E-BF4D-688BE75A8B0C}"/>
    <hyperlink ref="C540" r:id="rId1336" xr:uid="{ADFEEF1C-4A41-3F45-8267-701C3B116EC0}"/>
    <hyperlink ref="C532" r:id="rId1337" xr:uid="{6C664551-010F-D343-8E4C-0B951748BC53}"/>
    <hyperlink ref="C1478" r:id="rId1338" xr:uid="{5D680A57-8382-0849-9C37-FDF950842DC0}"/>
    <hyperlink ref="C1409" r:id="rId1339" xr:uid="{7B6A5C82-4D19-4942-ABB8-4BA58B3E4C57}"/>
    <hyperlink ref="C528" r:id="rId1340" xr:uid="{B4544CC7-FC24-A047-9A60-40D5DDE25553}"/>
    <hyperlink ref="C531" r:id="rId1341" xr:uid="{EF116DF0-CF51-CB4E-A5D6-3E65B177929B}"/>
    <hyperlink ref="C1003" r:id="rId1342" xr:uid="{4563F53C-9437-DC49-BBF6-7D45F66BCF25}"/>
    <hyperlink ref="C267" r:id="rId1343" xr:uid="{6B8DAC93-9449-D84D-A07B-34578B900B98}"/>
    <hyperlink ref="C716" r:id="rId1344" xr:uid="{2FB29FF1-BFA3-8348-AEB8-E087758CE02A}"/>
    <hyperlink ref="C718" r:id="rId1345" xr:uid="{B93522A6-D239-0948-8A9B-D073FBDA005B}"/>
    <hyperlink ref="C293" r:id="rId1346" xr:uid="{89529F97-5B77-DB45-B8C6-182BE5C85CBD}"/>
    <hyperlink ref="C723" r:id="rId1347" xr:uid="{6232BD42-2BCF-5740-8705-C11C120E4D92}"/>
    <hyperlink ref="C294" r:id="rId1348" xr:uid="{59BB9A5D-E10C-A340-912D-A47A8DE3B462}"/>
    <hyperlink ref="C472" r:id="rId1349" xr:uid="{BE8B6422-ADDE-8F4D-BA8D-51CAA07050C1}"/>
    <hyperlink ref="C567" r:id="rId1350" xr:uid="{3950B907-D8B8-BA41-A946-5163311C81FE}"/>
    <hyperlink ref="C705" r:id="rId1351" xr:uid="{CE3D195F-BCF0-FA44-8566-1EEA21F4B2FD}"/>
    <hyperlink ref="C21" r:id="rId1352" xr:uid="{216BE5A6-52D3-4E4B-B751-F0B0A019E277}"/>
    <hyperlink ref="C235" r:id="rId1353" xr:uid="{BE18A9CA-2A29-5945-8B8F-5AC01FDC481B}"/>
    <hyperlink ref="C509" r:id="rId1354" xr:uid="{3FC824FB-125E-164E-9493-FCAEFB7789D7}"/>
    <hyperlink ref="C143" r:id="rId1355" xr:uid="{42E82222-2E68-9E45-A130-1944A799BC73}"/>
    <hyperlink ref="C731" r:id="rId1356" xr:uid="{B0EAB544-801F-D944-AF40-09FB299199F7}"/>
    <hyperlink ref="C131" r:id="rId1357" xr:uid="{18E6261D-66AB-2A41-B7A6-59CE9F37C677}"/>
    <hyperlink ref="C453" r:id="rId1358" xr:uid="{6A6050FC-699C-7D42-A48E-CA761B7E8B93}"/>
    <hyperlink ref="C1030" r:id="rId1359" xr:uid="{76187137-2B6F-8E41-9306-43C6D71B1B81}"/>
    <hyperlink ref="C1101" r:id="rId1360" xr:uid="{496F6DA2-C4B0-A642-B1B3-714F063655AE}"/>
    <hyperlink ref="C227" r:id="rId1361" xr:uid="{FFB9E990-972F-434A-835D-41D31C254D4A}"/>
    <hyperlink ref="C454" r:id="rId1362" xr:uid="{D2FD6F81-0A1B-4F43-9061-76114DBD3317}"/>
    <hyperlink ref="C102" r:id="rId1363" xr:uid="{AE51335D-2E5A-414B-A3F3-2160BBDD4EC6}"/>
    <hyperlink ref="C87" r:id="rId1364" xr:uid="{04A4CDD3-D45C-1F42-9484-82E2936B5B6B}"/>
    <hyperlink ref="C239" r:id="rId1365" xr:uid="{53591E43-ABC0-2246-9022-3920E8148635}"/>
    <hyperlink ref="C1082" r:id="rId1366" xr:uid="{EEE19531-3C56-0F4A-9C0A-3BA3798A5785}"/>
    <hyperlink ref="C859" r:id="rId1367" xr:uid="{9B1358B2-834B-B748-94C9-B804A88E1679}"/>
    <hyperlink ref="C230" r:id="rId1368" xr:uid="{90A8AB49-0C28-7247-B834-6BFD698070EF}"/>
    <hyperlink ref="C103" r:id="rId1369" xr:uid="{E54BF776-46CB-E747-9DD8-777E2ECDB4DA}"/>
    <hyperlink ref="C456" r:id="rId1370" xr:uid="{5E1A0D42-CA80-264C-9132-9D5D720EC7C3}"/>
    <hyperlink ref="C651" r:id="rId1371" xr:uid="{89270F33-C961-714B-B3A6-C5A8C32EC586}"/>
    <hyperlink ref="C733" r:id="rId1372" xr:uid="{8825A60F-D164-4042-A0DD-63DC05F169E6}"/>
    <hyperlink ref="C665" r:id="rId1373" xr:uid="{87187096-ED1A-1043-B464-B467FF5F50B1}"/>
    <hyperlink ref="C783" r:id="rId1374" xr:uid="{F849059E-81FA-CE42-A144-C9D5BF74FE6E}"/>
    <hyperlink ref="C470" r:id="rId1375" xr:uid="{4342BCBB-22BE-FF4E-802F-EF4D569BFD77}"/>
    <hyperlink ref="C1004" r:id="rId1376" xr:uid="{F78695E8-AE37-094C-B30D-6D0C28248F5B}"/>
    <hyperlink ref="C949" r:id="rId1377" xr:uid="{0841332D-9662-034C-BE15-2EC30E575A96}"/>
    <hyperlink ref="C1435" r:id="rId1378" xr:uid="{B3035D68-629A-1B40-A65F-DE64C3E0B419}"/>
    <hyperlink ref="C1032" r:id="rId1379" xr:uid="{072F2002-7991-524C-941F-B0CEA599E229}"/>
    <hyperlink ref="C542" r:id="rId1380" xr:uid="{8BABC801-56B0-CB45-8E18-41333A3A2F05}"/>
    <hyperlink ref="C844" r:id="rId1381" xr:uid="{4E349F0F-EC3F-EB48-A570-95914C621ECC}"/>
    <hyperlink ref="C666" r:id="rId1382" xr:uid="{3ED63CFD-88FA-2B4C-99ED-45825ECB4E59}"/>
    <hyperlink ref="C1023" r:id="rId1383" xr:uid="{3030E692-E2F9-8144-8DBB-EC460D2253C0}"/>
    <hyperlink ref="C788" r:id="rId1384" xr:uid="{6B07951B-016F-0041-935C-8AB8B0BB1D74}"/>
    <hyperlink ref="C950" r:id="rId1385" xr:uid="{73F4C5E6-3221-194E-991C-DAF3F91A4799}"/>
    <hyperlink ref="C1075" r:id="rId1386" xr:uid="{BEF0992B-D56D-0F45-A2A4-75F0EE5597C0}"/>
    <hyperlink ref="C668" r:id="rId1387" xr:uid="{6147DA72-8FF6-574C-8E5A-F7563D7B1DE4}"/>
    <hyperlink ref="C669" r:id="rId1388" xr:uid="{F18CF63B-F219-6748-9645-1D71134EB2F3}"/>
    <hyperlink ref="C543" r:id="rId1389" xr:uid="{5DA7C2AD-465B-E14A-B2DF-27FC9C7ABACC}"/>
    <hyperlink ref="C656" r:id="rId1390" xr:uid="{1E201235-5295-8D45-9096-72ED769859C0}"/>
    <hyperlink ref="C8" r:id="rId1391" xr:uid="{7E40EEAB-0D28-9944-BFE5-1052C97B48E5}"/>
    <hyperlink ref="C582" r:id="rId1392" xr:uid="{70793293-55E1-454C-B1F4-3F6ABA30764A}"/>
    <hyperlink ref="C657" r:id="rId1393" xr:uid="{DA91B5E5-2FC4-BF44-B545-E51EE95ACE83}"/>
    <hyperlink ref="C726" r:id="rId1394" xr:uid="{E8830309-073C-4840-A51C-EB6E64D4EB84}"/>
    <hyperlink ref="C1458" r:id="rId1395" xr:uid="{3D294DE8-8D39-6646-9C23-3DE7637E9AC2}"/>
    <hyperlink ref="C479" r:id="rId1396" xr:uid="{CDE585BB-831B-5642-A4E9-4FE4497D03B0}"/>
    <hyperlink ref="C98" r:id="rId1397" xr:uid="{02AF4081-0301-7045-9C89-B17326C0382E}"/>
    <hyperlink ref="C1036" r:id="rId1398" xr:uid="{624F5525-0C77-1241-B02F-6D12FE70D0B7}"/>
    <hyperlink ref="C1037" r:id="rId1399" xr:uid="{08A6C535-51FF-5643-9BD2-AB9EC06FF733}"/>
    <hyperlink ref="C862" r:id="rId1400" xr:uid="{5E74CE3A-9845-DD4A-9B81-CA11BD6F7038}"/>
    <hyperlink ref="C1472" r:id="rId1401" xr:uid="{0D9358C7-59D3-1E4C-A76F-6D06B0E72111}"/>
    <hyperlink ref="C1476" r:id="rId1402" xr:uid="{860CFB12-DF04-1B43-9237-A58FB8A5E23E}"/>
    <hyperlink ref="C836" r:id="rId1403" xr:uid="{5FC84BD2-EF68-BE41-9E44-716E558D6CF0}"/>
    <hyperlink ref="C758" r:id="rId1404" display="Gnimdu Dadanema" xr:uid="{E2F5D0C2-14A8-3643-8F0F-6DA8A1C4F99F}"/>
    <hyperlink ref="C734" r:id="rId1405" xr:uid="{7585D1CC-9CD7-7B44-AA65-138ADD2F991C}"/>
    <hyperlink ref="C864" r:id="rId1406" xr:uid="{ABE5BE6A-758C-D74A-B4E5-5A6B664F7649}"/>
    <hyperlink ref="C1078" r:id="rId1407" xr:uid="{03499FA7-10C9-FA40-9B33-9BD0CAD1A743}"/>
    <hyperlink ref="C673" r:id="rId1408" xr:uid="{7D19919F-577B-E14C-BA7E-DAC9761F2CE1}"/>
    <hyperlink ref="C279" r:id="rId1409" xr:uid="{B9AFDECF-4B95-9148-ABEE-759F9028AFB3}"/>
    <hyperlink ref="C674" r:id="rId1410" xr:uid="{4CE2CB55-78F6-2443-83A7-29405F9AFFD5}"/>
    <hyperlink ref="C1005" r:id="rId1411" xr:uid="{1A34EFC7-9887-C44E-9BBB-D1794B46764D}"/>
    <hyperlink ref="C1081" r:id="rId1412" xr:uid="{1522A023-E481-DC4F-AC04-38DA5A9629EA}"/>
    <hyperlink ref="C1055" r:id="rId1413" xr:uid="{FFEE8F33-4DDF-A44A-BD7A-D9852B6C813E}"/>
    <hyperlink ref="C522" r:id="rId1414" xr:uid="{12B13AF2-A967-514F-9790-88D84B7483A1}"/>
    <hyperlink ref="C260" r:id="rId1415" xr:uid="{E981ADD4-C31E-814E-855F-3A5B1E3CE5DE}"/>
    <hyperlink ref="C1006" r:id="rId1416" xr:uid="{6FFE33D0-41DD-8440-A2ED-C8DB3A6E8C9C}"/>
    <hyperlink ref="C1040" r:id="rId1417" xr:uid="{ED9A0BD5-21E7-F740-AD1E-AEA27A666887}"/>
    <hyperlink ref="C677" r:id="rId1418" xr:uid="{ED65F08A-40C9-FA47-98A8-34A587F6F044}"/>
    <hyperlink ref="C1495" r:id="rId1419" xr:uid="{8E5DE7D1-299D-9341-8461-9EA60FAA776B}"/>
    <hyperlink ref="C1124" r:id="rId1420" xr:uid="{D6AF91AE-7028-3F48-A103-5F045C572888}"/>
    <hyperlink ref="C1120" r:id="rId1421" xr:uid="{9422E5B9-2916-284D-AA55-68C92E3AAAD4}"/>
    <hyperlink ref="C547" r:id="rId1422" xr:uid="{0F88555E-EDCC-0343-8DBB-CBD5AE387C02}"/>
    <hyperlink ref="C91" r:id="rId1423" xr:uid="{EEC521FA-96E3-4E44-9CF6-725D5E2D0BE3}"/>
    <hyperlink ref="C1500" r:id="rId1424" xr:uid="{5420A1E8-1899-CC42-B87E-BE5C6F3613EE}"/>
    <hyperlink ref="C1041" r:id="rId1425" xr:uid="{29BB2921-B539-6440-B3D7-478C86A82873}"/>
    <hyperlink ref="C524" r:id="rId1426" xr:uid="{DB9917A7-EEB0-CA4B-9CEA-057FB16E9432}"/>
    <hyperlink ref="C198" r:id="rId1427" xr:uid="{49CE7DC5-982C-884A-8A6A-1E154FE07ED8}"/>
    <hyperlink ref="C1009" r:id="rId1428" xr:uid="{AC8F9752-202E-8246-9D88-992314946AED}"/>
    <hyperlink ref="C288" r:id="rId1429" xr:uid="{F2CF0476-EB82-EC4D-9CA7-E53A6D77F370}"/>
    <hyperlink ref="C1102" r:id="rId1430" xr:uid="{C22AD7EE-65FC-2847-AD7A-91616A9340B9}"/>
    <hyperlink ref="C960" r:id="rId1431" xr:uid="{25A5834C-4420-D846-AEC3-F7B1716A11E2}"/>
    <hyperlink ref="C678" r:id="rId1432" xr:uid="{25F6BE96-E6DC-0A46-A400-1B8B1C1BE9A6}"/>
    <hyperlink ref="C504" r:id="rId1433" xr:uid="{B24DF9C8-8A54-E347-A875-68C8DA050819}"/>
    <hyperlink ref="C679" r:id="rId1434" xr:uid="{ADBDE5CC-563C-E748-8A0C-CFBE4EA7C5F3}"/>
    <hyperlink ref="C1043" r:id="rId1435" xr:uid="{01F78AC5-0A03-1249-824F-D47E5B34EB75}"/>
    <hyperlink ref="C6" r:id="rId1436" xr:uid="{A1274EB8-5AA0-104F-9508-692A1014F787}"/>
    <hyperlink ref="C1044" r:id="rId1437" xr:uid="{F98CFBF3-7D1E-FA45-B95C-97A54F20EDA1}"/>
    <hyperlink ref="C1103" r:id="rId1438" xr:uid="{61A51DAD-E4C5-8742-9F9F-791BD85D312A}"/>
    <hyperlink ref="C289" r:id="rId1439" xr:uid="{D7B48FE3-F73A-2149-BE70-F39489DA8E31}"/>
    <hyperlink ref="C166" r:id="rId1440" xr:uid="{3DCCBC8B-5A26-5F4C-8A9E-47EC534A92C0}"/>
    <hyperlink ref="C1000" r:id="rId1441" xr:uid="{6F73E478-F583-BC43-8EC7-6996E4E4E628}"/>
    <hyperlink ref="C1045" r:id="rId1442" xr:uid="{99D19DD4-82C3-D545-BEBF-6731E440EBD6}"/>
    <hyperlink ref="C275" r:id="rId1443" xr:uid="{F7B29D3C-05E1-E24B-94AB-B6F0DA64DFF7}"/>
    <hyperlink ref="C295" r:id="rId1444" xr:uid="{56EF2DAE-74E0-7A4C-B6B8-5EA332378A3E}"/>
    <hyperlink ref="C878" r:id="rId1445" xr:uid="{BA98A6D1-508E-4F4A-BD14-B0E179C0BB7C}"/>
    <hyperlink ref="C271" r:id="rId1446" xr:uid="{4CC8F4E9-6404-8348-99E2-1BEBAA1E0C85}"/>
    <hyperlink ref="C870" r:id="rId1447" xr:uid="{F54859CF-71F9-B344-BEDA-4A5C786A74CA}"/>
    <hyperlink ref="C1056" r:id="rId1448" xr:uid="{44B45418-BD2D-B043-B04F-4521C45F33C2}"/>
    <hyperlink ref="C992" r:id="rId1449" xr:uid="{FC8E5981-CF4F-2940-9EFE-4A2FCD123C56}"/>
    <hyperlink ref="C1062" r:id="rId1450" xr:uid="{426D8C9D-0F9C-0545-B036-094672061F80}"/>
    <hyperlink ref="C276" r:id="rId1451" xr:uid="{5F08C5E5-EDD8-1B43-93E7-421621DD8A92}"/>
    <hyperlink ref="C264" r:id="rId1452" xr:uid="{22337347-B2F9-4246-BB72-617B65065FF2}"/>
    <hyperlink ref="C1529" r:id="rId1453" xr:uid="{F4FD83A4-BE68-C848-A135-93FF7CF31334}"/>
    <hyperlink ref="C460" r:id="rId1454" xr:uid="{250C690F-2C8E-CB48-8FB7-3EF4C8393640}"/>
    <hyperlink ref="C1010" r:id="rId1455" xr:uid="{4952431A-A504-B84E-AE7C-F0DD7250DD98}"/>
    <hyperlink ref="C283" r:id="rId1456" xr:uid="{8CBF75B0-A00C-5941-A750-4FFF24C8D00B}"/>
    <hyperlink ref="C1532" r:id="rId1457" xr:uid="{EE5AFD50-F172-D945-9E16-55C009BB8E65}"/>
    <hyperlink ref="C1100" r:id="rId1458" xr:uid="{C612EE86-21F5-A84C-994E-1D17025E7652}"/>
    <hyperlink ref="C800" r:id="rId1459" xr:uid="{753018B6-86CF-C44F-A9C4-7D269F4BA7A3}"/>
    <hyperlink ref="C462" r:id="rId1460" xr:uid="{16BC5C67-2141-1E4C-B3C0-58B7422C36A8}"/>
    <hyperlink ref="C728" r:id="rId1461" xr:uid="{3C1CE597-FA41-9F46-AD4E-5D5C1CF67F6D}"/>
    <hyperlink ref="C280" r:id="rId1462" xr:uid="{6A3B2C0D-4010-5C4C-8AC4-09124DE43058}"/>
    <hyperlink ref="C1106" r:id="rId1463" xr:uid="{A4CE30D1-A711-A74F-9388-66B868495943}"/>
    <hyperlink ref="C284" r:id="rId1464" xr:uid="{0683134E-D572-1D4C-88F6-146F6216E804}"/>
    <hyperlink ref="C277" r:id="rId1465" xr:uid="{43FDB3E8-E418-1A43-BA82-89065CC206C4}"/>
    <hyperlink ref="C969" r:id="rId1466" xr:uid="{C0AC19C6-5386-F543-90B3-A2F8313BC800}"/>
    <hyperlink ref="C1011" r:id="rId1467" xr:uid="{CD8F5D74-3227-BB41-8254-F5B98A52BD89}"/>
    <hyperlink ref="C499" r:id="rId1468" xr:uid="{E976618D-966A-2146-AD59-B17762670A6D}"/>
    <hyperlink ref="C689" r:id="rId1469" xr:uid="{95D9A688-7434-5147-80BC-F07515C2DC7C}"/>
    <hyperlink ref="C253" r:id="rId1470" xr:uid="{775567CE-4AFB-5F4C-9F92-BBC368E1AC79}"/>
    <hyperlink ref="C199" r:id="rId1471" xr:uid="{6E149EBA-02E6-5F4B-B34A-C085151A7BA3}"/>
    <hyperlink ref="C507" r:id="rId1472" xr:uid="{6B68AA17-1738-D849-9F3D-A546B82A956F}"/>
    <hyperlink ref="C463" r:id="rId1473" xr:uid="{AF7C73D9-388D-CA47-BDDE-8C49C6F9FB47}"/>
    <hyperlink ref="C803" r:id="rId1474" xr:uid="{A05CD38C-8A71-E241-AABA-EC21DDFB02B2}"/>
    <hyperlink ref="C326" r:id="rId1475" xr:uid="{57DDD4AC-B1E2-284D-8AC2-5178F3E9EAC7}"/>
    <hyperlink ref="C1094" r:id="rId1476" xr:uid="{BCFF66FE-1DBD-3E4E-9556-95F134044E04}"/>
    <hyperlink ref="C285" r:id="rId1477" xr:uid="{B580AD68-1A01-2744-8C74-B02C3C456881}"/>
    <hyperlink ref="C1019" r:id="rId1478" xr:uid="{93B51EB9-BD9E-3B4B-88AE-217FE894FA8B}"/>
    <hyperlink ref="C1089" r:id="rId1479" xr:uid="{C2E20A8A-2AEE-924B-B0F1-0949C1B72632}"/>
    <hyperlink ref="C1554" r:id="rId1480" xr:uid="{97900B8A-0271-CC4E-8B00-949FFB9E9634}"/>
    <hyperlink ref="C1025" r:id="rId1481" xr:uid="{021C3A25-0755-A247-8E34-C2E757ADFF23}"/>
    <hyperlink ref="C692" r:id="rId1482" xr:uid="{64C88AD4-B4D9-2C42-BA11-03FA0F35CCD0}"/>
    <hyperlink ref="C693" r:id="rId1483" xr:uid="{25472C90-4662-704F-97A3-16FB260FFD98}"/>
    <hyperlink ref="C464" r:id="rId1484" xr:uid="{CEFF19BF-DBB1-534F-9EA6-E22EEC6871F4}"/>
    <hyperlink ref="C278" r:id="rId1485" xr:uid="{F610DAD2-4D5F-4F4B-AE42-7F2FAD703CD7}"/>
    <hyperlink ref="C320" r:id="rId1486" xr:uid="{28A8E06E-0B4C-3E4C-8BE7-7BF72429EE92}"/>
    <hyperlink ref="C1052" r:id="rId1487" xr:uid="{8FC553E6-B82B-D44B-9095-A42908074F2E}"/>
    <hyperlink ref="C1098" r:id="rId1488" xr:uid="{B3CC8BE7-49A4-554F-825B-87B060561214}"/>
    <hyperlink ref="C1557" r:id="rId1489" xr:uid="{7C2C25C6-5F67-9543-9588-A0EB7C0BD7D4}"/>
    <hyperlink ref="C1063" r:id="rId1490" xr:uid="{F8CCF02C-2A5B-AD46-A3F2-F8131E1DB597}"/>
    <hyperlink ref="C1558" r:id="rId1491" xr:uid="{AD4093ED-9C62-2045-A120-171A5B2DEC6C}"/>
    <hyperlink ref="C1071" r:id="rId1492" xr:uid="{C700D28C-8303-B74B-9ABA-68220022504A}"/>
    <hyperlink ref="C1047" r:id="rId1493" xr:uid="{EE611DA4-DB5F-0845-A94A-71F56BF580D5}"/>
    <hyperlink ref="C1048" r:id="rId1494" xr:uid="{FCF2F949-D306-6640-9445-DE010CF8E9E5}"/>
    <hyperlink ref="C1026" r:id="rId1495" xr:uid="{7CAA4EDA-C6C2-5649-852E-0959AA21F61D}"/>
    <hyperlink ref="C696" r:id="rId1496" xr:uid="{0EE2DCE4-2C7F-674A-A6CE-19501195DED7}"/>
    <hyperlink ref="C1027" r:id="rId1497" xr:uid="{AE178716-B22E-2848-BFC6-3B5000B1A9BD}"/>
    <hyperlink ref="C287" r:id="rId1498" xr:uid="{094475A1-532F-5246-867F-3FF17210658D}"/>
    <hyperlink ref="C467" r:id="rId1499" xr:uid="{F6989EEB-D89B-D94C-A280-68A3466AF473}"/>
    <hyperlink ref="C502" r:id="rId1500" xr:uid="{1D129C99-8103-DC47-BDAB-170F839CE014}"/>
    <hyperlink ref="C304" r:id="rId1501" xr:uid="{1F858B3F-EF7C-3D4F-974B-20A61A10DD4A}"/>
    <hyperlink ref="C468" r:id="rId1502" xr:uid="{0A970120-F8E7-2849-87B8-7F7D584112D5}"/>
    <hyperlink ref="C315" r:id="rId1503" xr:uid="{188A29FD-D9A8-F74B-97DC-80624CB7F727}"/>
    <hyperlink ref="C115" r:id="rId1504" xr:uid="{0B320955-8E33-7946-B6D1-7A99962FA033}"/>
    <hyperlink ref="C469" r:id="rId1505" xr:uid="{FA0EFE87-3FB0-8E4E-BD1F-6BFC60366211}"/>
    <hyperlink ref="C1581" r:id="rId1506" xr:uid="{D935A46C-D2D0-C04C-ADC6-662AC039A72D}"/>
    <hyperlink ref="C297" r:id="rId1507" xr:uid="{ED66DC78-6EA6-8349-96A2-8AC93A8F8C9C}"/>
    <hyperlink ref="C1028" r:id="rId1508" xr:uid="{074AC7A1-99A6-B54D-8C62-BB5D2BEAA517}"/>
    <hyperlink ref="C729" r:id="rId1509" xr:uid="{07ABF149-BA45-B542-B14D-C231853A456F}"/>
    <hyperlink ref="C699" r:id="rId1510" xr:uid="{29B002D6-1244-4F4B-8C19-19E601306181}"/>
    <hyperlink ref="C312" r:id="rId1511" xr:uid="{0D8DC5A0-CDF9-1440-9369-01C6E640DD81}"/>
    <hyperlink ref="C1049" r:id="rId1512" xr:uid="{0D9FF40F-36A5-294B-990A-7C2F483F53A6}"/>
    <hyperlink ref="C299" r:id="rId1513" xr:uid="{765AC8E7-B9B9-EB43-8AD3-6AE7F50C56B0}"/>
    <hyperlink ref="C1" r:id="rId1514" xr:uid="{A881A0EC-0FF9-0A43-B433-0717CDA4516F}"/>
    <hyperlink ref="C125" r:id="rId1515" xr:uid="{42E71CB1-E35E-0A47-AD3C-A3717497C444}"/>
    <hyperlink ref="B742" r:id="rId1516" xr:uid="{7875CACA-800B-2E4A-8A76-E834EE8FB02F}"/>
    <hyperlink ref="B881" r:id="rId1517" xr:uid="{E0F6183E-C7FD-0541-BCF8-995D701ACA77}"/>
    <hyperlink ref="B743" r:id="rId1518" xr:uid="{52E5F151-5540-7D44-B6BE-E3F9FF74251B}"/>
    <hyperlink ref="B731" r:id="rId1519" xr:uid="{04C9A34A-F3DE-DF49-B2B8-10580399B5B1}"/>
    <hyperlink ref="B528" r:id="rId1520" xr:uid="{77C48C88-870D-CF4F-80C5-0EE11907EEC6}"/>
    <hyperlink ref="C809" r:id="rId1521" xr:uid="{12AF604D-7C0F-E348-98D8-E24680694C1E}"/>
    <hyperlink ref="C530" r:id="rId1522" xr:uid="{8B2F2B6E-78DE-FD49-BDFD-10B82E6897D0}"/>
    <hyperlink ref="C583" r:id="rId1523" xr:uid="{07A78961-9CD4-514D-988D-F9436379F632}"/>
    <hyperlink ref="C755" r:id="rId1524" xr:uid="{F3749E2E-9370-3B48-B7D5-D06CF6A59B7A}"/>
    <hyperlink ref="C150" r:id="rId1525" xr:uid="{2E449C1A-0C1B-3549-A28A-7E4713FA9232}"/>
    <hyperlink ref="C760" r:id="rId1526" xr:uid="{454D0E62-3B73-7246-8D49-478DDB02E99D}"/>
    <hyperlink ref="C720" r:id="rId1527" xr:uid="{4596A513-5661-CB4C-BB00-DAD526F1DDB1}"/>
    <hyperlink ref="C1093" r:id="rId1528" xr:uid="{EAAF9963-0565-5B42-820E-345C3EFB7CE0}"/>
    <hyperlink ref="C1016" r:id="rId1529" xr:uid="{C5C94328-228F-BB44-AB71-1047270082E8}"/>
    <hyperlink ref="C163" r:id="rId1530" xr:uid="{862A540C-9571-1741-BE3D-C5871AED66D4}"/>
    <hyperlink ref="C108" r:id="rId1531" xr:uid="{FE188EEF-3BD1-CB46-8CE3-68FF35AD08BF}"/>
    <hyperlink ref="C301" r:id="rId1532" xr:uid="{8CB19330-6C8D-1F48-AAD2-2D08DCC06931}"/>
    <hyperlink ref="C296" r:id="rId1533" xr:uid="{18814F43-D194-754B-B0A5-1605FA287CA5}"/>
    <hyperlink ref="C1502" r:id="rId1534" xr:uid="{E570B015-1FE7-D74D-83BC-083894E0BEBC}"/>
    <hyperlink ref="C1024" r:id="rId1535" xr:uid="{2E2A0526-B779-CE4B-A68D-4D8D9098FFF8}"/>
    <hyperlink ref="C625" r:id="rId1536" xr:uid="{2E2BAAA8-A8CC-6843-86A1-23075B2193BC}"/>
    <hyperlink ref="C516" r:id="rId1537" xr:uid="{B451B3D5-8756-004C-843E-D939D076F51E}"/>
    <hyperlink ref="C308" r:id="rId1538" xr:uid="{891CB6D1-C35F-2D44-B45B-5930AE85E5BE}"/>
    <hyperlink ref="C776" r:id="rId1539" xr:uid="{272EAAC8-0EC4-1546-9E1C-54C3CAEC8431}"/>
    <hyperlink ref="C1086" r:id="rId1540" xr:uid="{A31D6D24-9858-AC4B-8551-AA873339890C}"/>
    <hyperlink ref="C1113" r:id="rId1541" xr:uid="{798149F1-2BF1-504D-A34C-33AEB50A9EA4}"/>
    <hyperlink ref="C1065" r:id="rId1542" xr:uid="{EBEF32BD-682C-A340-9A0A-4888F2FFCDD3}"/>
    <hyperlink ref="C274" r:id="rId1543" xr:uid="{9BC527DD-DC8B-4147-A59E-4770FCB9DCA8}"/>
    <hyperlink ref="C298" r:id="rId1544" xr:uid="{FBF39492-0208-AB4A-A695-6F06F450171F}"/>
    <hyperlink ref="C1119" r:id="rId1545" xr:uid="{1415B69A-7A2D-6241-9F43-063212D42F7D}"/>
    <hyperlink ref="C1087" r:id="rId1546" xr:uid="{28AB9F15-6065-9841-B180-63C6E2FAED3B}"/>
    <hyperlink ref="C1002" r:id="rId1547" xr:uid="{DDE2748A-CB81-7B48-B7D6-6C6F152F6A47}"/>
    <hyperlink ref="C1620" r:id="rId1548" xr:uid="{7BE7778C-63DA-CB42-89A3-229F18D644B2}"/>
    <hyperlink ref="C1702" r:id="rId1549" xr:uid="{2EA377A1-67E2-AD4C-95C7-ECAB2EBFB482}"/>
    <hyperlink ref="C491" r:id="rId1550" xr:uid="{F7E9B955-F446-A74F-A279-C514D2301E1E}"/>
    <hyperlink ref="B491" r:id="rId1551" xr:uid="{83BE016A-7D46-234E-BC70-9F497EB76053}"/>
    <hyperlink ref="C842" r:id="rId1552" xr:uid="{3C130037-0525-5F4B-95FC-CB1A9D5DD6B5}"/>
    <hyperlink ref="C1410" r:id="rId1553" xr:uid="{1AC29D6D-D73A-B64B-A96E-9FC675C56E8B}"/>
    <hyperlink ref="C1203" r:id="rId1554" xr:uid="{E1F8E590-7A75-0B43-917A-F164EA9952F8}"/>
    <hyperlink ref="B1203" r:id="rId1555" xr:uid="{907E6706-305D-A143-B553-EA7DCCA6DFC5}"/>
    <hyperlink ref="C1374" r:id="rId1556" xr:uid="{15D19748-9936-114D-A477-7A5F539C71DD}"/>
    <hyperlink ref="B1374" r:id="rId1557" xr:uid="{A1945341-0B51-8F46-A73B-64C6F5777350}"/>
    <hyperlink ref="C420" r:id="rId1558" xr:uid="{9825871F-A386-854D-9F45-EB69A1696613}"/>
    <hyperlink ref="C1204" r:id="rId1559" xr:uid="{64C4687A-6DD6-B746-9A3D-CBBAAAEB73BB}"/>
    <hyperlink ref="B1204" r:id="rId1560" xr:uid="{DE38BF5C-E85D-8246-BE3D-169107E92DE0}"/>
    <hyperlink ref="C843" r:id="rId1561" xr:uid="{AD79FF4A-A913-334A-BBA5-6CCDA11E9B3C}"/>
    <hyperlink ref="B843" r:id="rId1562" xr:uid="{5E91BF7B-5DB4-5A4D-A7FB-C08FEB93B805}"/>
    <hyperlink ref="C1375" r:id="rId1563" xr:uid="{42CFE762-351D-0F4E-9F71-B4EF80E3F00B}"/>
    <hyperlink ref="B1375" r:id="rId1564" xr:uid="{7464BA74-502F-BC4D-B63E-BA27353D194F}"/>
    <hyperlink ref="C126" r:id="rId1565" xr:uid="{3B82CA21-B344-8845-8DB8-F0AE06FECD98}"/>
    <hyperlink ref="C443" r:id="rId1566" xr:uid="{835351A1-BCC7-AD49-B291-7F315DC9BB8F}"/>
    <hyperlink ref="C184" r:id="rId1567" xr:uid="{EC1E3721-1FF5-1F4E-BEA0-46E9425470E1}"/>
    <hyperlink ref="C1245" r:id="rId1568" xr:uid="{A6E36864-44BA-5240-B88C-A1F39758A700}"/>
    <hyperlink ref="B1245" r:id="rId1569" xr:uid="{FCF1B884-B5DE-064B-8738-0506D73E0998}"/>
    <hyperlink ref="C132" r:id="rId1570" xr:uid="{FF489517-3E10-CF4D-9EF1-F400DE84930A}"/>
    <hyperlink ref="C421" r:id="rId1571" xr:uid="{A9FC1AE2-00B0-BF4C-9A17-95EB4042493C}"/>
    <hyperlink ref="B421" r:id="rId1572" xr:uid="{BBE23F8D-A087-EC4D-A792-C8BB770650D6}"/>
    <hyperlink ref="C183" r:id="rId1573" xr:uid="{2B2E535F-0E8C-D147-8A7F-8E4099FB79DB}"/>
    <hyperlink ref="C1432" r:id="rId1574" xr:uid="{1CCC2D91-37CD-F94F-A0F7-D976C6A99F15}"/>
    <hyperlink ref="C713" r:id="rId1575" xr:uid="{07C62EBC-DE0F-5841-8738-91D3CC0D9A33}"/>
    <hyperlink ref="B713" r:id="rId1576" xr:uid="{524569EC-7D6C-DA4C-BBCC-33C26724E860}"/>
    <hyperlink ref="C37" r:id="rId1577" xr:uid="{8C2AF4DB-1559-704D-ACC5-FD7F24F127BD}"/>
    <hyperlink ref="C860" r:id="rId1578" xr:uid="{346F8C12-F850-0742-8A66-FE41BECBD4F4}"/>
    <hyperlink ref="B860" r:id="rId1579" xr:uid="{531ED731-EF67-9A41-9FDE-2B30FF7D8368}"/>
    <hyperlink ref="C1234" r:id="rId1580" xr:uid="{D52C014F-F840-7F41-94CC-432A22E88D3F}"/>
    <hyperlink ref="B1234" r:id="rId1581" xr:uid="{F158E2BF-825A-184E-A0F5-91F1BE646D11}"/>
    <hyperlink ref="C1306" r:id="rId1582" xr:uid="{0524EFCB-3B6A-E143-9A20-B99E1B29A42B}"/>
    <hyperlink ref="B1306" r:id="rId1583" xr:uid="{C7B5A11D-97E9-E643-A32F-64FFB7F6AC9B}"/>
    <hyperlink ref="C393" r:id="rId1584" xr:uid="{ED18F1F4-65B6-1141-A2F2-6B3C47E9B6A9}"/>
    <hyperlink ref="C397" r:id="rId1585" xr:uid="{68DACE19-8FFE-1446-AC3C-B787488CE82C}"/>
    <hyperlink ref="C97" r:id="rId1586" xr:uid="{97E51D65-3B04-624F-96E2-625619593EEC}"/>
    <hyperlink ref="C408" r:id="rId1587" xr:uid="{FDA37ABD-65B7-4B4E-846A-4CBAB3D6F1B8}"/>
    <hyperlink ref="C1209" r:id="rId1588" xr:uid="{60FBD280-11B1-7D4B-A109-398397CEFF51}"/>
    <hyperlink ref="B1209" r:id="rId1589" xr:uid="{79AD2A63-EACF-3847-A951-A593C3AE9C9D}"/>
    <hyperlink ref="C1324" r:id="rId1590" xr:uid="{31343860-25B5-E341-BDD5-C7CD05C54E94}"/>
    <hyperlink ref="B1324" r:id="rId1591" xr:uid="{364A5E8D-DEEB-F143-8F15-7D69E422641A}"/>
    <hyperlink ref="C1197" r:id="rId1592" xr:uid="{289EA136-2204-0E4B-85A0-CF2657644F2D}"/>
    <hyperlink ref="B1197" r:id="rId1593" xr:uid="{7F8304A8-AF46-DA4E-9254-B88B9C694B16}"/>
    <hyperlink ref="C930" r:id="rId1594" xr:uid="{028F845F-8F75-8741-A740-578D5C170560}"/>
    <hyperlink ref="B930" r:id="rId1595" xr:uid="{F9E45399-8C55-5B47-9A79-5D14BA38A18D}"/>
    <hyperlink ref="C1158" r:id="rId1596" xr:uid="{1637757B-EBDC-EE4F-93EA-EA0047998FA3}"/>
    <hyperlink ref="B1158" r:id="rId1597" xr:uid="{2D8BCE70-65E0-4D43-892C-66C7B4260109}"/>
    <hyperlink ref="C865" r:id="rId1598" xr:uid="{75111C4B-8DCF-8240-A0E7-8F378A55D7A3}"/>
    <hyperlink ref="B865" r:id="rId1599" xr:uid="{01110E02-97B2-BE46-B9B6-3B75EAD82273}"/>
    <hyperlink ref="C416" r:id="rId1600" xr:uid="{114BE2ED-2009-3E4C-BBF5-A375B2D44F60}"/>
    <hyperlink ref="C1300" r:id="rId1601" xr:uid="{D5398E3B-1EB1-7448-8CAE-AC7F37C59E93}"/>
    <hyperlink ref="B1300" r:id="rId1602" xr:uid="{E78A3DC4-950F-0743-AD58-8ADFF828F913}"/>
    <hyperlink ref="C365" r:id="rId1603" xr:uid="{0DDA5F6B-AA7D-174B-917F-3E0E4BA85D80}"/>
    <hyperlink ref="C1301" r:id="rId1604" xr:uid="{3A22F3FF-33CF-2142-ABF1-47592237C056}"/>
    <hyperlink ref="B1301" r:id="rId1605" xr:uid="{5AC781D2-B572-D449-9B7C-752F494B9A0F}"/>
    <hyperlink ref="C1236" r:id="rId1606" xr:uid="{D4BA14B2-7CDF-DA44-8611-0F7A4B4C46CC}"/>
    <hyperlink ref="C128" r:id="rId1607" xr:uid="{FBC01A8A-18C7-0742-AE2B-8C5E01892D4D}"/>
    <hyperlink ref="C1364" r:id="rId1608" xr:uid="{344D6ECD-1C6E-6643-83CE-5B25FF26A96D}"/>
    <hyperlink ref="B1364" r:id="rId1609" xr:uid="{C28EFFAA-733C-DE4E-8B00-06CBB70826E2}"/>
    <hyperlink ref="C203" r:id="rId1610" xr:uid="{AC50FF26-9A4E-5F42-8746-9F678A3729FF}"/>
    <hyperlink ref="C446" r:id="rId1611" xr:uid="{570B5587-C256-9441-8F5E-45CA5BDC91CF}"/>
    <hyperlink ref="C396" r:id="rId1612" xr:uid="{8CCAAD22-83CF-974B-9869-AC8B1E3F674C}"/>
    <hyperlink ref="C1237" r:id="rId1613" xr:uid="{1FB71CA1-A34A-A44C-80C0-E7F17B9EA704}"/>
    <hyperlink ref="B1237" r:id="rId1614" xr:uid="{D103944A-ED8E-6146-8204-888B3B46D8EC}"/>
    <hyperlink ref="C1308" r:id="rId1615" xr:uid="{37C4779A-770D-804E-9370-BC144FD3ABE5}"/>
    <hyperlink ref="C180" r:id="rId1616" xr:uid="{F1F982AB-4C9D-1546-8C42-827E1B0A0BB9}"/>
    <hyperlink ref="C1140" r:id="rId1617" xr:uid="{E8D760A4-C5DC-9A45-A897-9CC9DE2323A5}"/>
    <hyperlink ref="B1140" r:id="rId1618" xr:uid="{FEFD28DB-E860-DF44-BEBF-1C56246FE887}"/>
    <hyperlink ref="C402" r:id="rId1619" xr:uid="{9DE9A656-E49C-7345-953F-B927E4A0F4AE}"/>
    <hyperlink ref="C1390" r:id="rId1620" xr:uid="{EDBDF780-1D0D-424E-9ABD-912826A8F5E4}"/>
    <hyperlink ref="C1162" r:id="rId1621" xr:uid="{127F60EF-3CAF-A54B-99DB-C63C7CB99B05}"/>
    <hyperlink ref="B1162" r:id="rId1622" xr:uid="{F270284C-CD53-7444-AFB1-A0CBE3D3D1EB}"/>
    <hyperlink ref="C431" r:id="rId1623" xr:uid="{5C9D807A-A525-6347-A1CE-D379D6F27D02}"/>
    <hyperlink ref="C1193" r:id="rId1624" xr:uid="{E3EEE99F-F0E0-5041-B047-0C0B58AC5DC1}"/>
    <hyperlink ref="B1193" r:id="rId1625" xr:uid="{2D30E247-ED8C-3A4B-BD77-81C60646A623}"/>
    <hyperlink ref="C1261" r:id="rId1626" xr:uid="{11082964-D715-EF43-B9CA-CBA5B604E707}"/>
    <hyperlink ref="B1261" r:id="rId1627" xr:uid="{0D3EDD3A-457B-1542-AE59-C598B7944245}"/>
    <hyperlink ref="C963" r:id="rId1628" xr:uid="{B7B2FB8E-96F7-5A4D-9B94-4F9B44B9943C}"/>
    <hyperlink ref="C191" r:id="rId1629" xr:uid="{55878EA1-61FB-B742-AE48-07FFCE8786B2}"/>
    <hyperlink ref="C515" r:id="rId1630" xr:uid="{1F5BF1A1-C650-BF45-9C89-872A42656BA9}"/>
    <hyperlink ref="B515" r:id="rId1631" xr:uid="{28AC93A9-E3E3-A645-99B7-55858B2D3EBA}"/>
    <hyperlink ref="C1313" r:id="rId1632" xr:uid="{A47A4177-C3AA-3D43-A59C-B0C9063D2C5E}"/>
    <hyperlink ref="B1313" r:id="rId1633" xr:uid="{2F78BB4C-3E6C-4243-8F8A-E7EDF0837094}"/>
    <hyperlink ref="C722" r:id="rId1634" xr:uid="{AA7F5515-33CA-D84E-8F47-E3A65D3DB249}"/>
    <hyperlink ref="B722" r:id="rId1635" xr:uid="{BB1A837D-C49A-5D45-8CF3-1214526B5865}"/>
    <hyperlink ref="C1214" r:id="rId1636" xr:uid="{FEFE565F-5506-A045-B62C-120F15994BB6}"/>
    <hyperlink ref="B1214" r:id="rId1637" xr:uid="{A410E531-B441-284C-BECA-8FEE444607C4}"/>
    <hyperlink ref="C9" r:id="rId1638" xr:uid="{F321EE46-5C15-2146-B268-A07A85ECA7DC}"/>
    <hyperlink ref="C1241" r:id="rId1639" xr:uid="{45BE770A-78DB-3745-B6E1-A6E6F2087C3C}"/>
    <hyperlink ref="C28" r:id="rId1640" xr:uid="{BB9A92AE-B661-494A-9181-8C188E966786}"/>
    <hyperlink ref="C1361" r:id="rId1641" xr:uid="{4DCE232F-AB07-CD4D-9184-8C55673D3F2D}"/>
    <hyperlink ref="B1361" r:id="rId1642" xr:uid="{BFCA6E18-2F6F-D846-B7F9-119A4F58C93C}"/>
    <hyperlink ref="C1216" r:id="rId1643" xr:uid="{7570F0AF-A42C-E543-BD88-69FA8607CBA0}"/>
    <hyperlink ref="B1216" r:id="rId1644" xr:uid="{E63689A0-E9EE-BD41-B774-FCABED2E1C54}"/>
    <hyperlink ref="C1335" r:id="rId1645" xr:uid="{4A54F754-E82E-8A43-9ECA-240692E4491E}"/>
    <hyperlink ref="B1335" r:id="rId1646" xr:uid="{589DE447-D5D8-D540-98F8-5EAEA7DD49B8}"/>
    <hyperlink ref="C1316" r:id="rId1647" xr:uid="{9C447BE3-74F7-9843-A094-315FA5E32F53}"/>
    <hyperlink ref="B1316" r:id="rId1648" xr:uid="{F3B7A969-35DB-7846-863C-FB54AB039CA2}"/>
    <hyperlink ref="C1344" r:id="rId1649" xr:uid="{4EDD0EEC-CE95-4D40-9F6E-E59FA2E18057}"/>
    <hyperlink ref="B1344" r:id="rId1650" xr:uid="{B5E14EFA-5BE2-C642-B288-8DD5F513BE5A}"/>
    <hyperlink ref="C1317" r:id="rId1651" xr:uid="{FBF3ABC9-7E33-234F-BD29-6891F9231907}"/>
    <hyperlink ref="B1317" r:id="rId1652" xr:uid="{FB4317A0-A964-AA44-9F22-C405D08A7694}"/>
    <hyperlink ref="C342" r:id="rId1653" xr:uid="{68E4EE86-4283-C944-B89E-ABFABA93FF1E}"/>
    <hyperlink ref="C1346" r:id="rId1654" xr:uid="{4EA38E9A-B3DA-F345-94A5-0B5F8CED55FC}"/>
    <hyperlink ref="B1346" r:id="rId1655" xr:uid="{4A36D36A-C449-C54F-8E3F-63E77AFFECD7}"/>
    <hyperlink ref="C1547" r:id="rId1656" xr:uid="{1C973515-591E-CE44-8E28-CEC63436A0F6}"/>
    <hyperlink ref="C99" r:id="rId1657" xr:uid="{F2BCF7CE-7EB6-2744-B8D6-302A14904DEB}"/>
    <hyperlink ref="C404" r:id="rId1658" xr:uid="{2BDF1062-51EB-7B43-A527-E40A8C6FD851}"/>
    <hyperlink ref="C1223" r:id="rId1659" xr:uid="{5F89CDA0-5FEB-D944-AF8A-5A21193053EA}"/>
    <hyperlink ref="C400" r:id="rId1660" xr:uid="{21FA83AD-1E98-2D40-A1FE-98B53A0840D7}"/>
    <hyperlink ref="C1379" r:id="rId1661" xr:uid="{7EC0EDAA-3CB7-434C-BF73-B6F4189C01B8}"/>
    <hyperlink ref="B1379" r:id="rId1662" xr:uid="{324DA37F-EC79-A745-999D-190E1DAA194D}"/>
    <hyperlink ref="C527" r:id="rId1663" xr:uid="{ED3A4E2C-E229-1846-ABB5-6B090925A2E5}"/>
    <hyperlink ref="C1242" r:id="rId1664" xr:uid="{637F4677-90C4-1942-8DEF-9CE49F53A7F8}"/>
    <hyperlink ref="C401" r:id="rId1665" xr:uid="{84EAC2F5-A47D-3E4E-A004-52B08E7B43B9}"/>
    <hyperlink ref="C390" r:id="rId1666" xr:uid="{1D9B5297-E032-4A4C-AB06-A3D5875416AF}"/>
    <hyperlink ref="C378" r:id="rId1667" xr:uid="{A0C9A564-84D0-154F-9DCA-3EC2455683B9}"/>
    <hyperlink ref="C1244" r:id="rId1668" xr:uid="{7F3FC097-F270-8247-A80D-7599C8C67C93}"/>
    <hyperlink ref="B1244" r:id="rId1669" xr:uid="{A9F5D34D-610A-8C4D-9A3A-4CF7E723ADC9}"/>
    <hyperlink ref="C856" r:id="rId1670" xr:uid="{D2B7A8E8-BEFD-624F-B6C8-9EB073B0E756}"/>
    <hyperlink ref="B856" r:id="rId1671" xr:uid="{D65BB9A2-C192-7C45-A807-F4B5D447AFB9}"/>
    <hyperlink ref="C1576" r:id="rId1672" xr:uid="{CA962250-92AE-6544-A948-C78A344B654E}"/>
    <hyperlink ref="C1338" r:id="rId1673" xr:uid="{86DD7233-24D5-9443-9758-40CFDD996077}"/>
    <hyperlink ref="B1338" r:id="rId1674" xr:uid="{87B10671-8E4B-934B-B507-74B218FF6AC4}"/>
    <hyperlink ref="C1354" r:id="rId1675" xr:uid="{1C1DF327-4E92-324A-8B11-B8F2769860C6}"/>
    <hyperlink ref="B1354" r:id="rId1676" xr:uid="{9704F27A-3932-8A4D-96CB-A4559B7E15FC}"/>
    <hyperlink ref="C552" r:id="rId1677" xr:uid="{62789616-CBF8-3B4D-8E13-E848E9214DC9}"/>
    <hyperlink ref="B552" r:id="rId1678" xr:uid="{87792A3F-5474-0949-A5FE-0C17411CBC52}"/>
    <hyperlink ref="C226" r:id="rId1679" xr:uid="{5DDEB1CF-77AB-4846-B68F-D60B0EDA9CD8}"/>
    <hyperlink ref="C439" r:id="rId1680" xr:uid="{8F737055-E7B5-D846-9CAB-199B0587A9DD}"/>
    <hyperlink ref="C1319" r:id="rId1681" xr:uid="{50C6E786-0A1A-A74D-9DBF-329CCB6880FA}"/>
    <hyperlink ref="B1319" r:id="rId1682" xr:uid="{D862BF97-9FDC-424A-9220-4330EACF3F24}"/>
    <hyperlink ref="C1331" r:id="rId1683" xr:uid="{95962EE0-B347-D245-A0C8-FA805B42A599}"/>
    <hyperlink ref="B1331" r:id="rId1684" xr:uid="{21A664F8-FB80-F641-8EAE-74EFF4CB1588}"/>
    <hyperlink ref="C1411" r:id="rId1685" xr:uid="{A71B2B3E-8D13-364F-A814-B493A9375A7D}"/>
    <hyperlink ref="C1412" r:id="rId1686" xr:uid="{0BE99E18-FF2B-6149-A514-103C5C3AEA0E}"/>
    <hyperlink ref="C1309" r:id="rId1687" xr:uid="{9EA0E337-7F10-E440-94E1-10FBBDD0A81E}"/>
    <hyperlink ref="C1188" r:id="rId1688" xr:uid="{FB3D1B34-6931-9F48-B6F4-B893D348D66C}"/>
    <hyperlink ref="B1188" r:id="rId1689" xr:uid="{6A29C634-BD0B-8F49-BE9C-1534C03FED00}"/>
    <hyperlink ref="C434" r:id="rId1690" xr:uid="{C57FD4DE-DDA8-234F-A475-46047F160D78}"/>
    <hyperlink ref="C340" r:id="rId1691" xr:uid="{948B7B1B-3580-AD4D-AB26-8AE6D9640A75}"/>
    <hyperlink ref="C384" r:id="rId1692" xr:uid="{963775F7-5866-A444-92A3-F979175666BC}"/>
    <hyperlink ref="C1419" r:id="rId1693" xr:uid="{D4FFF489-BF7B-C340-89CC-61FE00417CD2}"/>
    <hyperlink ref="C1305" r:id="rId1694" xr:uid="{CC39631E-5BB6-8243-BDB9-3EEFB1A337CC}"/>
    <hyperlink ref="B1305" r:id="rId1695" xr:uid="{D7E57126-7F7A-E846-A1BB-3F9DBED1B584}"/>
    <hyperlink ref="C1429" r:id="rId1696" xr:uid="{67425BEB-DDCE-F241-A77C-F6FD64F1678C}"/>
    <hyperlink ref="C1433" r:id="rId1697" xr:uid="{679ED036-9F70-A84F-90DA-AA18FA4C757C}"/>
    <hyperlink ref="C1340" r:id="rId1698" xr:uid="{A1742D47-EDA0-4F4F-BD18-76055C5AE16D}"/>
    <hyperlink ref="C1434" r:id="rId1699" xr:uid="{C7A56C66-13C3-6F40-B8C0-B3C3A2E538BD}"/>
    <hyperlink ref="B1340" r:id="rId1700" xr:uid="{68FEEF36-65A4-1A41-97A1-7CBE0F42CBDF}"/>
    <hyperlink ref="C1170" r:id="rId1701" xr:uid="{06A9843D-7F28-1646-BE12-5562D9075EA2}"/>
    <hyperlink ref="B1170" r:id="rId1702" xr:uid="{2CEB77DC-9442-714E-ABE4-484BADBF733A}"/>
    <hyperlink ref="C1156" r:id="rId1703" xr:uid="{CA656B58-9915-534F-A8C7-1AD4C50D36A4}"/>
    <hyperlink ref="B1156" r:id="rId1704" xr:uid="{12C3E9A9-995A-4A46-8E65-93B9D3CED5C7}"/>
    <hyperlink ref="C1233" r:id="rId1705" xr:uid="{E1C3F1FA-731A-494B-AE08-218482BF7FAE}"/>
    <hyperlink ref="B1233" r:id="rId1706" xr:uid="{AE996A28-1BAF-654B-82EA-EF74E141752A}"/>
    <hyperlink ref="C1206" r:id="rId1707" xr:uid="{5AA2C73C-B46B-564F-A817-9110C0C6FE30}"/>
    <hyperlink ref="B1206" r:id="rId1708" xr:uid="{2B0110DD-3C3A-F74F-805A-BD8C6F348513}"/>
    <hyperlink ref="C1447" r:id="rId1709" xr:uid="{0CF451A5-B66F-C044-BA72-B24BFDEA10AA}"/>
    <hyperlink ref="C1157" r:id="rId1710" xr:uid="{EDB40FE1-42C7-FE40-8272-CF5604CEEE73}"/>
    <hyperlink ref="B1157" r:id="rId1711" xr:uid="{94FD55D6-3DA2-5D4D-94A3-6B78AD6C170F}"/>
    <hyperlink ref="C395" r:id="rId1712" xr:uid="{6582905F-A0DF-2549-8687-E1D7E6FE32C5}"/>
    <hyperlink ref="C928" r:id="rId1713" xr:uid="{3592992A-B865-2546-92C5-8D8C2ADCE73B}"/>
    <hyperlink ref="B928" r:id="rId1714" xr:uid="{75E144C0-C014-A641-8A70-3E5C973B3212}"/>
    <hyperlink ref="C201" r:id="rId1715" xr:uid="{6D7BC592-4D44-9B42-A566-423C7F13064C}"/>
    <hyperlink ref="C1150" r:id="rId1716" xr:uid="{BEB437AF-CB6B-CC48-84DB-408C2C20B37A}"/>
    <hyperlink ref="B1150" r:id="rId1717" xr:uid="{4A26A32D-BC16-8640-84B0-B140D9F2FA59}"/>
    <hyperlink ref="C1310" r:id="rId1718" xr:uid="{D9C53FAF-517E-1E4C-BFE7-0AA19BDD767B}"/>
    <hyperlink ref="B1310" r:id="rId1719" xr:uid="{4DBF9B72-D0D9-AC42-AE0C-57201A85808C}"/>
    <hyperlink ref="C386" r:id="rId1720" xr:uid="{F0ED54A7-DB3A-2C4B-98C0-59EDB622ACF6}"/>
    <hyperlink ref="C387" r:id="rId1721" xr:uid="{A83207CD-33BD-FF4F-9181-675C347A7005}"/>
    <hyperlink ref="C791" r:id="rId1722" xr:uid="{30D674D8-790B-404D-BF73-DE54C3155F8E}"/>
    <hyperlink ref="B791" r:id="rId1723" xr:uid="{DEFBB78F-3001-B745-A16F-1D22CCE8D45B}"/>
    <hyperlink ref="C127" r:id="rId1724" xr:uid="{AD9D3604-2E3A-2B46-AA6E-28F912E85677}"/>
    <hyperlink ref="C435" r:id="rId1725" xr:uid="{FBFEFDEF-4FA0-BB4B-B763-2EB9DB66E7DB}"/>
    <hyperlink ref="C1260" r:id="rId1726" xr:uid="{5EC3C04D-6B6A-914F-A13C-FDC6AC74469F}"/>
    <hyperlink ref="B1260" r:id="rId1727" xr:uid="{F49F5C22-188D-7A49-B7A7-97F1C2C976C9}"/>
    <hyperlink ref="C1486" r:id="rId1728" xr:uid="{1A5229AA-29C6-754F-BD4B-CF94183C75B6}"/>
    <hyperlink ref="C1487" r:id="rId1729" xr:uid="{927E9EAC-5857-3941-8530-0B816AF8D0B1}"/>
    <hyperlink ref="C545" r:id="rId1730" xr:uid="{10F084D0-B643-5442-B556-A721B896345A}"/>
    <hyperlink ref="B545" r:id="rId1731" xr:uid="{61A4DB99-EC85-0548-8DD7-3F703401C555}"/>
    <hyperlink ref="C1328" r:id="rId1732" xr:uid="{41ABEC8A-2C0D-944C-B06F-54BEF8C4670F}"/>
    <hyperlink ref="B1328" r:id="rId1733" xr:uid="{D37EC632-2E6E-7C47-8082-F39A5ACFB62B}"/>
    <hyperlink ref="C334" r:id="rId1734" xr:uid="{50F9065D-467E-B348-A044-B28E8F32237C}"/>
    <hyperlink ref="C441" r:id="rId1735" xr:uid="{678E4ECD-7EBA-4246-834B-A3C7C3184791}"/>
    <hyperlink ref="C338" r:id="rId1736" xr:uid="{7BC6FFCC-E883-FB4D-9D86-45D118AE4DBA}"/>
    <hyperlink ref="C136" r:id="rId1737" xr:uid="{35CB36A6-3212-6647-A1AD-7CD2487DA821}"/>
    <hyperlink ref="C1145" r:id="rId1738" xr:uid="{2DFFE173-4347-874F-BDDC-294A34D0F7DF}"/>
    <hyperlink ref="C388" r:id="rId1739" xr:uid="{AEC56BD6-5634-D54B-862D-53801C16DB04}"/>
    <hyperlink ref="C1213" r:id="rId1740" xr:uid="{FA8BED40-D5B1-504B-85A6-75B1CE6B239E}"/>
    <hyperlink ref="B1213" r:id="rId1741" xr:uid="{523D9000-947F-4C47-B5F4-DD86E4AE8692}"/>
    <hyperlink ref="C436" r:id="rId1742" xr:uid="{3A7FF430-2956-EA4E-93F6-DB76192A470B}"/>
    <hyperlink ref="C1302" r:id="rId1743" xr:uid="{C353B73C-4765-2441-9275-288C0AE0B5CC}"/>
    <hyperlink ref="B1302" r:id="rId1744" xr:uid="{E9D45D19-B73E-9E48-995A-9C86E433577C}"/>
    <hyperlink ref="C1506" r:id="rId1745" xr:uid="{70D62992-ADE4-9E44-A96C-0A327955E644}"/>
    <hyperlink ref="C1312" r:id="rId1746" xr:uid="{25F40C59-0F30-424E-A31A-360B15B72B65}"/>
    <hyperlink ref="C1512" r:id="rId1747" xr:uid="{2668E7C9-77FE-1A4B-90A0-F95B9A6FF07D}"/>
    <hyperlink ref="C1358" r:id="rId1748" xr:uid="{D48F8E63-4833-3640-A60B-7A6595B5DBC3}"/>
    <hyperlink ref="C1314" r:id="rId1749" xr:uid="{B1648A97-80DD-2F4C-A959-03199E804B26}"/>
    <hyperlink ref="B1314" r:id="rId1750" xr:uid="{512337DE-73B4-7D47-B1FA-35F4429FD97F}"/>
    <hyperlink ref="C433" r:id="rId1751" xr:uid="{80074B45-4821-CD43-B93A-84349EB12B62}"/>
    <hyperlink ref="C1218" r:id="rId1752" xr:uid="{FD7F0223-0645-3848-AC21-EAE3614AD529}"/>
    <hyperlink ref="B1218" r:id="rId1753" xr:uid="{9EB30CCD-7780-4B47-9A9E-862418CEE1E6}"/>
    <hyperlink ref="C258" r:id="rId1754" xr:uid="{B257D917-8C94-4B44-9286-D6EB9260860E}"/>
    <hyperlink ref="C376" r:id="rId1755" xr:uid="{06242D63-2051-AF4C-BD58-CAF3C423EBC2}"/>
    <hyperlink ref="C1160" r:id="rId1756" xr:uid="{2BE5B4C1-95DE-1F47-8E42-800F34C8E716}"/>
    <hyperlink ref="B1160" r:id="rId1757" xr:uid="{2E98A5ED-0FC5-E24D-9979-337353C7E5F8}"/>
    <hyperlink ref="C129" r:id="rId1758" xr:uid="{1EA8FB24-22EC-D442-A19B-C1CDF5B94468}"/>
    <hyperlink ref="C1149" r:id="rId1759" xr:uid="{3522C6A2-B2BF-924F-8373-C047D1900F49}"/>
    <hyperlink ref="B1149" r:id="rId1760" xr:uid="{B9E41D1C-6D72-5F40-A59E-CED3CB740C55}"/>
    <hyperlink ref="C377" r:id="rId1761" xr:uid="{86F872E5-4A03-6D4E-8BBF-9FA615F5581B}"/>
    <hyperlink ref="C1345" r:id="rId1762" xr:uid="{85C299E9-9044-F24D-8F93-40E4817C0197}"/>
    <hyperlink ref="C1555" r:id="rId1763" xr:uid="{073EF954-173D-174F-9D1D-EB28C277C24C}"/>
    <hyperlink ref="C1136" r:id="rId1764" xr:uid="{A1C10E5A-14A8-434A-87B5-B96D875600C3}"/>
    <hyperlink ref="C425" r:id="rId1765" xr:uid="{EACE8879-2779-B54B-86FF-7A0CDD7A5EE4}"/>
    <hyperlink ref="C1224" r:id="rId1766" xr:uid="{C1EF54F9-D234-7441-9E19-C70E7C356431}"/>
    <hyperlink ref="C1243" r:id="rId1767" xr:uid="{A90D6C12-4409-0442-ABAB-88BF1B032C83}"/>
    <hyperlink ref="B1243" r:id="rId1768" xr:uid="{3BFE576F-C0C9-3D4D-AB08-4AC9321058F2}"/>
    <hyperlink ref="C222" r:id="rId1769" xr:uid="{753D57DF-F2CC-4549-98FE-2B5C3017728E}"/>
    <hyperlink ref="C1571" r:id="rId1770" xr:uid="{1763279F-4E25-5141-B421-1C55C3F62666}"/>
    <hyperlink ref="C430" r:id="rId1771" xr:uid="{A89C5961-F5CC-0C4A-8FB2-3AD754630C5D}"/>
    <hyperlink ref="C983" r:id="rId1772" xr:uid="{650434CF-F8AD-9648-B57D-5BA1BDD223DB}"/>
    <hyperlink ref="C1202" r:id="rId1773" xr:uid="{604CDF0C-6BF3-A746-88B7-D46DAB26FD18}"/>
    <hyperlink ref="B1202" r:id="rId1774" xr:uid="{DA9F0233-938D-194F-A359-5807FD3BF9C2}"/>
    <hyperlink ref="C444" r:id="rId1775" xr:uid="{56C8808D-2CF3-AB4E-8ECB-ABBEF8FA8AA4}"/>
    <hyperlink ref="C1341" r:id="rId1776" xr:uid="{DF39FC88-D4AC-1040-8116-0BE14F5CD1B3}"/>
    <hyperlink ref="C1257" r:id="rId1777" xr:uid="{15E5D4E8-F331-A243-B5D3-D570C08CECB6}"/>
    <hyperlink ref="B1257" r:id="rId1778" xr:uid="{0BDB3FB8-3B46-2B42-B624-3FE2ABCFA742}"/>
    <hyperlink ref="C1376" r:id="rId1779" xr:uid="{39E83454-4FC3-304D-9C45-3F1F574A94F0}"/>
    <hyperlink ref="B1376" r:id="rId1780" xr:uid="{333881D4-5CB6-9A47-B023-86663D407815}"/>
    <hyperlink ref="C445" r:id="rId1781" xr:uid="{FC8AA7E1-6978-D348-87D5-051AE676A2D8}"/>
    <hyperlink ref="C876" r:id="rId1782" xr:uid="{DC44704D-5115-8643-B501-E1052E0794C4}"/>
    <hyperlink ref="B876" r:id="rId1783" xr:uid="{51E5C8DD-D38B-2642-B1BB-31909BFFAE8E}"/>
    <hyperlink ref="C1272" r:id="rId1784" xr:uid="{18936B30-2130-EC4D-A359-6887722161EF}"/>
    <hyperlink ref="B1272" r:id="rId1785" xr:uid="{C0267793-F502-C242-A5FB-96F514865351}"/>
    <hyperlink ref="C1499" r:id="rId1786" xr:uid="{051EE58F-524F-0144-9D44-20543F9332E9}"/>
    <hyperlink ref="C1343" r:id="rId1787" xr:uid="{6CE0F91B-DF8C-8044-B617-CCDEF6CA570C}"/>
    <hyperlink ref="B1343" r:id="rId1788" xr:uid="{7D992934-29AE-B849-861E-D71D5304D9A0}"/>
    <hyperlink ref="C1262" r:id="rId1789" xr:uid="{7C6BE5AC-A52D-BB42-808E-54C9901D950A}"/>
    <hyperlink ref="B1262" r:id="rId1790" xr:uid="{084997FD-4C7B-0E4A-A33A-AF72BE6189B2}"/>
    <hyperlink ref="C1356" r:id="rId1791" xr:uid="{08F6A1CB-FA91-7944-A2E5-0E93AE8695CE}"/>
    <hyperlink ref="B1356" r:id="rId1792" xr:uid="{2A281FC5-C5F8-6340-81EA-7B7C59454840}"/>
    <hyperlink ref="C1360" r:id="rId1793" xr:uid="{676BD3AC-6466-D545-B014-B8E787E259CB}"/>
    <hyperlink ref="C1347" r:id="rId1794" xr:uid="{F0D52246-5ABD-5C4C-834B-7FF2911D755F}"/>
    <hyperlink ref="B1347" r:id="rId1795" xr:uid="{5FB9BE84-E0C7-C045-8D37-697B2895D54E}"/>
    <hyperlink ref="C1330" r:id="rId1796" xr:uid="{5BE265E6-2B6D-C44D-9505-5A0628F2E17A}"/>
    <hyperlink ref="B1330" r:id="rId1797" xr:uid="{C28BC913-1FE2-5C46-BCB6-F6EC610D5AB5}"/>
    <hyperlink ref="C1578" r:id="rId1798" xr:uid="{61872F03-45BE-C843-A35D-3CEB07742727}"/>
    <hyperlink ref="C924" r:id="rId1799" xr:uid="{ED8CF4FF-30D5-F24D-A182-5CF99F9668DA}"/>
    <hyperlink ref="B924" r:id="rId1800" xr:uid="{292BD189-980F-EA4B-92F8-BE052768F2AF}"/>
    <hyperlink ref="C1271" r:id="rId1801" xr:uid="{D8E7028E-A8BD-5641-B466-477595BF094F}"/>
    <hyperlink ref="B1271" r:id="rId1802" xr:uid="{DA8CC996-5740-2649-9C75-813FA8D83512}"/>
    <hyperlink ref="B1286" r:id="rId1803" xr:uid="{50FD546D-60D7-AA45-8DE2-B48F145B033B}"/>
    <hyperlink ref="C1286" r:id="rId1804" xr:uid="{6916C740-0CD6-7D40-911F-8785D0578DC9}"/>
    <hyperlink ref="C1297" r:id="rId1805" xr:uid="{23AF0591-806D-6148-9B68-3A472D7A00D8}"/>
    <hyperlink ref="B1297" r:id="rId1806" xr:uid="{D9B87A96-7D94-A24C-AFF9-2DF63DA000C9}"/>
    <hyperlink ref="C415" r:id="rId1807" xr:uid="{5CD59029-A1C4-BE47-B618-9E7B32D14A4C}"/>
    <hyperlink ref="C1255" r:id="rId1808" xr:uid="{FE0DADF3-DDC0-4E4A-BD51-B9405FFD5BBE}"/>
    <hyperlink ref="B1255" r:id="rId1809" xr:uid="{5152195E-E4A7-C848-BF22-D49E448DDAC9}"/>
    <hyperlink ref="C1130" r:id="rId1810" xr:uid="{56943F46-9090-5348-A81D-476B44C21111}"/>
    <hyperlink ref="C1339" r:id="rId1811" xr:uid="{4AC5BDE8-40E5-6D4C-B1EE-CB82BDB3672E}"/>
    <hyperlink ref="B1339" r:id="rId1812" xr:uid="{E81A8B5E-E99E-3E4C-91CE-433CE970DF24}"/>
    <hyperlink ref="C394" r:id="rId1813" xr:uid="{F5D70AAF-112C-AE43-B488-59EDFE69449B}"/>
    <hyperlink ref="C10" r:id="rId1814" xr:uid="{7F4D9B80-104F-8B45-95BA-ED1C4F74F515}"/>
    <hyperlink ref="C1163" r:id="rId1815" xr:uid="{551B9099-80CF-804C-BACE-29A2578ABBE9}"/>
    <hyperlink ref="C1246" r:id="rId1816" xr:uid="{633BD962-9BAF-D542-8C32-BF0CC4CE5ED3}"/>
    <hyperlink ref="B1246" r:id="rId1817" xr:uid="{22FF69C2-8917-8549-9382-1E0D854237E1}"/>
    <hyperlink ref="C1235" r:id="rId1818" xr:uid="{0A480BE3-64F2-0648-8687-AAA7D12E8E41}"/>
    <hyperlink ref="B1235" r:id="rId1819" xr:uid="{01B4DF7F-1DA0-FD44-A805-95F89EDC0296}"/>
    <hyperlink ref="C1259" r:id="rId1820" xr:uid="{42165E71-263E-7E46-88C7-5FDFABBDAB96}"/>
    <hyperlink ref="C1247" r:id="rId1821" xr:uid="{AF734F3D-79F7-EF4B-81B2-66DEE94F9D36}"/>
    <hyperlink ref="C1299" r:id="rId1822" xr:uid="{A41DD1D5-6EA0-0B43-A544-6203C5FA0020}"/>
    <hyperlink ref="B1299" r:id="rId1823" xr:uid="{58195588-670C-944C-A066-B27F5454C8C2}"/>
    <hyperlink ref="C1307" r:id="rId1824" xr:uid="{541185F5-1B1A-714D-9DA7-27CEC4077951}"/>
    <hyperlink ref="B1307" r:id="rId1825" xr:uid="{199D7CB9-6A66-F645-9665-4A881BC0D090}"/>
    <hyperlink ref="C398" r:id="rId1826" xr:uid="{B72B5415-02D7-984F-B6A6-A52AF163208F}"/>
    <hyperlink ref="C1342" r:id="rId1827" xr:uid="{9573054F-867D-E64E-A971-1C00FD3B48D5}"/>
    <hyperlink ref="B1342" r:id="rId1828" xr:uid="{A0F3B8F9-A45B-3847-A5FA-23011A796FE8}"/>
    <hyperlink ref="C1329" r:id="rId1829" xr:uid="{62203D7A-DA20-6C46-8E2B-DB900745EFD8}"/>
    <hyperlink ref="C1292" r:id="rId1830" xr:uid="{CA3C38AB-BBA7-A944-AFD0-FB92AA59EDBC}"/>
    <hyperlink ref="C877" r:id="rId1831" xr:uid="{7E9C4255-520B-9C40-837B-42D29F4E1A9C}"/>
    <hyperlink ref="B877" r:id="rId1832" xr:uid="{4A0E8B68-89D1-F041-8B78-514276ACA1DF}"/>
    <hyperlink ref="C498" r:id="rId1833" xr:uid="{A6B25CEE-653C-7349-B908-86905E54682E}"/>
    <hyperlink ref="B498" r:id="rId1834" xr:uid="{71645911-4D21-2549-82CE-2DD50E05B50A}"/>
    <hyperlink ref="C1239" r:id="rId1835" xr:uid="{C77DDB60-C548-7347-83BB-235E836B4ECF}"/>
    <hyperlink ref="B1239" r:id="rId1836" xr:uid="{F0E79602-F908-BB4A-847C-55918F3D3818}"/>
    <hyperlink ref="C730" r:id="rId1837" xr:uid="{CFCF2BD8-1A3D-D146-B58F-1A1E60607A26}"/>
    <hyperlink ref="C1249" r:id="rId1838" xr:uid="{4353DEDD-D108-C54E-B356-D6FFAD6C2385}"/>
    <hyperlink ref="B1249" r:id="rId1839" xr:uid="{3CA986A9-3064-B143-B7A6-BDEA0818A6E3}"/>
    <hyperlink ref="C392" r:id="rId1840" xr:uid="{5D8D36F9-2546-0A45-81EC-7A2E9364E1D6}"/>
    <hyperlink ref="C389" r:id="rId1841" xr:uid="{DAAE5648-89D6-9249-B5A1-D1596CD8F701}"/>
    <hyperlink ref="C1318" r:id="rId1842" xr:uid="{19C7CD17-1703-5D4F-8536-D8A4624B87E5}"/>
    <hyperlink ref="B1318" r:id="rId1843" xr:uid="{A7FEA46E-66A9-1C4A-B15F-BEC6B85066E9}"/>
    <hyperlink ref="C1268" r:id="rId1844" xr:uid="{A81F6CBC-8D1E-3B44-9F45-DC538B907499}"/>
    <hyperlink ref="B1268" r:id="rId1845" xr:uid="{2F5789CE-4402-CE40-84C5-FA51C5E77690}"/>
    <hyperlink ref="C1269" r:id="rId1846" xr:uid="{160641D2-10C1-D44F-9FD5-44063BB46D53}"/>
    <hyperlink ref="B1269" r:id="rId1847" xr:uid="{5D01C356-0DDE-234B-8F44-100D09C647F3}"/>
    <hyperlink ref="C409" r:id="rId1848" xr:uid="{D2755F70-3018-2345-A61B-F00EDBC3438B}"/>
    <hyperlink ref="C1396" r:id="rId1849" xr:uid="{9B3C3B30-9496-DC46-9ED7-CA28A32D3E8C}"/>
    <hyperlink ref="C845" r:id="rId1850" xr:uid="{C33E3B98-5130-2A44-84D8-D713087C744A}"/>
    <hyperlink ref="B845" r:id="rId1851" xr:uid="{1AAC7062-4B60-7247-9F83-AA7779E3C204}"/>
    <hyperlink ref="C1320" r:id="rId1852" xr:uid="{7A393E73-7E35-834D-92F6-6435137DCBDC}"/>
    <hyperlink ref="B1320" r:id="rId1853" xr:uid="{24AF483C-3CC2-014A-A609-962DD5F9EE5F}"/>
    <hyperlink ref="C1423" r:id="rId1854" xr:uid="{85F70F26-3755-774C-BF33-6E461F56A95A}"/>
    <hyperlink ref="C1427" r:id="rId1855" xr:uid="{6221A8E1-7687-E444-B514-5FCE9FED8998}"/>
    <hyperlink ref="C1321" r:id="rId1856" xr:uid="{B46000ED-1C8F-A94A-8518-57F024AED29C}"/>
    <hyperlink ref="B1321" r:id="rId1857" xr:uid="{628BA803-8D6B-E94B-A02F-78B0B9950D78}"/>
    <hyperlink ref="C1322" r:id="rId1858" xr:uid="{45B1B1CE-51D3-A642-837B-BA9E65959321}"/>
    <hyperlink ref="B1322" r:id="rId1859" xr:uid="{87E47411-FC28-7F43-8CEE-D754D45E989A}"/>
    <hyperlink ref="C426" r:id="rId1860" xr:uid="{424A624A-990A-EC41-829B-11A7F836C202}"/>
    <hyperlink ref="C419" r:id="rId1861" xr:uid="{50B31E6F-0637-E847-973B-805868CE5BE9}"/>
    <hyperlink ref="C1323" r:id="rId1862" xr:uid="{05898E63-9738-7A4B-9896-1E81086F780E}"/>
    <hyperlink ref="C348" r:id="rId1863" xr:uid="{C8F8F934-B9BA-9744-A38E-A1141FAB364D}"/>
    <hyperlink ref="C427" r:id="rId1864" xr:uid="{0A6E52C9-AE3C-E542-9517-EFC5A62635CF}"/>
    <hyperlink ref="B943" r:id="rId1865" xr:uid="{0224C497-A4BF-E64E-BFDE-08475B6C23F0}"/>
    <hyperlink ref="B944" r:id="rId1866" xr:uid="{3A9EA9EB-248D-DB41-BC8E-D9702B69FCCA}"/>
    <hyperlink ref="B945" r:id="rId1867" xr:uid="{AE03031A-824C-964E-A336-1AFCB57D0143}"/>
    <hyperlink ref="B947" r:id="rId1868" xr:uid="{E5CD65E7-6B35-6B4F-941F-D20BCE32B280}"/>
    <hyperlink ref="B948" r:id="rId1869" xr:uid="{AF210176-FA73-FE42-B586-5B1C64878EEC}"/>
    <hyperlink ref="B949" r:id="rId1870" xr:uid="{43BB2644-6EA8-D34A-AC20-13850B231651}"/>
    <hyperlink ref="B950" r:id="rId1871" xr:uid="{633AF0E7-F527-224A-8E59-F105CBDFA7D1}"/>
    <hyperlink ref="B951" r:id="rId1872" xr:uid="{BE4C0670-32C2-4941-8B0F-BBB4F8B346F9}"/>
    <hyperlink ref="B952" r:id="rId1873" xr:uid="{7245D6B5-B7DF-BB41-852C-473CDA56DE50}"/>
    <hyperlink ref="B953" r:id="rId1874" xr:uid="{B62C8D5D-9DA5-4A48-AC2B-87360D490290}"/>
    <hyperlink ref="B954" r:id="rId1875" xr:uid="{487CE5C0-9DF1-8441-8345-214813E6D3C8}"/>
    <hyperlink ref="C955" r:id="rId1876" xr:uid="{A3789E69-6CB6-5440-8397-17089FF17DEC}"/>
    <hyperlink ref="B956" r:id="rId1877" xr:uid="{9D818FC0-9A96-744A-9AF6-C65786AE97EB}"/>
    <hyperlink ref="B957" r:id="rId1878" xr:uid="{3709F50F-82AE-EC46-A85F-DBEBA0956BD0}"/>
    <hyperlink ref="B959" r:id="rId1879" xr:uid="{32B002CF-4B0A-884A-A53C-5CF927726D03}"/>
    <hyperlink ref="B1130" r:id="rId1880" xr:uid="{34092F33-7871-1A45-B29F-C518D97579C8}"/>
    <hyperlink ref="B1133" r:id="rId1881" xr:uid="{11795DFB-07C2-EC4E-BA26-67B3FF2AB466}"/>
    <hyperlink ref="B988" r:id="rId1882" xr:uid="{708803F0-4CD6-AC44-81E9-8F9A512BC1CA}"/>
    <hyperlink ref="B987" r:id="rId1883" xr:uid="{32287E94-AF0B-CD46-BE0C-7C41FF0E8467}"/>
    <hyperlink ref="B986" r:id="rId1884" xr:uid="{3F863589-3ACD-7042-A730-64F86C66D00D}"/>
    <hyperlink ref="C1131" r:id="rId1885" xr:uid="{87058FEB-E3D5-284B-AD20-290A11633137}"/>
    <hyperlink ref="B1131" r:id="rId1886" xr:uid="{C7C19F34-CCBD-FD42-805C-C8B2AC5EF7B5}"/>
    <hyperlink ref="B980" r:id="rId1887" xr:uid="{6DCD0AE5-9F56-0E4C-B4AA-F4795B0F2340}"/>
    <hyperlink ref="C1128" r:id="rId1888" xr:uid="{3110629B-A75F-454F-95ED-3A3C3CF2EE26}"/>
    <hyperlink ref="B1128" r:id="rId1889" xr:uid="{5B167FEB-647F-1A4A-981A-11250A0C1424}"/>
    <hyperlink ref="B1135" r:id="rId1890" xr:uid="{629565C7-DAD8-FF49-86C9-3F17E0E528C5}"/>
    <hyperlink ref="B1137" r:id="rId1891" xr:uid="{9C04146C-14DC-8B40-B35C-9F0C9434960F}"/>
    <hyperlink ref="B1136" r:id="rId1892" xr:uid="{7754438B-9991-9742-B9DE-8BF80CB6DE8A}"/>
    <hyperlink ref="B989" r:id="rId1893" xr:uid="{64F01BDE-7232-FE4A-8D9C-8317776D9761}"/>
    <hyperlink ref="B961" r:id="rId1894" xr:uid="{0707ED07-5319-BF4B-AB4A-3CE45C6E5AF1}"/>
    <hyperlink ref="B965" r:id="rId1895" xr:uid="{CA6B5B70-CC16-6E49-9FAA-377A0A32F879}"/>
    <hyperlink ref="B966" r:id="rId1896" xr:uid="{2B9C64D0-D469-A84C-B0BA-A542AC0B8B03}"/>
    <hyperlink ref="B967" r:id="rId1897" xr:uid="{F91E0FCB-A73E-C841-BB04-5452804A5BEA}"/>
    <hyperlink ref="B972" r:id="rId1898" xr:uid="{4C46C015-CE3B-504D-92DC-2EF729AD99CE}"/>
    <hyperlink ref="C1551" r:id="rId1899" xr:uid="{F62FF353-91FB-A841-804E-95F42E005F72}"/>
    <hyperlink ref="C329" r:id="rId1900" xr:uid="{4E77F9EC-B4F7-4E4C-A4FE-3C2948A46A12}"/>
    <hyperlink ref="B1125" r:id="rId1901" xr:uid="{852B3225-A899-1740-AEA9-5EF518F3E939}"/>
    <hyperlink ref="C1126" r:id="rId1902" xr:uid="{FBC6C648-F3A2-3844-BB9B-02CE0E247006}"/>
    <hyperlink ref="C1381" r:id="rId1903" xr:uid="{74E0B836-1469-0B45-B87E-7F1057539050}"/>
    <hyperlink ref="B1385" r:id="rId1904" xr:uid="{752C1DBE-7B1D-AB4F-BB3B-6917A24653AC}"/>
    <hyperlink ref="B1386" r:id="rId1905" xr:uid="{993CE338-7378-154A-8F37-D2D551108B48}"/>
    <hyperlink ref="B1387" r:id="rId1906" xr:uid="{3A68EA2A-C3F6-EC42-8032-5C3A8E6374F6}"/>
    <hyperlink ref="B1388" r:id="rId1907" xr:uid="{3FF89AF3-2C6F-164B-9E97-FEDF3767DE9D}"/>
    <hyperlink ref="B1389" r:id="rId1908" xr:uid="{2EBA77E2-4862-704B-810E-42C344C363F7}"/>
    <hyperlink ref="B1390" r:id="rId1909" xr:uid="{BDDB87E2-A77A-C348-A708-A735B6F41A8D}"/>
    <hyperlink ref="B1391" r:id="rId1910" xr:uid="{2949024D-6CAA-7D46-8EB0-CC7CE46733D7}"/>
    <hyperlink ref="B1392" r:id="rId1911" xr:uid="{DCC8C683-F9A8-C546-94FB-D82809885E2C}"/>
    <hyperlink ref="B1393" r:id="rId1912" xr:uid="{61726BA6-45C6-FD49-A86C-261330039AE1}"/>
    <hyperlink ref="B1394" r:id="rId1913" xr:uid="{629259F8-7648-8540-9D4F-AC3FCBD6462B}"/>
    <hyperlink ref="C1549" r:id="rId1914" xr:uid="{653C23C8-C434-F240-A803-07F10086A782}"/>
    <hyperlink ref="B1395" r:id="rId1915" xr:uid="{EB79691A-893B-D748-ABA0-A00833B7983E}"/>
  </hyperlinks>
  <pageMargins left="0.78740157499999996" right="0.78740157499999996" top="0.984251969" bottom="0.984251969" header="0.4921259845" footer="0.492125984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3FE1E-0216-E648-B461-11EAF788599D}">
  <dimension ref="A1:C47"/>
  <sheetViews>
    <sheetView zoomScale="101" workbookViewId="0">
      <selection activeCell="B1" sqref="B1:B9"/>
    </sheetView>
  </sheetViews>
  <sheetFormatPr baseColWidth="10" defaultRowHeight="19" x14ac:dyDescent="0.25"/>
  <cols>
    <col min="1" max="1" width="34" style="3" customWidth="1"/>
    <col min="2" max="16384" width="10.83203125" style="3"/>
  </cols>
  <sheetData>
    <row r="1" spans="1:3" ht="21" x14ac:dyDescent="0.25">
      <c r="A1" s="2" t="s">
        <v>10742</v>
      </c>
      <c r="B1" s="3">
        <v>283</v>
      </c>
      <c r="C1" s="3">
        <f>B1/415</f>
        <v>0.68192771084337345</v>
      </c>
    </row>
    <row r="2" spans="1:3" ht="21" x14ac:dyDescent="0.25">
      <c r="A2" s="10" t="s">
        <v>10995</v>
      </c>
      <c r="B2" s="3">
        <v>18</v>
      </c>
    </row>
    <row r="3" spans="1:3" ht="21" x14ac:dyDescent="0.25">
      <c r="A3" s="2" t="s">
        <v>10750</v>
      </c>
      <c r="B3" s="3">
        <v>10</v>
      </c>
    </row>
    <row r="4" spans="1:3" ht="21" x14ac:dyDescent="0.25">
      <c r="A4" s="4" t="s">
        <v>10758</v>
      </c>
      <c r="B4" s="3">
        <v>8</v>
      </c>
    </row>
    <row r="5" spans="1:3" ht="21" x14ac:dyDescent="0.25">
      <c r="A5" s="2" t="s">
        <v>10822</v>
      </c>
      <c r="B5" s="3">
        <v>8</v>
      </c>
    </row>
    <row r="6" spans="1:3" ht="21" x14ac:dyDescent="0.25">
      <c r="A6" s="12" t="s">
        <v>10764</v>
      </c>
      <c r="B6" s="3">
        <v>6</v>
      </c>
    </row>
    <row r="7" spans="1:3" ht="21" x14ac:dyDescent="0.25">
      <c r="A7" s="10" t="s">
        <v>11025</v>
      </c>
      <c r="B7" s="3">
        <v>5</v>
      </c>
    </row>
    <row r="8" spans="1:3" ht="21" x14ac:dyDescent="0.25">
      <c r="A8" s="10" t="s">
        <v>11013</v>
      </c>
      <c r="B8" s="3">
        <v>5</v>
      </c>
    </row>
    <row r="9" spans="1:3" ht="21" x14ac:dyDescent="0.25">
      <c r="A9" s="4" t="s">
        <v>10754</v>
      </c>
      <c r="B9" s="3">
        <v>5</v>
      </c>
    </row>
    <row r="10" spans="1:3" ht="21" x14ac:dyDescent="0.25">
      <c r="A10" s="4" t="s">
        <v>10807</v>
      </c>
      <c r="B10" s="3">
        <v>4</v>
      </c>
    </row>
    <row r="11" spans="1:3" ht="21" x14ac:dyDescent="0.25">
      <c r="A11" s="2" t="s">
        <v>10933</v>
      </c>
      <c r="B11" s="3">
        <v>4</v>
      </c>
    </row>
    <row r="12" spans="1:3" ht="21" x14ac:dyDescent="0.25">
      <c r="A12" s="2" t="s">
        <v>11157</v>
      </c>
      <c r="B12" s="3">
        <v>4</v>
      </c>
    </row>
    <row r="13" spans="1:3" ht="21" x14ac:dyDescent="0.25">
      <c r="A13" s="10" t="s">
        <v>10803</v>
      </c>
      <c r="B13" s="3">
        <v>4</v>
      </c>
    </row>
    <row r="14" spans="1:3" ht="21" x14ac:dyDescent="0.25">
      <c r="A14" s="10" t="s">
        <v>10759</v>
      </c>
      <c r="B14" s="3">
        <v>4</v>
      </c>
    </row>
    <row r="15" spans="1:3" ht="21" x14ac:dyDescent="0.25">
      <c r="A15" s="2" t="s">
        <v>11016</v>
      </c>
      <c r="B15" s="3">
        <v>3</v>
      </c>
    </row>
    <row r="16" spans="1:3" ht="21" x14ac:dyDescent="0.25">
      <c r="A16" s="10" t="s">
        <v>11274</v>
      </c>
      <c r="B16" s="3">
        <v>3</v>
      </c>
    </row>
    <row r="17" spans="1:2" ht="21" x14ac:dyDescent="0.25">
      <c r="A17" s="2" t="s">
        <v>10816</v>
      </c>
      <c r="B17" s="3">
        <v>3</v>
      </c>
    </row>
    <row r="18" spans="1:2" ht="21" x14ac:dyDescent="0.25">
      <c r="A18" s="2" t="s">
        <v>10939</v>
      </c>
      <c r="B18" s="3">
        <v>3</v>
      </c>
    </row>
    <row r="19" spans="1:2" ht="21" x14ac:dyDescent="0.25">
      <c r="A19" s="2" t="s">
        <v>11289</v>
      </c>
      <c r="B19" s="3">
        <v>2</v>
      </c>
    </row>
    <row r="20" spans="1:2" ht="21" x14ac:dyDescent="0.25">
      <c r="A20" s="4" t="s">
        <v>11289</v>
      </c>
      <c r="B20" s="3">
        <v>2</v>
      </c>
    </row>
    <row r="21" spans="1:2" ht="21" x14ac:dyDescent="0.25">
      <c r="A21" s="4" t="s">
        <v>10877</v>
      </c>
      <c r="B21" s="3">
        <v>2</v>
      </c>
    </row>
    <row r="22" spans="1:2" ht="21" x14ac:dyDescent="0.25">
      <c r="A22" s="4" t="s">
        <v>11026</v>
      </c>
      <c r="B22" s="3">
        <v>2</v>
      </c>
    </row>
    <row r="23" spans="1:2" ht="21" x14ac:dyDescent="0.25">
      <c r="A23" s="2" t="s">
        <v>11134</v>
      </c>
      <c r="B23" s="3">
        <v>2</v>
      </c>
    </row>
    <row r="24" spans="1:2" ht="21" x14ac:dyDescent="0.25">
      <c r="A24" s="2" t="s">
        <v>10844</v>
      </c>
      <c r="B24" s="3">
        <v>2</v>
      </c>
    </row>
    <row r="25" spans="1:2" ht="21" x14ac:dyDescent="0.25">
      <c r="A25" s="2" t="s">
        <v>10787</v>
      </c>
      <c r="B25" s="3">
        <v>2</v>
      </c>
    </row>
    <row r="26" spans="1:2" ht="21" x14ac:dyDescent="0.25">
      <c r="A26" s="4" t="s">
        <v>11105</v>
      </c>
      <c r="B26" s="3">
        <v>1</v>
      </c>
    </row>
    <row r="27" spans="1:2" ht="21" x14ac:dyDescent="0.25">
      <c r="A27" s="2" t="s">
        <v>11309</v>
      </c>
      <c r="B27" s="3">
        <v>1</v>
      </c>
    </row>
    <row r="28" spans="1:2" ht="21" x14ac:dyDescent="0.25">
      <c r="A28" s="12" t="s">
        <v>10988</v>
      </c>
      <c r="B28" s="3">
        <v>1</v>
      </c>
    </row>
    <row r="29" spans="1:2" ht="21" x14ac:dyDescent="0.25">
      <c r="A29" s="2" t="s">
        <v>10869</v>
      </c>
      <c r="B29" s="3">
        <v>1</v>
      </c>
    </row>
    <row r="30" spans="1:2" ht="21" x14ac:dyDescent="0.25">
      <c r="A30" s="4" t="s">
        <v>11330</v>
      </c>
      <c r="B30" s="3">
        <v>1</v>
      </c>
    </row>
    <row r="31" spans="1:2" ht="21" x14ac:dyDescent="0.25">
      <c r="A31" s="10" t="s">
        <v>11315</v>
      </c>
      <c r="B31" s="3">
        <v>1</v>
      </c>
    </row>
    <row r="32" spans="1:2" ht="21" x14ac:dyDescent="0.25">
      <c r="A32" s="2" t="s">
        <v>11210</v>
      </c>
      <c r="B32" s="3">
        <v>1</v>
      </c>
    </row>
    <row r="33" spans="1:2" ht="21" x14ac:dyDescent="0.25">
      <c r="A33" s="12" t="s">
        <v>11229</v>
      </c>
      <c r="B33" s="3">
        <v>1</v>
      </c>
    </row>
    <row r="34" spans="1:2" ht="21" x14ac:dyDescent="0.25">
      <c r="A34" s="2" t="s">
        <v>10802</v>
      </c>
      <c r="B34" s="3">
        <v>1</v>
      </c>
    </row>
    <row r="35" spans="1:2" ht="21" x14ac:dyDescent="0.25">
      <c r="A35" s="2" t="s">
        <v>11425</v>
      </c>
      <c r="B35" s="3">
        <v>1</v>
      </c>
    </row>
    <row r="36" spans="1:2" ht="21" x14ac:dyDescent="0.25">
      <c r="A36" s="2" t="s">
        <v>10959</v>
      </c>
      <c r="B36" s="3">
        <v>1</v>
      </c>
    </row>
    <row r="37" spans="1:2" ht="21" x14ac:dyDescent="0.25">
      <c r="A37" s="4" t="s">
        <v>11261</v>
      </c>
      <c r="B37" s="3">
        <v>1</v>
      </c>
    </row>
    <row r="38" spans="1:2" ht="21" x14ac:dyDescent="0.25">
      <c r="A38" s="2" t="s">
        <v>11022</v>
      </c>
      <c r="B38" s="3">
        <v>1</v>
      </c>
    </row>
    <row r="39" spans="1:2" ht="21" x14ac:dyDescent="0.25">
      <c r="A39" s="4" t="s">
        <v>11192</v>
      </c>
      <c r="B39" s="3">
        <v>1</v>
      </c>
    </row>
    <row r="40" spans="1:2" ht="21" x14ac:dyDescent="0.25">
      <c r="A40" s="2" t="s">
        <v>11102</v>
      </c>
      <c r="B40" s="3">
        <v>1</v>
      </c>
    </row>
    <row r="41" spans="1:2" ht="21" x14ac:dyDescent="0.25">
      <c r="A41" s="2" t="s">
        <v>11199</v>
      </c>
      <c r="B41" s="3">
        <v>1</v>
      </c>
    </row>
    <row r="42" spans="1:2" ht="21" x14ac:dyDescent="0.25">
      <c r="A42" s="4" t="s">
        <v>10839</v>
      </c>
      <c r="B42" s="3">
        <v>1</v>
      </c>
    </row>
    <row r="43" spans="1:2" ht="21" x14ac:dyDescent="0.25">
      <c r="A43" s="4" t="s">
        <v>11120</v>
      </c>
      <c r="B43" s="3">
        <v>1</v>
      </c>
    </row>
    <row r="44" spans="1:2" ht="21" x14ac:dyDescent="0.25">
      <c r="A44" s="2" t="s">
        <v>11163</v>
      </c>
      <c r="B44" s="3">
        <v>1</v>
      </c>
    </row>
    <row r="45" spans="1:2" ht="21" x14ac:dyDescent="0.25">
      <c r="A45" s="10" t="s">
        <v>11014</v>
      </c>
      <c r="B45" s="3">
        <v>1</v>
      </c>
    </row>
    <row r="46" spans="1:2" ht="21" x14ac:dyDescent="0.25">
      <c r="A46" s="4" t="s">
        <v>11244</v>
      </c>
      <c r="B46" s="3">
        <v>1</v>
      </c>
    </row>
    <row r="47" spans="1:2" x14ac:dyDescent="0.25">
      <c r="B47" s="3">
        <f>SUM(B1:B46)</f>
        <v>415</v>
      </c>
    </row>
  </sheetData>
  <sortState xmlns:xlrd2="http://schemas.microsoft.com/office/spreadsheetml/2017/richdata2" ref="A2:B46">
    <sortCondition descending="1" ref="B1:B46"/>
  </sortState>
  <pageMargins left="0.78740157499999996" right="0.78740157499999996" top="0.984251969" bottom="0.984251969" header="0.4921259845" footer="0.492125984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0F-16BA-AB44-AFE3-F5528BA966AE}">
  <dimension ref="A1:I31"/>
  <sheetViews>
    <sheetView workbookViewId="0">
      <selection activeCell="K11" sqref="K11"/>
    </sheetView>
  </sheetViews>
  <sheetFormatPr baseColWidth="10" defaultRowHeight="16" x14ac:dyDescent="0.2"/>
  <cols>
    <col min="1" max="1" width="29.1640625" customWidth="1"/>
    <col min="2" max="2" width="15.33203125" customWidth="1"/>
    <col min="3" max="4" width="11.1640625" customWidth="1"/>
    <col min="5" max="6" width="16" customWidth="1"/>
  </cols>
  <sheetData>
    <row r="1" spans="1:9" ht="24" x14ac:dyDescent="0.3">
      <c r="A1" s="102" t="s">
        <v>8130</v>
      </c>
      <c r="B1" s="53">
        <v>983</v>
      </c>
      <c r="C1" s="100"/>
      <c r="D1" s="100"/>
      <c r="F1" s="241" t="s">
        <v>11608</v>
      </c>
      <c r="G1" s="241"/>
      <c r="H1" s="241"/>
      <c r="I1" s="131"/>
    </row>
    <row r="2" spans="1:9" ht="21" x14ac:dyDescent="0.25">
      <c r="A2" s="102" t="s">
        <v>8131</v>
      </c>
      <c r="B2" s="53">
        <v>514</v>
      </c>
      <c r="C2" s="100"/>
      <c r="D2" s="100"/>
    </row>
    <row r="3" spans="1:9" ht="21" x14ac:dyDescent="0.25">
      <c r="A3" s="102" t="s">
        <v>8132</v>
      </c>
      <c r="B3" s="53">
        <v>511</v>
      </c>
      <c r="C3" s="100"/>
      <c r="D3" s="100"/>
    </row>
    <row r="4" spans="1:9" ht="21" x14ac:dyDescent="0.25">
      <c r="A4" s="53"/>
      <c r="B4" s="53">
        <f>SUM(B1:B3)</f>
        <v>2008</v>
      </c>
      <c r="C4" s="100"/>
      <c r="D4" s="100"/>
    </row>
    <row r="5" spans="1:9" ht="21" x14ac:dyDescent="0.25">
      <c r="A5" s="100"/>
      <c r="B5" s="100"/>
      <c r="C5" s="100"/>
      <c r="D5" s="100"/>
    </row>
    <row r="6" spans="1:9" ht="21" x14ac:dyDescent="0.25">
      <c r="A6" s="100"/>
      <c r="B6" s="100"/>
      <c r="C6" s="100"/>
      <c r="D6" s="100"/>
    </row>
    <row r="7" spans="1:9" ht="21" x14ac:dyDescent="0.25">
      <c r="A7" s="2"/>
      <c r="B7" s="2"/>
      <c r="C7" s="103"/>
      <c r="D7" s="154"/>
    </row>
    <row r="8" spans="1:9" ht="21" x14ac:dyDescent="0.25">
      <c r="A8" s="2"/>
      <c r="B8" s="2"/>
      <c r="C8" s="103"/>
      <c r="D8" s="154"/>
    </row>
    <row r="9" spans="1:9" ht="21" x14ac:dyDescent="0.25">
      <c r="A9" s="2"/>
      <c r="B9" s="2"/>
      <c r="C9" s="103"/>
      <c r="D9" s="154"/>
    </row>
    <row r="10" spans="1:9" ht="21" x14ac:dyDescent="0.25">
      <c r="A10" s="2"/>
      <c r="B10" s="2"/>
      <c r="C10" s="103"/>
      <c r="D10" s="154"/>
    </row>
    <row r="11" spans="1:9" ht="21" x14ac:dyDescent="0.25">
      <c r="A11" s="2"/>
      <c r="B11" s="2"/>
      <c r="C11" s="103"/>
      <c r="D11" s="154"/>
    </row>
    <row r="12" spans="1:9" ht="17" thickBot="1" x14ac:dyDescent="0.25">
      <c r="D12" s="155"/>
    </row>
    <row r="13" spans="1:9" ht="19" x14ac:dyDescent="0.25">
      <c r="A13" s="198"/>
      <c r="B13" s="199"/>
      <c r="C13" s="199"/>
      <c r="D13" s="200" t="s">
        <v>11679</v>
      </c>
      <c r="E13" s="199"/>
      <c r="F13" s="199"/>
      <c r="G13" s="201"/>
      <c r="H13" s="201"/>
      <c r="I13" s="202"/>
    </row>
    <row r="14" spans="1:9" ht="19" x14ac:dyDescent="0.25">
      <c r="A14" s="203" t="s">
        <v>10730</v>
      </c>
      <c r="B14" s="159">
        <v>927</v>
      </c>
      <c r="C14" s="160">
        <f>B14/B18</f>
        <v>0.47223637289862458</v>
      </c>
      <c r="D14" s="161">
        <v>13</v>
      </c>
      <c r="E14" s="3">
        <v>940</v>
      </c>
      <c r="F14" s="162">
        <f>E14/E18</f>
        <v>0.47885888945491595</v>
      </c>
      <c r="G14" s="110">
        <v>64</v>
      </c>
      <c r="H14" s="110">
        <f>E14+G14</f>
        <v>1004</v>
      </c>
      <c r="I14" s="204">
        <f>H14/H18</f>
        <v>0.5117227319062182</v>
      </c>
    </row>
    <row r="15" spans="1:9" ht="19" x14ac:dyDescent="0.25">
      <c r="A15" s="203" t="s">
        <v>10740</v>
      </c>
      <c r="B15" s="159">
        <v>451</v>
      </c>
      <c r="C15" s="160">
        <f>B15/B18</f>
        <v>0.22975038206826287</v>
      </c>
      <c r="D15" s="161">
        <v>3</v>
      </c>
      <c r="E15" s="3">
        <v>454</v>
      </c>
      <c r="F15" s="162">
        <f>E15/E18</f>
        <v>0.23127865511971471</v>
      </c>
      <c r="G15" s="110">
        <v>-65</v>
      </c>
      <c r="H15" s="110">
        <f t="shared" ref="H15:H18" si="0">E15+G15</f>
        <v>389</v>
      </c>
      <c r="I15" s="204">
        <f>H15/H18</f>
        <v>0.1982670744138634</v>
      </c>
    </row>
    <row r="16" spans="1:9" ht="19" x14ac:dyDescent="0.25">
      <c r="A16" s="203" t="s">
        <v>10738</v>
      </c>
      <c r="B16" s="159">
        <v>212</v>
      </c>
      <c r="C16" s="160">
        <f>B16/B18</f>
        <v>0.10799796230259806</v>
      </c>
      <c r="D16" s="161">
        <v>-17</v>
      </c>
      <c r="E16" s="3">
        <v>195</v>
      </c>
      <c r="F16" s="162">
        <f>E16/E18</f>
        <v>9.9337748344370855E-2</v>
      </c>
      <c r="G16" s="110">
        <v>0</v>
      </c>
      <c r="H16" s="110">
        <f t="shared" si="0"/>
        <v>195</v>
      </c>
      <c r="I16" s="204">
        <f>H16/H18</f>
        <v>9.9388379204892963E-2</v>
      </c>
    </row>
    <row r="17" spans="1:9" ht="19" x14ac:dyDescent="0.25">
      <c r="A17" s="203" t="s">
        <v>10732</v>
      </c>
      <c r="B17" s="159">
        <v>373</v>
      </c>
      <c r="C17" s="160">
        <f>B17/B18</f>
        <v>0.19001528273051452</v>
      </c>
      <c r="D17" s="161">
        <v>1</v>
      </c>
      <c r="E17" s="3">
        <v>374</v>
      </c>
      <c r="F17" s="162">
        <f>E17/E18</f>
        <v>0.19052470708099847</v>
      </c>
      <c r="G17" s="110">
        <v>0</v>
      </c>
      <c r="H17" s="110">
        <f t="shared" si="0"/>
        <v>374</v>
      </c>
      <c r="I17" s="204">
        <f>H17/H18</f>
        <v>0.19062181447502549</v>
      </c>
    </row>
    <row r="18" spans="1:9" ht="20" thickBot="1" x14ac:dyDescent="0.3">
      <c r="A18" s="205"/>
      <c r="B18" s="206">
        <f>SUM(B14:B17)</f>
        <v>1963</v>
      </c>
      <c r="C18" s="207">
        <f>SUM(C14:C17)</f>
        <v>1</v>
      </c>
      <c r="D18" s="208"/>
      <c r="E18" s="209">
        <f>SUM(E14:E17)</f>
        <v>1963</v>
      </c>
      <c r="F18" s="210">
        <f>SUM(F14:F17)</f>
        <v>0.99999999999999989</v>
      </c>
      <c r="G18" s="211">
        <f>SUM(G14:G17)</f>
        <v>-1</v>
      </c>
      <c r="H18" s="211">
        <f t="shared" si="0"/>
        <v>1962</v>
      </c>
      <c r="I18" s="212">
        <f>SUM(I14:I17)</f>
        <v>1</v>
      </c>
    </row>
    <row r="19" spans="1:9" x14ac:dyDescent="0.2">
      <c r="A19" s="150"/>
      <c r="D19" s="156"/>
    </row>
    <row r="20" spans="1:9" x14ac:dyDescent="0.2">
      <c r="D20" s="156"/>
    </row>
    <row r="21" spans="1:9" x14ac:dyDescent="0.2">
      <c r="D21" s="156"/>
    </row>
    <row r="22" spans="1:9" ht="19" x14ac:dyDescent="0.25">
      <c r="C22" s="97"/>
      <c r="D22" s="157"/>
      <c r="E22" s="97"/>
      <c r="F22" s="97"/>
    </row>
    <row r="23" spans="1:9" ht="19" x14ac:dyDescent="0.25">
      <c r="C23" s="98"/>
      <c r="D23" s="158"/>
      <c r="E23" s="97"/>
      <c r="F23" s="97"/>
    </row>
    <row r="24" spans="1:9" ht="24" x14ac:dyDescent="0.3">
      <c r="A24" s="104"/>
    </row>
    <row r="27" spans="1:9" ht="21" x14ac:dyDescent="0.25">
      <c r="B27" s="99"/>
      <c r="C27" s="100"/>
      <c r="D27" s="100"/>
      <c r="E27" s="99"/>
      <c r="F27" s="99"/>
    </row>
    <row r="28" spans="1:9" ht="21" x14ac:dyDescent="0.25">
      <c r="B28" s="152">
        <v>44230</v>
      </c>
      <c r="C28" s="100"/>
      <c r="D28" s="100"/>
      <c r="E28" s="99"/>
      <c r="F28" s="99"/>
    </row>
    <row r="29" spans="1:9" ht="21" x14ac:dyDescent="0.25">
      <c r="B29" s="153">
        <v>44403</v>
      </c>
      <c r="C29" s="100"/>
      <c r="D29" s="100"/>
      <c r="E29" s="99"/>
      <c r="F29" s="99"/>
    </row>
    <row r="30" spans="1:9" ht="21" x14ac:dyDescent="0.25">
      <c r="B30" s="101"/>
      <c r="C30" s="100"/>
      <c r="D30" s="100"/>
      <c r="E30" s="99"/>
      <c r="F30" s="99"/>
    </row>
    <row r="31" spans="1:9" ht="21" x14ac:dyDescent="0.25">
      <c r="B31" s="101"/>
      <c r="C31" s="100"/>
      <c r="D31" s="100"/>
      <c r="E31" s="99"/>
      <c r="F31" s="99"/>
    </row>
  </sheetData>
  <mergeCells count="1">
    <mergeCell ref="F1:H1"/>
  </mergeCells>
  <hyperlinks>
    <hyperlink ref="A1" r:id="rId1" xr:uid="{602BC75A-D85B-3342-891F-34D6A42B3667}"/>
    <hyperlink ref="A2" r:id="rId2" xr:uid="{D357848D-98DB-B344-8704-51AC1F1FC05D}"/>
    <hyperlink ref="A3" r:id="rId3" xr:uid="{BD65176C-6790-BF4F-8109-967E10B85112}"/>
    <hyperlink ref="F1:H1" r:id="rId4" display="THESES.FR" xr:uid="{2F8D1EA2-C04A-664C-A3A4-4FEED41647B3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BDD4-CB11-9D47-BEB6-A18E375F1830}">
  <dimension ref="A1:G1962"/>
  <sheetViews>
    <sheetView tabSelected="1" topLeftCell="A673" zoomScale="97" workbookViewId="0">
      <selection activeCell="A691" sqref="A691:G798"/>
    </sheetView>
  </sheetViews>
  <sheetFormatPr baseColWidth="10" defaultRowHeight="19" x14ac:dyDescent="0.25"/>
  <cols>
    <col min="1" max="1" width="30.5" style="3" customWidth="1"/>
    <col min="2" max="2" width="38.33203125" style="3" customWidth="1"/>
    <col min="3" max="3" width="47.1640625" style="3" customWidth="1"/>
    <col min="4" max="4" width="7.83203125" style="3" customWidth="1"/>
    <col min="5" max="5" width="11.6640625" style="3" customWidth="1"/>
    <col min="6" max="6" width="52.33203125" style="3" customWidth="1"/>
    <col min="7" max="7" width="91.5" style="3" customWidth="1"/>
    <col min="8" max="16384" width="10.83203125" style="3"/>
  </cols>
  <sheetData>
    <row r="1" spans="1:7" x14ac:dyDescent="0.25">
      <c r="A1" s="44" t="s">
        <v>10740</v>
      </c>
      <c r="B1" s="148" t="s">
        <v>10741</v>
      </c>
      <c r="C1" s="15" t="s">
        <v>4458</v>
      </c>
      <c r="D1" s="143">
        <v>1</v>
      </c>
      <c r="E1" s="143">
        <v>1</v>
      </c>
      <c r="F1" s="44" t="s">
        <v>4798</v>
      </c>
      <c r="G1" s="44" t="s">
        <v>4462</v>
      </c>
    </row>
    <row r="2" spans="1:7" ht="21" x14ac:dyDescent="0.25">
      <c r="A2" s="185" t="s">
        <v>10730</v>
      </c>
      <c r="B2" s="11" t="s">
        <v>10814</v>
      </c>
      <c r="C2" s="11" t="s">
        <v>10327</v>
      </c>
      <c r="D2" s="9">
        <v>1</v>
      </c>
      <c r="E2" s="9"/>
      <c r="F2" s="10" t="s">
        <v>2475</v>
      </c>
      <c r="G2" s="10">
        <v>420015</v>
      </c>
    </row>
    <row r="3" spans="1:7" x14ac:dyDescent="0.25">
      <c r="A3" s="43" t="s">
        <v>10740</v>
      </c>
      <c r="B3" s="148" t="s">
        <v>10742</v>
      </c>
      <c r="C3" s="15" t="s">
        <v>6670</v>
      </c>
      <c r="D3" s="144">
        <v>1</v>
      </c>
      <c r="E3" s="144">
        <v>1</v>
      </c>
      <c r="F3" s="44" t="s">
        <v>872</v>
      </c>
      <c r="G3" s="44" t="s">
        <v>198</v>
      </c>
    </row>
    <row r="4" spans="1:7" ht="21" x14ac:dyDescent="0.25">
      <c r="A4" s="10" t="s">
        <v>10730</v>
      </c>
      <c r="B4" s="185" t="s">
        <v>11248</v>
      </c>
      <c r="C4" s="11" t="s">
        <v>867</v>
      </c>
      <c r="D4" s="9">
        <v>1</v>
      </c>
      <c r="E4" s="9">
        <v>0</v>
      </c>
      <c r="F4" s="10" t="s">
        <v>872</v>
      </c>
      <c r="G4" s="10" t="s">
        <v>198</v>
      </c>
    </row>
    <row r="5" spans="1:7" ht="21" x14ac:dyDescent="0.25">
      <c r="A5" s="185" t="s">
        <v>10730</v>
      </c>
      <c r="B5" s="186" t="s">
        <v>11265</v>
      </c>
      <c r="C5" s="11" t="s">
        <v>6584</v>
      </c>
      <c r="D5" s="9">
        <v>1</v>
      </c>
      <c r="E5" s="9"/>
      <c r="F5" s="10" t="s">
        <v>872</v>
      </c>
      <c r="G5" s="10" t="s">
        <v>198</v>
      </c>
    </row>
    <row r="6" spans="1:7" ht="21" x14ac:dyDescent="0.25">
      <c r="A6" s="10" t="s">
        <v>10730</v>
      </c>
      <c r="B6" s="185" t="s">
        <v>11380</v>
      </c>
      <c r="C6" s="11" t="s">
        <v>930</v>
      </c>
      <c r="D6" s="9">
        <v>1</v>
      </c>
      <c r="E6" s="9">
        <v>1</v>
      </c>
      <c r="F6" s="10" t="s">
        <v>872</v>
      </c>
      <c r="G6" s="10" t="s">
        <v>198</v>
      </c>
    </row>
    <row r="7" spans="1:7" ht="21" x14ac:dyDescent="0.25">
      <c r="A7" s="10" t="s">
        <v>10738</v>
      </c>
      <c r="B7" s="10"/>
      <c r="C7" s="11" t="s">
        <v>2843</v>
      </c>
      <c r="D7" s="189">
        <v>0</v>
      </c>
      <c r="E7" s="189">
        <v>0</v>
      </c>
      <c r="F7" s="10" t="s">
        <v>872</v>
      </c>
      <c r="G7" s="10" t="s">
        <v>198</v>
      </c>
    </row>
    <row r="8" spans="1:7" x14ac:dyDescent="0.25">
      <c r="A8" s="43" t="s">
        <v>10740</v>
      </c>
      <c r="B8" s="148" t="s">
        <v>10742</v>
      </c>
      <c r="C8" s="15" t="s">
        <v>7180</v>
      </c>
      <c r="D8" s="144">
        <v>1</v>
      </c>
      <c r="E8" s="144"/>
      <c r="F8" s="44" t="s">
        <v>343</v>
      </c>
      <c r="G8" s="44" t="s">
        <v>198</v>
      </c>
    </row>
    <row r="9" spans="1:7" x14ac:dyDescent="0.25">
      <c r="A9" s="165" t="s">
        <v>10730</v>
      </c>
      <c r="B9" s="166" t="s">
        <v>11664</v>
      </c>
      <c r="C9" s="167" t="s">
        <v>5521</v>
      </c>
      <c r="D9" s="168">
        <v>1</v>
      </c>
      <c r="E9" s="168">
        <v>1</v>
      </c>
      <c r="F9" s="169" t="s">
        <v>669</v>
      </c>
      <c r="G9" s="169" t="s">
        <v>198</v>
      </c>
    </row>
    <row r="10" spans="1:7" ht="21" x14ac:dyDescent="0.25">
      <c r="A10" s="185" t="s">
        <v>10730</v>
      </c>
      <c r="B10" s="10" t="s">
        <v>10788</v>
      </c>
      <c r="C10" s="11" t="s">
        <v>5478</v>
      </c>
      <c r="D10" s="9">
        <v>1</v>
      </c>
      <c r="E10" s="9">
        <v>1</v>
      </c>
      <c r="F10" s="10" t="s">
        <v>669</v>
      </c>
      <c r="G10" s="10" t="s">
        <v>198</v>
      </c>
    </row>
    <row r="11" spans="1:7" x14ac:dyDescent="0.25">
      <c r="A11" s="43" t="s">
        <v>10740</v>
      </c>
      <c r="B11" s="148" t="s">
        <v>10742</v>
      </c>
      <c r="C11" s="41" t="s">
        <v>374</v>
      </c>
      <c r="D11" s="144">
        <v>1</v>
      </c>
      <c r="E11" s="144">
        <v>1</v>
      </c>
      <c r="F11" s="44" t="s">
        <v>133</v>
      </c>
      <c r="G11" s="44" t="s">
        <v>198</v>
      </c>
    </row>
    <row r="12" spans="1:7" x14ac:dyDescent="0.25">
      <c r="A12" s="165" t="s">
        <v>10730</v>
      </c>
      <c r="B12" s="166" t="s">
        <v>11665</v>
      </c>
      <c r="C12" s="167" t="s">
        <v>5680</v>
      </c>
      <c r="D12" s="168">
        <v>1</v>
      </c>
      <c r="E12" s="168">
        <v>1</v>
      </c>
      <c r="F12" s="169" t="s">
        <v>133</v>
      </c>
      <c r="G12" s="169" t="s">
        <v>198</v>
      </c>
    </row>
    <row r="13" spans="1:7" ht="21" x14ac:dyDescent="0.25">
      <c r="A13" s="10" t="s">
        <v>10730</v>
      </c>
      <c r="B13" s="185" t="s">
        <v>11176</v>
      </c>
      <c r="C13" s="11" t="s">
        <v>193</v>
      </c>
      <c r="D13" s="9">
        <v>1</v>
      </c>
      <c r="E13" s="9">
        <v>1</v>
      </c>
      <c r="F13" s="10" t="s">
        <v>133</v>
      </c>
      <c r="G13" s="10" t="s">
        <v>198</v>
      </c>
    </row>
    <row r="14" spans="1:7" ht="21" x14ac:dyDescent="0.25">
      <c r="A14" s="185" t="s">
        <v>10730</v>
      </c>
      <c r="B14" s="11" t="s">
        <v>11381</v>
      </c>
      <c r="C14" s="11" t="s">
        <v>9041</v>
      </c>
      <c r="D14" s="9">
        <v>1</v>
      </c>
      <c r="E14" s="9"/>
      <c r="F14" s="10" t="s">
        <v>133</v>
      </c>
      <c r="G14" s="10" t="s">
        <v>198</v>
      </c>
    </row>
    <row r="15" spans="1:7" ht="21" x14ac:dyDescent="0.25">
      <c r="A15" s="10" t="s">
        <v>10730</v>
      </c>
      <c r="B15" s="186" t="s">
        <v>11622</v>
      </c>
      <c r="C15" s="11" t="s">
        <v>8245</v>
      </c>
      <c r="D15" s="9">
        <v>1</v>
      </c>
      <c r="E15" s="9"/>
      <c r="F15" s="10" t="s">
        <v>133</v>
      </c>
      <c r="G15" s="10" t="s">
        <v>198</v>
      </c>
    </row>
    <row r="16" spans="1:7" ht="21" x14ac:dyDescent="0.25">
      <c r="A16" s="185" t="s">
        <v>10738</v>
      </c>
      <c r="B16" s="9"/>
      <c r="C16" s="11" t="s">
        <v>5494</v>
      </c>
      <c r="D16" s="9">
        <v>0</v>
      </c>
      <c r="E16" s="9"/>
      <c r="F16" s="10" t="s">
        <v>133</v>
      </c>
      <c r="G16" s="10" t="s">
        <v>198</v>
      </c>
    </row>
    <row r="17" spans="1:7" ht="21" x14ac:dyDescent="0.25">
      <c r="A17" s="10" t="s">
        <v>10732</v>
      </c>
      <c r="B17" s="10"/>
      <c r="C17" s="10" t="s">
        <v>303</v>
      </c>
      <c r="D17" s="10"/>
      <c r="E17" s="10"/>
      <c r="F17" s="10" t="s">
        <v>133</v>
      </c>
      <c r="G17" s="10" t="s">
        <v>198</v>
      </c>
    </row>
    <row r="18" spans="1:7" ht="21" x14ac:dyDescent="0.25">
      <c r="A18" s="185" t="s">
        <v>10732</v>
      </c>
      <c r="B18" s="10"/>
      <c r="C18" s="10" t="s">
        <v>8265</v>
      </c>
      <c r="D18" s="9"/>
      <c r="E18" s="9"/>
      <c r="F18" s="10" t="s">
        <v>133</v>
      </c>
      <c r="G18" s="10" t="s">
        <v>198</v>
      </c>
    </row>
    <row r="19" spans="1:7" x14ac:dyDescent="0.25">
      <c r="A19" s="43" t="s">
        <v>10740</v>
      </c>
      <c r="B19" s="148" t="s">
        <v>10742</v>
      </c>
      <c r="C19" s="15" t="s">
        <v>8753</v>
      </c>
      <c r="D19" s="144">
        <v>1</v>
      </c>
      <c r="E19" s="144"/>
      <c r="F19" s="44" t="s">
        <v>119</v>
      </c>
      <c r="G19" s="44" t="s">
        <v>198</v>
      </c>
    </row>
    <row r="20" spans="1:7" x14ac:dyDescent="0.25">
      <c r="A20" s="43" t="s">
        <v>10740</v>
      </c>
      <c r="B20" s="245" t="s">
        <v>10742</v>
      </c>
      <c r="C20" s="15" t="s">
        <v>9862</v>
      </c>
      <c r="D20" s="144">
        <v>0</v>
      </c>
      <c r="E20" s="145"/>
      <c r="F20" s="44" t="s">
        <v>119</v>
      </c>
      <c r="G20" s="44" t="s">
        <v>198</v>
      </c>
    </row>
    <row r="21" spans="1:7" x14ac:dyDescent="0.25">
      <c r="A21" s="43" t="s">
        <v>10740</v>
      </c>
      <c r="B21" s="148" t="s">
        <v>10742</v>
      </c>
      <c r="C21" s="15" t="s">
        <v>7256</v>
      </c>
      <c r="D21" s="143">
        <v>0</v>
      </c>
      <c r="E21" s="143">
        <v>0</v>
      </c>
      <c r="F21" s="44" t="s">
        <v>119</v>
      </c>
      <c r="G21" s="44" t="s">
        <v>198</v>
      </c>
    </row>
    <row r="22" spans="1:7" ht="21" x14ac:dyDescent="0.25">
      <c r="A22" s="10" t="s">
        <v>10730</v>
      </c>
      <c r="B22" s="237" t="s">
        <v>10898</v>
      </c>
      <c r="C22" s="186" t="s">
        <v>1665</v>
      </c>
      <c r="D22" s="9">
        <v>1</v>
      </c>
      <c r="E22" s="9">
        <v>0</v>
      </c>
      <c r="F22" s="10" t="s">
        <v>119</v>
      </c>
      <c r="G22" s="10" t="s">
        <v>198</v>
      </c>
    </row>
    <row r="23" spans="1:7" ht="21" x14ac:dyDescent="0.25">
      <c r="A23" s="185" t="s">
        <v>10730</v>
      </c>
      <c r="B23" s="10" t="s">
        <v>10935</v>
      </c>
      <c r="C23" s="11" t="s">
        <v>2166</v>
      </c>
      <c r="D23" s="9">
        <v>1</v>
      </c>
      <c r="E23" s="9">
        <v>1</v>
      </c>
      <c r="F23" s="10" t="s">
        <v>119</v>
      </c>
      <c r="G23" s="10" t="s">
        <v>198</v>
      </c>
    </row>
    <row r="24" spans="1:7" ht="21" x14ac:dyDescent="0.25">
      <c r="A24" s="185" t="s">
        <v>10730</v>
      </c>
      <c r="B24" s="186" t="s">
        <v>10909</v>
      </c>
      <c r="C24" s="11" t="s">
        <v>7363</v>
      </c>
      <c r="D24" s="9">
        <v>1</v>
      </c>
      <c r="E24" s="9"/>
      <c r="F24" s="10" t="s">
        <v>119</v>
      </c>
      <c r="G24" s="10" t="s">
        <v>198</v>
      </c>
    </row>
    <row r="25" spans="1:7" ht="21" x14ac:dyDescent="0.25">
      <c r="A25" s="10" t="s">
        <v>10730</v>
      </c>
      <c r="B25" s="185" t="s">
        <v>10974</v>
      </c>
      <c r="C25" s="195" t="s">
        <v>3792</v>
      </c>
      <c r="D25" s="9">
        <v>1</v>
      </c>
      <c r="E25" s="9">
        <v>0</v>
      </c>
      <c r="F25" s="10" t="s">
        <v>119</v>
      </c>
      <c r="G25" s="10" t="s">
        <v>198</v>
      </c>
    </row>
    <row r="26" spans="1:7" ht="21" x14ac:dyDescent="0.25">
      <c r="A26" s="185" t="s">
        <v>10730</v>
      </c>
      <c r="B26" s="10" t="s">
        <v>11017</v>
      </c>
      <c r="C26" s="11" t="s">
        <v>9739</v>
      </c>
      <c r="D26" s="9">
        <v>1</v>
      </c>
      <c r="E26" s="9"/>
      <c r="F26" s="10" t="s">
        <v>119</v>
      </c>
      <c r="G26" s="10" t="s">
        <v>198</v>
      </c>
    </row>
    <row r="27" spans="1:7" ht="21" x14ac:dyDescent="0.25">
      <c r="A27" s="10" t="s">
        <v>10738</v>
      </c>
      <c r="B27" s="10"/>
      <c r="C27" s="11" t="s">
        <v>9755</v>
      </c>
      <c r="D27" s="9">
        <v>0</v>
      </c>
      <c r="E27" s="9">
        <v>1</v>
      </c>
      <c r="F27" s="10" t="s">
        <v>119</v>
      </c>
      <c r="G27" s="10" t="s">
        <v>198</v>
      </c>
    </row>
    <row r="28" spans="1:7" ht="21" x14ac:dyDescent="0.25">
      <c r="A28" s="10" t="s">
        <v>10738</v>
      </c>
      <c r="B28" s="10"/>
      <c r="C28" s="11" t="s">
        <v>1848</v>
      </c>
      <c r="D28" s="9">
        <v>1</v>
      </c>
      <c r="E28" s="9"/>
      <c r="F28" s="10" t="s">
        <v>119</v>
      </c>
      <c r="G28" s="10" t="s">
        <v>198</v>
      </c>
    </row>
    <row r="29" spans="1:7" ht="21" x14ac:dyDescent="0.25">
      <c r="A29" s="185" t="s">
        <v>10738</v>
      </c>
      <c r="B29" s="9"/>
      <c r="C29" s="11" t="s">
        <v>5891</v>
      </c>
      <c r="D29" s="9">
        <v>0</v>
      </c>
      <c r="E29" s="9"/>
      <c r="F29" s="10" t="s">
        <v>119</v>
      </c>
      <c r="G29" s="10" t="s">
        <v>198</v>
      </c>
    </row>
    <row r="30" spans="1:7" ht="21" x14ac:dyDescent="0.25">
      <c r="A30" s="10" t="s">
        <v>10732</v>
      </c>
      <c r="B30" s="128"/>
      <c r="C30" s="10" t="s">
        <v>3820</v>
      </c>
      <c r="D30" s="10"/>
      <c r="E30" s="10"/>
      <c r="F30" s="10" t="s">
        <v>119</v>
      </c>
      <c r="G30" s="10" t="s">
        <v>198</v>
      </c>
    </row>
    <row r="31" spans="1:7" ht="21" x14ac:dyDescent="0.25">
      <c r="A31" s="10" t="s">
        <v>10732</v>
      </c>
      <c r="B31" s="10"/>
      <c r="C31" s="10" t="s">
        <v>3649</v>
      </c>
      <c r="D31" s="10"/>
      <c r="E31" s="10"/>
      <c r="F31" s="10" t="s">
        <v>119</v>
      </c>
      <c r="G31" s="10" t="s">
        <v>198</v>
      </c>
    </row>
    <row r="32" spans="1:7" ht="21" x14ac:dyDescent="0.25">
      <c r="A32" s="185" t="s">
        <v>10732</v>
      </c>
      <c r="B32" s="10"/>
      <c r="C32" s="10" t="s">
        <v>9760</v>
      </c>
      <c r="D32" s="10"/>
      <c r="E32" s="10"/>
      <c r="F32" s="10" t="s">
        <v>119</v>
      </c>
      <c r="G32" s="10" t="s">
        <v>198</v>
      </c>
    </row>
    <row r="33" spans="1:7" ht="21" x14ac:dyDescent="0.25">
      <c r="A33" s="10" t="s">
        <v>10732</v>
      </c>
      <c r="B33" s="10"/>
      <c r="C33" s="10" t="s">
        <v>3914</v>
      </c>
      <c r="D33" s="10"/>
      <c r="E33" s="10"/>
      <c r="F33" s="10" t="s">
        <v>119</v>
      </c>
      <c r="G33" s="10" t="s">
        <v>198</v>
      </c>
    </row>
    <row r="34" spans="1:7" ht="21" x14ac:dyDescent="0.25">
      <c r="A34" s="10" t="s">
        <v>10738</v>
      </c>
      <c r="B34" s="10"/>
      <c r="C34" s="11" t="s">
        <v>6640</v>
      </c>
      <c r="D34" s="9">
        <v>0</v>
      </c>
      <c r="E34" s="9"/>
      <c r="F34" s="10" t="s">
        <v>89</v>
      </c>
      <c r="G34" s="10" t="s">
        <v>198</v>
      </c>
    </row>
    <row r="35" spans="1:7" ht="21" x14ac:dyDescent="0.25">
      <c r="A35" s="10" t="s">
        <v>10732</v>
      </c>
      <c r="B35" s="128"/>
      <c r="C35" s="10" t="s">
        <v>3626</v>
      </c>
      <c r="D35" s="9"/>
      <c r="E35" s="9"/>
      <c r="F35" s="10" t="s">
        <v>89</v>
      </c>
      <c r="G35" s="10" t="s">
        <v>198</v>
      </c>
    </row>
    <row r="36" spans="1:7" ht="21" x14ac:dyDescent="0.25">
      <c r="A36" s="185" t="s">
        <v>10730</v>
      </c>
      <c r="B36" s="10" t="s">
        <v>10961</v>
      </c>
      <c r="C36" s="11" t="s">
        <v>10051</v>
      </c>
      <c r="D36" s="9">
        <v>1</v>
      </c>
      <c r="E36" s="9"/>
      <c r="F36" s="10" t="s">
        <v>4191</v>
      </c>
      <c r="G36" s="10" t="s">
        <v>198</v>
      </c>
    </row>
    <row r="37" spans="1:7" ht="21" x14ac:dyDescent="0.25">
      <c r="A37" s="185" t="s">
        <v>10730</v>
      </c>
      <c r="B37" s="187" t="s">
        <v>10896</v>
      </c>
      <c r="C37" s="11" t="s">
        <v>8388</v>
      </c>
      <c r="D37" s="9">
        <v>0</v>
      </c>
      <c r="E37" s="188"/>
      <c r="F37" s="10" t="s">
        <v>525</v>
      </c>
      <c r="G37" s="10" t="s">
        <v>198</v>
      </c>
    </row>
    <row r="38" spans="1:7" x14ac:dyDescent="0.25">
      <c r="A38" s="44" t="s">
        <v>10740</v>
      </c>
      <c r="B38" s="148" t="s">
        <v>10742</v>
      </c>
      <c r="C38" s="15" t="s">
        <v>8015</v>
      </c>
      <c r="D38" s="144"/>
      <c r="E38" s="144"/>
      <c r="F38" s="44" t="s">
        <v>2458</v>
      </c>
      <c r="G38" s="44" t="s">
        <v>198</v>
      </c>
    </row>
    <row r="39" spans="1:7" ht="21" x14ac:dyDescent="0.25">
      <c r="A39" s="10" t="s">
        <v>10730</v>
      </c>
      <c r="B39" s="11" t="s">
        <v>11427</v>
      </c>
      <c r="C39" s="11" t="s">
        <v>10573</v>
      </c>
      <c r="D39" s="9">
        <v>0</v>
      </c>
      <c r="E39" s="9"/>
      <c r="F39" s="10" t="s">
        <v>2458</v>
      </c>
      <c r="G39" s="10" t="s">
        <v>198</v>
      </c>
    </row>
    <row r="40" spans="1:7" ht="21" x14ac:dyDescent="0.25">
      <c r="A40" s="185" t="s">
        <v>10732</v>
      </c>
      <c r="B40" s="10"/>
      <c r="C40" s="10" t="s">
        <v>10381</v>
      </c>
      <c r="D40" s="10"/>
      <c r="E40" s="10"/>
      <c r="F40" s="10" t="s">
        <v>2458</v>
      </c>
      <c r="G40" s="10" t="s">
        <v>198</v>
      </c>
    </row>
    <row r="41" spans="1:7" ht="21" x14ac:dyDescent="0.25">
      <c r="A41" s="10" t="s">
        <v>10730</v>
      </c>
      <c r="B41" s="185" t="s">
        <v>11254</v>
      </c>
      <c r="C41" s="11" t="s">
        <v>5098</v>
      </c>
      <c r="D41" s="9">
        <v>1</v>
      </c>
      <c r="E41" s="9">
        <v>0</v>
      </c>
      <c r="F41" s="10" t="s">
        <v>4191</v>
      </c>
      <c r="G41" s="10" t="s">
        <v>5103</v>
      </c>
    </row>
    <row r="42" spans="1:7" ht="21" x14ac:dyDescent="0.25">
      <c r="A42" s="185" t="s">
        <v>10730</v>
      </c>
      <c r="B42" s="11" t="s">
        <v>10996</v>
      </c>
      <c r="C42" s="11" t="s">
        <v>8415</v>
      </c>
      <c r="D42" s="9">
        <v>1</v>
      </c>
      <c r="E42" s="9"/>
      <c r="F42" s="10" t="s">
        <v>21</v>
      </c>
      <c r="G42" s="10" t="s">
        <v>10997</v>
      </c>
    </row>
    <row r="43" spans="1:7" x14ac:dyDescent="0.25">
      <c r="A43" s="44" t="s">
        <v>10740</v>
      </c>
      <c r="B43" s="148" t="s">
        <v>10877</v>
      </c>
      <c r="C43" s="133" t="s">
        <v>3726</v>
      </c>
      <c r="D43" s="144"/>
      <c r="E43" s="144"/>
      <c r="F43" s="44" t="s">
        <v>1228</v>
      </c>
      <c r="G43" s="44" t="s">
        <v>3730</v>
      </c>
    </row>
    <row r="44" spans="1:7" x14ac:dyDescent="0.25">
      <c r="A44" s="43" t="s">
        <v>10740</v>
      </c>
      <c r="B44" s="148" t="s">
        <v>10742</v>
      </c>
      <c r="C44" s="15" t="s">
        <v>8669</v>
      </c>
      <c r="D44" s="144">
        <v>1</v>
      </c>
      <c r="E44" s="144"/>
      <c r="F44" s="44" t="s">
        <v>446</v>
      </c>
      <c r="G44" s="44" t="s">
        <v>8673</v>
      </c>
    </row>
    <row r="45" spans="1:7" x14ac:dyDescent="0.25">
      <c r="A45" s="43" t="s">
        <v>10740</v>
      </c>
      <c r="B45" s="148" t="s">
        <v>10742</v>
      </c>
      <c r="C45" s="15" t="s">
        <v>6836</v>
      </c>
      <c r="D45" s="144">
        <v>0</v>
      </c>
      <c r="E45" s="144"/>
      <c r="F45" s="44" t="s">
        <v>21</v>
      </c>
      <c r="G45" s="44" t="s">
        <v>6841</v>
      </c>
    </row>
    <row r="46" spans="1:7" x14ac:dyDescent="0.25">
      <c r="A46" s="43" t="s">
        <v>10740</v>
      </c>
      <c r="B46" s="148" t="s">
        <v>10754</v>
      </c>
      <c r="C46" s="15" t="s">
        <v>1192</v>
      </c>
      <c r="D46" s="143">
        <v>0</v>
      </c>
      <c r="E46" s="143">
        <v>0</v>
      </c>
      <c r="F46" s="44" t="s">
        <v>669</v>
      </c>
      <c r="G46" s="44" t="s">
        <v>1196</v>
      </c>
    </row>
    <row r="47" spans="1:7" ht="21" x14ac:dyDescent="0.25">
      <c r="A47" s="185" t="s">
        <v>10730</v>
      </c>
      <c r="B47" s="11" t="s">
        <v>10851</v>
      </c>
      <c r="C47" s="11" t="s">
        <v>8429</v>
      </c>
      <c r="D47" s="9">
        <v>1</v>
      </c>
      <c r="E47" s="9">
        <v>1</v>
      </c>
      <c r="F47" s="10" t="s">
        <v>669</v>
      </c>
      <c r="G47" s="10" t="s">
        <v>1196</v>
      </c>
    </row>
    <row r="48" spans="1:7" ht="21" x14ac:dyDescent="0.25">
      <c r="A48" s="185" t="s">
        <v>10730</v>
      </c>
      <c r="B48" s="128" t="s">
        <v>11089</v>
      </c>
      <c r="C48" s="11" t="s">
        <v>5192</v>
      </c>
      <c r="D48" s="9">
        <v>1</v>
      </c>
      <c r="E48" s="9">
        <v>0</v>
      </c>
      <c r="F48" s="10" t="s">
        <v>5196</v>
      </c>
      <c r="G48" s="10" t="s">
        <v>5197</v>
      </c>
    </row>
    <row r="49" spans="1:7" ht="21" x14ac:dyDescent="0.25">
      <c r="A49" s="185" t="s">
        <v>10732</v>
      </c>
      <c r="B49" s="10"/>
      <c r="C49" s="10" t="s">
        <v>5532</v>
      </c>
      <c r="D49" s="9"/>
      <c r="E49" s="9"/>
      <c r="F49" s="10" t="s">
        <v>61</v>
      </c>
      <c r="G49" s="10" t="s">
        <v>5537</v>
      </c>
    </row>
    <row r="50" spans="1:7" x14ac:dyDescent="0.25">
      <c r="A50" s="43" t="s">
        <v>10740</v>
      </c>
      <c r="B50" s="148" t="s">
        <v>10742</v>
      </c>
      <c r="C50" s="15" t="s">
        <v>1823</v>
      </c>
      <c r="D50" s="144">
        <v>1</v>
      </c>
      <c r="E50" s="143">
        <v>0</v>
      </c>
      <c r="F50" s="44" t="s">
        <v>1827</v>
      </c>
      <c r="G50" s="44" t="s">
        <v>1828</v>
      </c>
    </row>
    <row r="51" spans="1:7" x14ac:dyDescent="0.25">
      <c r="A51" s="43" t="s">
        <v>10740</v>
      </c>
      <c r="B51" s="148" t="s">
        <v>10742</v>
      </c>
      <c r="C51" s="15" t="s">
        <v>6448</v>
      </c>
      <c r="D51" s="144">
        <v>1</v>
      </c>
      <c r="E51" s="144"/>
      <c r="F51" s="44" t="s">
        <v>172</v>
      </c>
      <c r="G51" s="44" t="s">
        <v>2211</v>
      </c>
    </row>
    <row r="52" spans="1:7" x14ac:dyDescent="0.25">
      <c r="A52" s="43" t="s">
        <v>10740</v>
      </c>
      <c r="B52" s="151" t="s">
        <v>10742</v>
      </c>
      <c r="C52" s="15" t="s">
        <v>8710</v>
      </c>
      <c r="D52" s="144">
        <v>1</v>
      </c>
      <c r="E52" s="144"/>
      <c r="F52" s="44" t="s">
        <v>172</v>
      </c>
      <c r="G52" s="44" t="s">
        <v>2211</v>
      </c>
    </row>
    <row r="53" spans="1:7" x14ac:dyDescent="0.25">
      <c r="A53" s="43" t="s">
        <v>10740</v>
      </c>
      <c r="B53" s="148" t="s">
        <v>10782</v>
      </c>
      <c r="C53" s="15" t="s">
        <v>6011</v>
      </c>
      <c r="D53" s="144">
        <v>1</v>
      </c>
      <c r="E53" s="144"/>
      <c r="F53" s="44" t="s">
        <v>172</v>
      </c>
      <c r="G53" s="44" t="s">
        <v>2211</v>
      </c>
    </row>
    <row r="54" spans="1:7" ht="21" x14ac:dyDescent="0.25">
      <c r="A54" s="185" t="s">
        <v>10730</v>
      </c>
      <c r="B54" s="10" t="s">
        <v>11116</v>
      </c>
      <c r="C54" s="11" t="s">
        <v>2859</v>
      </c>
      <c r="D54" s="189">
        <v>1</v>
      </c>
      <c r="E54" s="189">
        <v>0</v>
      </c>
      <c r="F54" s="10" t="s">
        <v>172</v>
      </c>
      <c r="G54" s="10" t="s">
        <v>2211</v>
      </c>
    </row>
    <row r="55" spans="1:7" ht="21" x14ac:dyDescent="0.25">
      <c r="A55" s="10" t="s">
        <v>10730</v>
      </c>
      <c r="B55" s="186" t="s">
        <v>11364</v>
      </c>
      <c r="C55" s="11" t="s">
        <v>8928</v>
      </c>
      <c r="D55" s="9">
        <v>1</v>
      </c>
      <c r="E55" s="9"/>
      <c r="F55" s="10" t="s">
        <v>172</v>
      </c>
      <c r="G55" s="10" t="s">
        <v>2211</v>
      </c>
    </row>
    <row r="56" spans="1:7" ht="21" x14ac:dyDescent="0.25">
      <c r="A56" s="10" t="s">
        <v>10738</v>
      </c>
      <c r="B56" s="10"/>
      <c r="C56" s="11" t="s">
        <v>9137</v>
      </c>
      <c r="D56" s="9">
        <v>1</v>
      </c>
      <c r="E56" s="9">
        <v>1</v>
      </c>
      <c r="F56" s="10" t="s">
        <v>172</v>
      </c>
      <c r="G56" s="10" t="s">
        <v>2211</v>
      </c>
    </row>
    <row r="57" spans="1:7" x14ac:dyDescent="0.25">
      <c r="A57" s="165" t="s">
        <v>10730</v>
      </c>
      <c r="B57" s="166" t="s">
        <v>11441</v>
      </c>
      <c r="C57" s="167" t="s">
        <v>3675</v>
      </c>
      <c r="D57" s="168">
        <v>0</v>
      </c>
      <c r="E57" s="168">
        <v>0</v>
      </c>
      <c r="F57" s="169" t="s">
        <v>119</v>
      </c>
      <c r="G57" s="169" t="s">
        <v>2211</v>
      </c>
    </row>
    <row r="58" spans="1:7" ht="21" x14ac:dyDescent="0.25">
      <c r="A58" s="185" t="s">
        <v>10730</v>
      </c>
      <c r="B58" s="186" t="s">
        <v>11043</v>
      </c>
      <c r="C58" s="11" t="s">
        <v>7276</v>
      </c>
      <c r="D58" s="9">
        <v>1</v>
      </c>
      <c r="E58" s="9"/>
      <c r="F58" s="10" t="s">
        <v>119</v>
      </c>
      <c r="G58" s="10" t="s">
        <v>2211</v>
      </c>
    </row>
    <row r="59" spans="1:7" ht="21" x14ac:dyDescent="0.25">
      <c r="A59" s="185" t="s">
        <v>10730</v>
      </c>
      <c r="B59" s="186" t="s">
        <v>11304</v>
      </c>
      <c r="C59" s="11" t="s">
        <v>7266</v>
      </c>
      <c r="D59" s="9">
        <v>1</v>
      </c>
      <c r="E59" s="9"/>
      <c r="F59" s="10" t="s">
        <v>119</v>
      </c>
      <c r="G59" s="10" t="s">
        <v>2211</v>
      </c>
    </row>
    <row r="60" spans="1:7" ht="21" x14ac:dyDescent="0.25">
      <c r="A60" s="185" t="s">
        <v>10730</v>
      </c>
      <c r="B60" s="237" t="s">
        <v>10829</v>
      </c>
      <c r="C60" s="11" t="s">
        <v>6818</v>
      </c>
      <c r="D60" s="9">
        <v>1</v>
      </c>
      <c r="E60" s="9"/>
      <c r="F60" s="10" t="s">
        <v>119</v>
      </c>
      <c r="G60" s="10" t="s">
        <v>2211</v>
      </c>
    </row>
    <row r="61" spans="1:7" ht="21" x14ac:dyDescent="0.25">
      <c r="A61" s="185" t="s">
        <v>10730</v>
      </c>
      <c r="B61" s="185" t="s">
        <v>10929</v>
      </c>
      <c r="C61" s="11" t="s">
        <v>6106</v>
      </c>
      <c r="D61" s="9">
        <v>1</v>
      </c>
      <c r="E61" s="9"/>
      <c r="F61" s="10" t="s">
        <v>119</v>
      </c>
      <c r="G61" s="10" t="s">
        <v>2211</v>
      </c>
    </row>
    <row r="62" spans="1:7" ht="21" x14ac:dyDescent="0.25">
      <c r="A62" s="185" t="s">
        <v>10730</v>
      </c>
      <c r="B62" s="10" t="s">
        <v>11104</v>
      </c>
      <c r="C62" s="11" t="s">
        <v>3874</v>
      </c>
      <c r="D62" s="9">
        <v>1</v>
      </c>
      <c r="E62" s="9">
        <v>0</v>
      </c>
      <c r="F62" s="10" t="s">
        <v>10748</v>
      </c>
      <c r="G62" s="10" t="s">
        <v>2211</v>
      </c>
    </row>
    <row r="63" spans="1:7" ht="21" x14ac:dyDescent="0.25">
      <c r="A63" s="10" t="s">
        <v>10730</v>
      </c>
      <c r="B63" s="185" t="s">
        <v>11127</v>
      </c>
      <c r="C63" s="11" t="s">
        <v>3344</v>
      </c>
      <c r="D63" s="9">
        <v>1</v>
      </c>
      <c r="E63" s="189">
        <v>0</v>
      </c>
      <c r="F63" s="10" t="s">
        <v>10748</v>
      </c>
      <c r="G63" s="10" t="s">
        <v>2211</v>
      </c>
    </row>
    <row r="64" spans="1:7" ht="21" x14ac:dyDescent="0.25">
      <c r="A64" s="10" t="s">
        <v>10730</v>
      </c>
      <c r="B64" s="185" t="s">
        <v>11235</v>
      </c>
      <c r="C64" s="11" t="s">
        <v>3017</v>
      </c>
      <c r="D64" s="189">
        <v>1</v>
      </c>
      <c r="E64" s="189">
        <v>0</v>
      </c>
      <c r="F64" s="10" t="s">
        <v>10748</v>
      </c>
      <c r="G64" s="10" t="s">
        <v>2211</v>
      </c>
    </row>
    <row r="65" spans="1:7" ht="21" x14ac:dyDescent="0.25">
      <c r="A65" s="10" t="s">
        <v>10730</v>
      </c>
      <c r="B65" s="186" t="s">
        <v>11624</v>
      </c>
      <c r="C65" s="11" t="s">
        <v>3105</v>
      </c>
      <c r="D65" s="9">
        <v>1</v>
      </c>
      <c r="E65" s="189">
        <v>0</v>
      </c>
      <c r="F65" s="10" t="s">
        <v>10748</v>
      </c>
      <c r="G65" s="10" t="s">
        <v>2211</v>
      </c>
    </row>
    <row r="66" spans="1:7" ht="21" x14ac:dyDescent="0.25">
      <c r="A66" s="10" t="s">
        <v>10730</v>
      </c>
      <c r="B66" s="185" t="s">
        <v>10846</v>
      </c>
      <c r="C66" s="11" t="s">
        <v>4844</v>
      </c>
      <c r="D66" s="9">
        <v>1</v>
      </c>
      <c r="E66" s="188">
        <v>1</v>
      </c>
      <c r="F66" s="10" t="s">
        <v>10748</v>
      </c>
      <c r="G66" s="10" t="s">
        <v>2211</v>
      </c>
    </row>
    <row r="67" spans="1:7" ht="21" x14ac:dyDescent="0.25">
      <c r="A67" s="10" t="s">
        <v>10738</v>
      </c>
      <c r="B67" s="10"/>
      <c r="C67" s="11" t="s">
        <v>3494</v>
      </c>
      <c r="D67" s="189">
        <v>0</v>
      </c>
      <c r="E67" s="189">
        <v>0</v>
      </c>
      <c r="F67" s="10" t="s">
        <v>10748</v>
      </c>
      <c r="G67" s="10" t="s">
        <v>2211</v>
      </c>
    </row>
    <row r="68" spans="1:7" ht="21" x14ac:dyDescent="0.25">
      <c r="A68" s="185" t="s">
        <v>10732</v>
      </c>
      <c r="B68" s="10"/>
      <c r="C68" s="10" t="s">
        <v>6868</v>
      </c>
      <c r="D68" s="10"/>
      <c r="E68" s="10"/>
      <c r="F68" s="10" t="s">
        <v>10748</v>
      </c>
      <c r="G68" s="10" t="s">
        <v>2211</v>
      </c>
    </row>
    <row r="69" spans="1:7" ht="21" x14ac:dyDescent="0.25">
      <c r="A69" s="185" t="s">
        <v>10730</v>
      </c>
      <c r="B69" s="186" t="s">
        <v>10931</v>
      </c>
      <c r="C69" s="11" t="s">
        <v>7555</v>
      </c>
      <c r="D69" s="9">
        <v>1</v>
      </c>
      <c r="E69" s="9"/>
      <c r="F69" s="10" t="s">
        <v>4191</v>
      </c>
      <c r="G69" s="10" t="s">
        <v>2211</v>
      </c>
    </row>
    <row r="70" spans="1:7" ht="21" x14ac:dyDescent="0.25">
      <c r="A70" s="185" t="s">
        <v>10738</v>
      </c>
      <c r="B70" s="236"/>
      <c r="C70" s="11" t="s">
        <v>7550</v>
      </c>
      <c r="D70" s="9">
        <v>1</v>
      </c>
      <c r="E70" s="9"/>
      <c r="F70" s="10" t="s">
        <v>4191</v>
      </c>
      <c r="G70" s="10" t="s">
        <v>2211</v>
      </c>
    </row>
    <row r="71" spans="1:7" ht="21" x14ac:dyDescent="0.25">
      <c r="A71" s="10" t="s">
        <v>10730</v>
      </c>
      <c r="B71" s="11" t="s">
        <v>10909</v>
      </c>
      <c r="C71" s="11" t="s">
        <v>3732</v>
      </c>
      <c r="D71" s="9">
        <v>1</v>
      </c>
      <c r="E71" s="9">
        <v>1</v>
      </c>
      <c r="F71" s="10" t="s">
        <v>1228</v>
      </c>
      <c r="G71" s="10" t="s">
        <v>2211</v>
      </c>
    </row>
    <row r="72" spans="1:7" ht="21" x14ac:dyDescent="0.25">
      <c r="A72" s="10" t="s">
        <v>10730</v>
      </c>
      <c r="B72" s="185" t="s">
        <v>10974</v>
      </c>
      <c r="C72" s="11" t="s">
        <v>3356</v>
      </c>
      <c r="D72" s="189">
        <v>1</v>
      </c>
      <c r="E72" s="189">
        <v>0</v>
      </c>
      <c r="F72" s="10" t="s">
        <v>531</v>
      </c>
      <c r="G72" s="10" t="s">
        <v>2211</v>
      </c>
    </row>
    <row r="73" spans="1:7" ht="21" x14ac:dyDescent="0.25">
      <c r="A73" s="185" t="s">
        <v>10730</v>
      </c>
      <c r="B73" s="10" t="s">
        <v>10745</v>
      </c>
      <c r="C73" s="11" t="s">
        <v>2207</v>
      </c>
      <c r="D73" s="9">
        <v>0</v>
      </c>
      <c r="E73" s="9">
        <v>0</v>
      </c>
      <c r="F73" s="10" t="s">
        <v>531</v>
      </c>
      <c r="G73" s="10" t="s">
        <v>2211</v>
      </c>
    </row>
    <row r="74" spans="1:7" ht="21" x14ac:dyDescent="0.25">
      <c r="A74" s="185" t="s">
        <v>10732</v>
      </c>
      <c r="B74" s="10"/>
      <c r="C74" s="10" t="s">
        <v>6547</v>
      </c>
      <c r="D74" s="10"/>
      <c r="E74" s="10"/>
      <c r="F74" s="10" t="s">
        <v>531</v>
      </c>
      <c r="G74" s="10" t="s">
        <v>2211</v>
      </c>
    </row>
    <row r="75" spans="1:7" ht="21" x14ac:dyDescent="0.25">
      <c r="A75" s="185" t="s">
        <v>10730</v>
      </c>
      <c r="B75" s="186" t="s">
        <v>11269</v>
      </c>
      <c r="C75" s="11" t="s">
        <v>6874</v>
      </c>
      <c r="D75" s="9">
        <v>1</v>
      </c>
      <c r="E75" s="9"/>
      <c r="F75" s="10" t="s">
        <v>2930</v>
      </c>
      <c r="G75" s="10" t="s">
        <v>2211</v>
      </c>
    </row>
    <row r="76" spans="1:7" x14ac:dyDescent="0.25">
      <c r="A76" s="165" t="s">
        <v>10730</v>
      </c>
      <c r="B76" s="167" t="s">
        <v>11666</v>
      </c>
      <c r="C76" s="167" t="s">
        <v>9153</v>
      </c>
      <c r="D76" s="168">
        <v>1</v>
      </c>
      <c r="E76" s="174"/>
      <c r="F76" s="169" t="s">
        <v>69</v>
      </c>
      <c r="G76" s="169" t="s">
        <v>6400</v>
      </c>
    </row>
    <row r="77" spans="1:7" ht="21" x14ac:dyDescent="0.25">
      <c r="A77" s="185" t="s">
        <v>10730</v>
      </c>
      <c r="B77" s="186" t="s">
        <v>11317</v>
      </c>
      <c r="C77" s="11" t="s">
        <v>6398</v>
      </c>
      <c r="D77" s="9">
        <v>0</v>
      </c>
      <c r="E77" s="9"/>
      <c r="F77" s="10" t="s">
        <v>69</v>
      </c>
      <c r="G77" s="10" t="s">
        <v>6400</v>
      </c>
    </row>
    <row r="78" spans="1:7" x14ac:dyDescent="0.25">
      <c r="A78" s="44" t="s">
        <v>10740</v>
      </c>
      <c r="B78" s="148" t="s">
        <v>11013</v>
      </c>
      <c r="C78" s="15" t="s">
        <v>4884</v>
      </c>
      <c r="D78" s="143">
        <v>0</v>
      </c>
      <c r="E78" s="143">
        <v>0</v>
      </c>
      <c r="F78" s="44" t="s">
        <v>4798</v>
      </c>
      <c r="G78" s="44" t="s">
        <v>4814</v>
      </c>
    </row>
    <row r="79" spans="1:7" x14ac:dyDescent="0.25">
      <c r="A79" s="165" t="s">
        <v>10730</v>
      </c>
      <c r="B79" s="167" t="s">
        <v>11667</v>
      </c>
      <c r="C79" s="167" t="s">
        <v>7847</v>
      </c>
      <c r="D79" s="168">
        <v>1</v>
      </c>
      <c r="E79" s="168"/>
      <c r="F79" s="169" t="s">
        <v>4798</v>
      </c>
      <c r="G79" s="169" t="s">
        <v>4814</v>
      </c>
    </row>
    <row r="80" spans="1:7" ht="21" x14ac:dyDescent="0.25">
      <c r="A80" s="185" t="s">
        <v>10730</v>
      </c>
      <c r="B80" s="186" t="s">
        <v>10846</v>
      </c>
      <c r="C80" s="11" t="s">
        <v>7772</v>
      </c>
      <c r="D80" s="9">
        <v>1</v>
      </c>
      <c r="E80" s="9"/>
      <c r="F80" s="10" t="s">
        <v>4798</v>
      </c>
      <c r="G80" s="10" t="s">
        <v>4814</v>
      </c>
    </row>
    <row r="81" spans="1:7" ht="21" x14ac:dyDescent="0.25">
      <c r="A81" s="185" t="s">
        <v>10730</v>
      </c>
      <c r="B81" s="11" t="s">
        <v>11228</v>
      </c>
      <c r="C81" s="11" t="s">
        <v>10234</v>
      </c>
      <c r="D81" s="9">
        <v>1</v>
      </c>
      <c r="E81" s="9"/>
      <c r="F81" s="10" t="s">
        <v>4798</v>
      </c>
      <c r="G81" s="10" t="s">
        <v>4814</v>
      </c>
    </row>
    <row r="82" spans="1:7" ht="21" x14ac:dyDescent="0.25">
      <c r="A82" s="185" t="s">
        <v>10730</v>
      </c>
      <c r="B82" s="11" t="s">
        <v>10993</v>
      </c>
      <c r="C82" s="11" t="s">
        <v>10182</v>
      </c>
      <c r="D82" s="9">
        <v>0</v>
      </c>
      <c r="E82" s="9"/>
      <c r="F82" s="10" t="s">
        <v>4798</v>
      </c>
      <c r="G82" s="10" t="s">
        <v>4814</v>
      </c>
    </row>
    <row r="83" spans="1:7" ht="21" x14ac:dyDescent="0.25">
      <c r="A83" s="10" t="s">
        <v>10738</v>
      </c>
      <c r="B83" s="9"/>
      <c r="C83" s="186" t="s">
        <v>4810</v>
      </c>
      <c r="D83" s="189">
        <v>1</v>
      </c>
      <c r="E83" s="189">
        <v>0</v>
      </c>
      <c r="F83" s="10" t="s">
        <v>4798</v>
      </c>
      <c r="G83" s="10" t="s">
        <v>4814</v>
      </c>
    </row>
    <row r="84" spans="1:7" ht="21" x14ac:dyDescent="0.25">
      <c r="A84" s="10" t="s">
        <v>10738</v>
      </c>
      <c r="B84" s="246"/>
      <c r="C84" s="11" t="s">
        <v>4839</v>
      </c>
      <c r="D84" s="9">
        <v>1</v>
      </c>
      <c r="E84" s="189">
        <v>0</v>
      </c>
      <c r="F84" s="10" t="s">
        <v>4798</v>
      </c>
      <c r="G84" s="10" t="s">
        <v>4814</v>
      </c>
    </row>
    <row r="85" spans="1:7" ht="21" x14ac:dyDescent="0.25">
      <c r="A85" s="185" t="s">
        <v>10738</v>
      </c>
      <c r="B85" s="9"/>
      <c r="C85" s="11" t="s">
        <v>7759</v>
      </c>
      <c r="D85" s="9">
        <v>1</v>
      </c>
      <c r="E85" s="9"/>
      <c r="F85" s="10" t="s">
        <v>4798</v>
      </c>
      <c r="G85" s="10" t="s">
        <v>4814</v>
      </c>
    </row>
    <row r="86" spans="1:7" ht="21" x14ac:dyDescent="0.25">
      <c r="A86" s="185" t="s">
        <v>10732</v>
      </c>
      <c r="B86" s="10"/>
      <c r="C86" s="10" t="s">
        <v>10162</v>
      </c>
      <c r="D86" s="9"/>
      <c r="E86" s="9"/>
      <c r="F86" s="10" t="s">
        <v>4798</v>
      </c>
      <c r="G86" s="10" t="s">
        <v>4814</v>
      </c>
    </row>
    <row r="87" spans="1:7" ht="21" x14ac:dyDescent="0.25">
      <c r="A87" s="185" t="s">
        <v>10732</v>
      </c>
      <c r="B87" s="10"/>
      <c r="C87" s="10" t="s">
        <v>5441</v>
      </c>
      <c r="D87" s="10"/>
      <c r="E87" s="10"/>
      <c r="F87" s="10" t="s">
        <v>4798</v>
      </c>
      <c r="G87" s="10" t="s">
        <v>4814</v>
      </c>
    </row>
    <row r="88" spans="1:7" ht="21" x14ac:dyDescent="0.25">
      <c r="A88" s="185" t="s">
        <v>10732</v>
      </c>
      <c r="B88" s="10"/>
      <c r="C88" s="10" t="s">
        <v>7727</v>
      </c>
      <c r="D88" s="10"/>
      <c r="E88" s="10"/>
      <c r="F88" s="10" t="s">
        <v>4798</v>
      </c>
      <c r="G88" s="10" t="s">
        <v>4814</v>
      </c>
    </row>
    <row r="89" spans="1:7" ht="21" x14ac:dyDescent="0.25">
      <c r="A89" s="185" t="s">
        <v>10732</v>
      </c>
      <c r="B89" s="10"/>
      <c r="C89" s="10" t="s">
        <v>7750</v>
      </c>
      <c r="D89" s="10"/>
      <c r="E89" s="10"/>
      <c r="F89" s="10" t="s">
        <v>4798</v>
      </c>
      <c r="G89" s="10" t="s">
        <v>4814</v>
      </c>
    </row>
    <row r="90" spans="1:7" ht="21" x14ac:dyDescent="0.25">
      <c r="A90" s="185" t="s">
        <v>10732</v>
      </c>
      <c r="B90" s="10"/>
      <c r="C90" s="10" t="s">
        <v>9837</v>
      </c>
      <c r="D90" s="10"/>
      <c r="E90" s="10"/>
      <c r="F90" s="10" t="s">
        <v>783</v>
      </c>
      <c r="G90" s="10" t="s">
        <v>9842</v>
      </c>
    </row>
    <row r="91" spans="1:7" ht="21" x14ac:dyDescent="0.25">
      <c r="A91" s="10" t="s">
        <v>10730</v>
      </c>
      <c r="B91" s="11" t="s">
        <v>11101</v>
      </c>
      <c r="C91" s="11" t="s">
        <v>658</v>
      </c>
      <c r="D91" s="9">
        <v>1</v>
      </c>
      <c r="E91" s="9"/>
      <c r="F91" s="10" t="s">
        <v>389</v>
      </c>
      <c r="G91" s="10" t="s">
        <v>662</v>
      </c>
    </row>
    <row r="92" spans="1:7" ht="21" x14ac:dyDescent="0.25">
      <c r="A92" s="10" t="s">
        <v>10732</v>
      </c>
      <c r="B92" s="10"/>
      <c r="C92" s="10" t="s">
        <v>1115</v>
      </c>
      <c r="D92" s="10"/>
      <c r="E92" s="10"/>
      <c r="F92" s="10" t="s">
        <v>389</v>
      </c>
      <c r="G92" s="10" t="s">
        <v>662</v>
      </c>
    </row>
    <row r="93" spans="1:7" ht="21" x14ac:dyDescent="0.25">
      <c r="A93" s="185" t="s">
        <v>10730</v>
      </c>
      <c r="B93" s="10" t="s">
        <v>11226</v>
      </c>
      <c r="C93" s="11" t="s">
        <v>1904</v>
      </c>
      <c r="D93" s="9">
        <v>1</v>
      </c>
      <c r="E93" s="9">
        <v>0</v>
      </c>
      <c r="F93" s="10" t="s">
        <v>69</v>
      </c>
      <c r="G93" s="10" t="s">
        <v>1908</v>
      </c>
    </row>
    <row r="94" spans="1:7" ht="21" x14ac:dyDescent="0.25">
      <c r="A94" s="10" t="s">
        <v>10730</v>
      </c>
      <c r="B94" s="185" t="s">
        <v>11281</v>
      </c>
      <c r="C94" s="11" t="s">
        <v>2201</v>
      </c>
      <c r="D94" s="9">
        <v>0</v>
      </c>
      <c r="E94" s="9">
        <v>0</v>
      </c>
      <c r="F94" s="10" t="s">
        <v>531</v>
      </c>
      <c r="G94" s="10" t="s">
        <v>2205</v>
      </c>
    </row>
    <row r="95" spans="1:7" ht="21" x14ac:dyDescent="0.25">
      <c r="A95" s="185" t="s">
        <v>10732</v>
      </c>
      <c r="B95" s="10"/>
      <c r="C95" s="10" t="s">
        <v>9273</v>
      </c>
      <c r="D95" s="10"/>
      <c r="E95" s="9"/>
      <c r="F95" s="10" t="s">
        <v>2458</v>
      </c>
      <c r="G95" s="10" t="s">
        <v>9278</v>
      </c>
    </row>
    <row r="96" spans="1:7" x14ac:dyDescent="0.25">
      <c r="A96" s="43" t="s">
        <v>10740</v>
      </c>
      <c r="B96" s="148" t="s">
        <v>11025</v>
      </c>
      <c r="C96" s="15" t="s">
        <v>10125</v>
      </c>
      <c r="D96" s="144">
        <v>1</v>
      </c>
      <c r="E96" s="144"/>
      <c r="F96" s="44" t="s">
        <v>10757</v>
      </c>
      <c r="G96" s="44" t="s">
        <v>10129</v>
      </c>
    </row>
    <row r="97" spans="1:7" x14ac:dyDescent="0.25">
      <c r="A97" s="43" t="s">
        <v>10740</v>
      </c>
      <c r="B97" s="148" t="s">
        <v>10742</v>
      </c>
      <c r="C97" s="15" t="s">
        <v>8803</v>
      </c>
      <c r="D97" s="144">
        <v>1</v>
      </c>
      <c r="E97" s="144"/>
      <c r="F97" s="44" t="s">
        <v>1998</v>
      </c>
      <c r="G97" s="44" t="s">
        <v>8807</v>
      </c>
    </row>
    <row r="98" spans="1:7" ht="21" x14ac:dyDescent="0.25">
      <c r="A98" s="10" t="s">
        <v>10730</v>
      </c>
      <c r="B98" s="185" t="s">
        <v>10900</v>
      </c>
      <c r="C98" s="11" t="s">
        <v>2039</v>
      </c>
      <c r="D98" s="9">
        <v>0</v>
      </c>
      <c r="E98" s="9">
        <v>0</v>
      </c>
      <c r="F98" s="10" t="s">
        <v>2032</v>
      </c>
      <c r="G98" s="10" t="s">
        <v>2044</v>
      </c>
    </row>
    <row r="99" spans="1:7" ht="21" x14ac:dyDescent="0.25">
      <c r="A99" s="10" t="s">
        <v>10730</v>
      </c>
      <c r="B99" s="185" t="s">
        <v>10783</v>
      </c>
      <c r="C99" s="186" t="s">
        <v>3483</v>
      </c>
      <c r="D99" s="9">
        <v>1</v>
      </c>
      <c r="E99" s="9">
        <v>0</v>
      </c>
      <c r="F99" s="10" t="s">
        <v>1005</v>
      </c>
      <c r="G99" s="10" t="s">
        <v>3487</v>
      </c>
    </row>
    <row r="100" spans="1:7" ht="21" x14ac:dyDescent="0.25">
      <c r="A100" s="185" t="s">
        <v>10732</v>
      </c>
      <c r="B100" s="10"/>
      <c r="C100" s="10" t="s">
        <v>5713</v>
      </c>
      <c r="D100" s="10"/>
      <c r="E100" s="10"/>
      <c r="F100" s="10" t="s">
        <v>1005</v>
      </c>
      <c r="G100" s="10" t="s">
        <v>3487</v>
      </c>
    </row>
    <row r="101" spans="1:7" x14ac:dyDescent="0.25">
      <c r="A101" s="44" t="s">
        <v>10740</v>
      </c>
      <c r="B101" s="148" t="s">
        <v>10742</v>
      </c>
      <c r="C101" s="15" t="s">
        <v>2018</v>
      </c>
      <c r="D101" s="144">
        <v>0</v>
      </c>
      <c r="E101" s="144">
        <v>0</v>
      </c>
      <c r="F101" s="44" t="s">
        <v>1998</v>
      </c>
      <c r="G101" s="44" t="s">
        <v>2010</v>
      </c>
    </row>
    <row r="102" spans="1:7" x14ac:dyDescent="0.25">
      <c r="A102" s="165" t="s">
        <v>10730</v>
      </c>
      <c r="B102" s="166" t="s">
        <v>10989</v>
      </c>
      <c r="C102" s="170" t="s">
        <v>6186</v>
      </c>
      <c r="D102" s="168">
        <v>1</v>
      </c>
      <c r="E102" s="168"/>
      <c r="F102" s="169" t="s">
        <v>1998</v>
      </c>
      <c r="G102" s="169" t="s">
        <v>2010</v>
      </c>
    </row>
    <row r="103" spans="1:7" ht="21" x14ac:dyDescent="0.25">
      <c r="A103" s="185" t="s">
        <v>10730</v>
      </c>
      <c r="B103" s="186" t="s">
        <v>11098</v>
      </c>
      <c r="C103" s="11" t="s">
        <v>6178</v>
      </c>
      <c r="D103" s="9">
        <v>1</v>
      </c>
      <c r="E103" s="9"/>
      <c r="F103" s="10" t="s">
        <v>1998</v>
      </c>
      <c r="G103" s="10" t="s">
        <v>2010</v>
      </c>
    </row>
    <row r="104" spans="1:7" ht="21" x14ac:dyDescent="0.25">
      <c r="A104" s="185" t="s">
        <v>10730</v>
      </c>
      <c r="B104" s="11" t="s">
        <v>10825</v>
      </c>
      <c r="C104" s="11" t="s">
        <v>8793</v>
      </c>
      <c r="D104" s="9">
        <v>1</v>
      </c>
      <c r="E104" s="9"/>
      <c r="F104" s="10" t="s">
        <v>1998</v>
      </c>
      <c r="G104" s="10" t="s">
        <v>2010</v>
      </c>
    </row>
    <row r="105" spans="1:7" ht="21" x14ac:dyDescent="0.25">
      <c r="A105" s="10" t="s">
        <v>10738</v>
      </c>
      <c r="B105" s="9"/>
      <c r="C105" s="11" t="s">
        <v>2005</v>
      </c>
      <c r="D105" s="9">
        <v>0</v>
      </c>
      <c r="E105" s="9">
        <v>0</v>
      </c>
      <c r="F105" s="10" t="s">
        <v>1998</v>
      </c>
      <c r="G105" s="10" t="s">
        <v>2010</v>
      </c>
    </row>
    <row r="106" spans="1:7" ht="21" x14ac:dyDescent="0.25">
      <c r="A106" s="185" t="s">
        <v>10732</v>
      </c>
      <c r="B106" s="128"/>
      <c r="C106" s="10" t="s">
        <v>6183</v>
      </c>
      <c r="D106" s="10"/>
      <c r="E106" s="10"/>
      <c r="F106" s="10" t="s">
        <v>1998</v>
      </c>
      <c r="G106" s="10" t="s">
        <v>2010</v>
      </c>
    </row>
    <row r="107" spans="1:7" ht="21" x14ac:dyDescent="0.25">
      <c r="A107" s="10" t="s">
        <v>10730</v>
      </c>
      <c r="B107" s="185" t="s">
        <v>10910</v>
      </c>
      <c r="C107" s="11" t="s">
        <v>187</v>
      </c>
      <c r="D107" s="9">
        <v>1</v>
      </c>
      <c r="E107" s="9">
        <v>0</v>
      </c>
      <c r="F107" s="10" t="s">
        <v>11128</v>
      </c>
      <c r="G107" s="10" t="s">
        <v>191</v>
      </c>
    </row>
    <row r="108" spans="1:7" ht="21" x14ac:dyDescent="0.25">
      <c r="A108" s="185" t="s">
        <v>10738</v>
      </c>
      <c r="B108" s="9"/>
      <c r="C108" s="11" t="s">
        <v>6221</v>
      </c>
      <c r="D108" s="9">
        <v>1</v>
      </c>
      <c r="E108" s="9"/>
      <c r="F108" s="10" t="s">
        <v>2032</v>
      </c>
      <c r="G108" s="10" t="s">
        <v>1108</v>
      </c>
    </row>
    <row r="109" spans="1:7" ht="21" x14ac:dyDescent="0.25">
      <c r="A109" s="10" t="s">
        <v>10730</v>
      </c>
      <c r="B109" s="128" t="s">
        <v>11059</v>
      </c>
      <c r="C109" s="11" t="s">
        <v>1104</v>
      </c>
      <c r="D109" s="9">
        <v>1</v>
      </c>
      <c r="E109" s="9"/>
      <c r="F109" s="10" t="s">
        <v>389</v>
      </c>
      <c r="G109" s="10" t="s">
        <v>1108</v>
      </c>
    </row>
    <row r="110" spans="1:7" ht="21" x14ac:dyDescent="0.25">
      <c r="A110" s="10" t="s">
        <v>10732</v>
      </c>
      <c r="B110" s="10"/>
      <c r="C110" s="10" t="s">
        <v>9055</v>
      </c>
      <c r="D110" s="9"/>
      <c r="E110" s="9"/>
      <c r="F110" s="10" t="s">
        <v>248</v>
      </c>
      <c r="G110" s="10" t="s">
        <v>844</v>
      </c>
    </row>
    <row r="111" spans="1:7" ht="21" x14ac:dyDescent="0.25">
      <c r="A111" s="185" t="s">
        <v>10732</v>
      </c>
      <c r="B111" s="10"/>
      <c r="C111" s="10" t="s">
        <v>7412</v>
      </c>
      <c r="D111" s="9"/>
      <c r="E111" s="9"/>
      <c r="F111" s="10" t="s">
        <v>2596</v>
      </c>
      <c r="G111" s="10" t="s">
        <v>844</v>
      </c>
    </row>
    <row r="112" spans="1:7" x14ac:dyDescent="0.25">
      <c r="A112" s="43" t="s">
        <v>10740</v>
      </c>
      <c r="B112" s="151" t="s">
        <v>11163</v>
      </c>
      <c r="C112" s="15" t="s">
        <v>3585</v>
      </c>
      <c r="D112" s="143">
        <v>0</v>
      </c>
      <c r="E112" s="143">
        <v>0</v>
      </c>
      <c r="F112" s="44" t="s">
        <v>669</v>
      </c>
      <c r="G112" s="44" t="s">
        <v>844</v>
      </c>
    </row>
    <row r="113" spans="1:7" ht="21" x14ac:dyDescent="0.25">
      <c r="A113" s="10" t="s">
        <v>10730</v>
      </c>
      <c r="B113" s="11" t="s">
        <v>10800</v>
      </c>
      <c r="C113" s="11" t="s">
        <v>5070</v>
      </c>
      <c r="D113" s="9">
        <v>1</v>
      </c>
      <c r="E113" s="9">
        <v>1</v>
      </c>
      <c r="F113" s="10" t="s">
        <v>669</v>
      </c>
      <c r="G113" s="10" t="s">
        <v>844</v>
      </c>
    </row>
    <row r="114" spans="1:7" ht="21" x14ac:dyDescent="0.25">
      <c r="A114" s="10" t="s">
        <v>10730</v>
      </c>
      <c r="B114" s="185" t="s">
        <v>11046</v>
      </c>
      <c r="C114" s="11" t="s">
        <v>1175</v>
      </c>
      <c r="D114" s="9">
        <v>1</v>
      </c>
      <c r="E114" s="9">
        <v>1</v>
      </c>
      <c r="F114" s="10" t="s">
        <v>669</v>
      </c>
      <c r="G114" s="10" t="s">
        <v>844</v>
      </c>
    </row>
    <row r="115" spans="1:7" ht="21" x14ac:dyDescent="0.25">
      <c r="A115" s="185" t="s">
        <v>10730</v>
      </c>
      <c r="B115" s="10" t="s">
        <v>10846</v>
      </c>
      <c r="C115" s="11" t="s">
        <v>10440</v>
      </c>
      <c r="D115" s="9">
        <v>0</v>
      </c>
      <c r="E115" s="9"/>
      <c r="F115" s="10" t="s">
        <v>669</v>
      </c>
      <c r="G115" s="10" t="s">
        <v>844</v>
      </c>
    </row>
    <row r="116" spans="1:7" ht="21" x14ac:dyDescent="0.25">
      <c r="A116" s="10" t="s">
        <v>10732</v>
      </c>
      <c r="B116" s="10"/>
      <c r="C116" s="10" t="s">
        <v>840</v>
      </c>
      <c r="D116" s="10"/>
      <c r="E116" s="10"/>
      <c r="F116" s="10" t="s">
        <v>669</v>
      </c>
      <c r="G116" s="10" t="s">
        <v>844</v>
      </c>
    </row>
    <row r="117" spans="1:7" ht="21" x14ac:dyDescent="0.25">
      <c r="A117" s="185" t="s">
        <v>10732</v>
      </c>
      <c r="B117" s="10"/>
      <c r="C117" s="10" t="s">
        <v>9234</v>
      </c>
      <c r="D117" s="9"/>
      <c r="E117" s="9"/>
      <c r="F117" s="10" t="s">
        <v>669</v>
      </c>
      <c r="G117" s="10" t="s">
        <v>844</v>
      </c>
    </row>
    <row r="118" spans="1:7" ht="21" x14ac:dyDescent="0.25">
      <c r="A118" s="10" t="s">
        <v>10738</v>
      </c>
      <c r="B118" s="10"/>
      <c r="C118" s="11" t="s">
        <v>8450</v>
      </c>
      <c r="D118" s="9">
        <v>1</v>
      </c>
      <c r="E118" s="9"/>
      <c r="F118" s="10" t="s">
        <v>179</v>
      </c>
      <c r="G118" s="10" t="s">
        <v>844</v>
      </c>
    </row>
    <row r="119" spans="1:7" ht="21" x14ac:dyDescent="0.25">
      <c r="A119" s="185" t="s">
        <v>10730</v>
      </c>
      <c r="B119" s="10" t="s">
        <v>11264</v>
      </c>
      <c r="C119" s="11" t="s">
        <v>9121</v>
      </c>
      <c r="D119" s="9">
        <v>0</v>
      </c>
      <c r="E119" s="9"/>
      <c r="F119" s="10" t="s">
        <v>713</v>
      </c>
      <c r="G119" s="10" t="s">
        <v>844</v>
      </c>
    </row>
    <row r="120" spans="1:7" ht="21" x14ac:dyDescent="0.25">
      <c r="A120" s="185" t="s">
        <v>10730</v>
      </c>
      <c r="B120" s="187" t="s">
        <v>10859</v>
      </c>
      <c r="C120" s="11" t="s">
        <v>8798</v>
      </c>
      <c r="D120" s="9">
        <v>1</v>
      </c>
      <c r="E120" s="188"/>
      <c r="F120" s="10" t="s">
        <v>350</v>
      </c>
      <c r="G120" s="10" t="s">
        <v>844</v>
      </c>
    </row>
    <row r="121" spans="1:7" ht="21" x14ac:dyDescent="0.25">
      <c r="A121" s="185" t="s">
        <v>10730</v>
      </c>
      <c r="B121" s="10" t="s">
        <v>10991</v>
      </c>
      <c r="C121" s="11" t="s">
        <v>9255</v>
      </c>
      <c r="D121" s="9">
        <v>1</v>
      </c>
      <c r="E121" s="9"/>
      <c r="F121" s="10" t="s">
        <v>350</v>
      </c>
      <c r="G121" s="10" t="s">
        <v>844</v>
      </c>
    </row>
    <row r="122" spans="1:7" ht="21" x14ac:dyDescent="0.25">
      <c r="A122" s="10" t="s">
        <v>10730</v>
      </c>
      <c r="B122" s="185" t="s">
        <v>11259</v>
      </c>
      <c r="C122" s="11" t="s">
        <v>1327</v>
      </c>
      <c r="D122" s="9">
        <v>1</v>
      </c>
      <c r="E122" s="9">
        <v>0</v>
      </c>
      <c r="F122" s="10" t="s">
        <v>350</v>
      </c>
      <c r="G122" s="10" t="s">
        <v>844</v>
      </c>
    </row>
    <row r="123" spans="1:7" x14ac:dyDescent="0.25">
      <c r="A123" s="44" t="s">
        <v>10740</v>
      </c>
      <c r="B123" s="148" t="s">
        <v>10742</v>
      </c>
      <c r="C123" s="15" t="s">
        <v>221</v>
      </c>
      <c r="D123" s="143">
        <v>1</v>
      </c>
      <c r="E123" s="143">
        <v>0</v>
      </c>
      <c r="F123" s="44" t="s">
        <v>61</v>
      </c>
      <c r="G123" s="44" t="s">
        <v>225</v>
      </c>
    </row>
    <row r="124" spans="1:7" x14ac:dyDescent="0.25">
      <c r="A124" s="44" t="s">
        <v>10740</v>
      </c>
      <c r="B124" s="148" t="s">
        <v>10742</v>
      </c>
      <c r="C124" s="15" t="s">
        <v>652</v>
      </c>
      <c r="D124" s="144">
        <v>1</v>
      </c>
      <c r="E124" s="144">
        <v>0</v>
      </c>
      <c r="F124" s="44" t="s">
        <v>61</v>
      </c>
      <c r="G124" s="44" t="s">
        <v>225</v>
      </c>
    </row>
    <row r="125" spans="1:7" x14ac:dyDescent="0.25">
      <c r="A125" s="165" t="s">
        <v>10730</v>
      </c>
      <c r="B125" s="167" t="s">
        <v>11668</v>
      </c>
      <c r="C125" s="167" t="s">
        <v>8186</v>
      </c>
      <c r="D125" s="168">
        <v>1</v>
      </c>
      <c r="E125" s="168"/>
      <c r="F125" s="169" t="s">
        <v>61</v>
      </c>
      <c r="G125" s="169" t="s">
        <v>225</v>
      </c>
    </row>
    <row r="126" spans="1:7" x14ac:dyDescent="0.25">
      <c r="A126" s="165" t="s">
        <v>10730</v>
      </c>
      <c r="B126" s="166" t="s">
        <v>11441</v>
      </c>
      <c r="C126" s="167" t="s">
        <v>646</v>
      </c>
      <c r="D126" s="168">
        <v>1</v>
      </c>
      <c r="E126" s="168">
        <v>0</v>
      </c>
      <c r="F126" s="169" t="s">
        <v>61</v>
      </c>
      <c r="G126" s="169" t="s">
        <v>464</v>
      </c>
    </row>
    <row r="127" spans="1:7" ht="21" x14ac:dyDescent="0.25">
      <c r="A127" s="10" t="s">
        <v>10730</v>
      </c>
      <c r="B127" s="185" t="s">
        <v>10914</v>
      </c>
      <c r="C127" s="11" t="s">
        <v>1580</v>
      </c>
      <c r="D127" s="189">
        <v>1</v>
      </c>
      <c r="E127" s="189">
        <v>1</v>
      </c>
      <c r="F127" s="10" t="s">
        <v>61</v>
      </c>
      <c r="G127" s="10" t="s">
        <v>464</v>
      </c>
    </row>
    <row r="128" spans="1:7" ht="21" x14ac:dyDescent="0.25">
      <c r="A128" s="185" t="s">
        <v>10730</v>
      </c>
      <c r="B128" s="11" t="s">
        <v>10808</v>
      </c>
      <c r="C128" s="11" t="s">
        <v>8625</v>
      </c>
      <c r="D128" s="9">
        <v>1</v>
      </c>
      <c r="E128" s="9"/>
      <c r="F128" s="10" t="s">
        <v>61</v>
      </c>
      <c r="G128" s="10" t="s">
        <v>464</v>
      </c>
    </row>
    <row r="129" spans="1:7" ht="21" x14ac:dyDescent="0.25">
      <c r="A129" s="185" t="s">
        <v>10730</v>
      </c>
      <c r="B129" s="10" t="s">
        <v>11104</v>
      </c>
      <c r="C129" s="11" t="s">
        <v>3609</v>
      </c>
      <c r="D129" s="9">
        <v>1</v>
      </c>
      <c r="E129" s="9">
        <v>0</v>
      </c>
      <c r="F129" s="10" t="s">
        <v>61</v>
      </c>
      <c r="G129" s="10" t="s">
        <v>464</v>
      </c>
    </row>
    <row r="130" spans="1:7" ht="21" x14ac:dyDescent="0.25">
      <c r="A130" s="185" t="s">
        <v>10730</v>
      </c>
      <c r="B130" s="11" t="s">
        <v>11209</v>
      </c>
      <c r="C130" s="11" t="s">
        <v>8720</v>
      </c>
      <c r="D130" s="9">
        <v>1</v>
      </c>
      <c r="E130" s="9"/>
      <c r="F130" s="10" t="s">
        <v>61</v>
      </c>
      <c r="G130" s="10" t="s">
        <v>464</v>
      </c>
    </row>
    <row r="131" spans="1:7" ht="21" x14ac:dyDescent="0.25">
      <c r="A131" s="10" t="s">
        <v>10732</v>
      </c>
      <c r="B131" s="10"/>
      <c r="C131" s="185" t="s">
        <v>677</v>
      </c>
      <c r="D131" s="9"/>
      <c r="E131" s="9"/>
      <c r="F131" s="10" t="s">
        <v>61</v>
      </c>
      <c r="G131" s="10" t="s">
        <v>464</v>
      </c>
    </row>
    <row r="132" spans="1:7" ht="21" x14ac:dyDescent="0.25">
      <c r="A132" s="185" t="s">
        <v>10732</v>
      </c>
      <c r="B132" s="10"/>
      <c r="C132" s="10" t="s">
        <v>1585</v>
      </c>
      <c r="D132" s="9"/>
      <c r="E132" s="9"/>
      <c r="F132" s="10" t="s">
        <v>61</v>
      </c>
      <c r="G132" s="10" t="s">
        <v>464</v>
      </c>
    </row>
    <row r="133" spans="1:7" ht="21" x14ac:dyDescent="0.25">
      <c r="A133" s="185" t="s">
        <v>10732</v>
      </c>
      <c r="B133" s="10"/>
      <c r="C133" s="10" t="s">
        <v>3472</v>
      </c>
      <c r="D133" s="9"/>
      <c r="E133" s="9"/>
      <c r="F133" s="10" t="s">
        <v>61</v>
      </c>
      <c r="G133" s="10" t="s">
        <v>464</v>
      </c>
    </row>
    <row r="134" spans="1:7" ht="21" x14ac:dyDescent="0.25">
      <c r="A134" s="185" t="s">
        <v>10732</v>
      </c>
      <c r="B134" s="10"/>
      <c r="C134" s="10" t="s">
        <v>5557</v>
      </c>
      <c r="D134" s="9"/>
      <c r="E134" s="9"/>
      <c r="F134" s="10" t="s">
        <v>61</v>
      </c>
      <c r="G134" s="10" t="s">
        <v>225</v>
      </c>
    </row>
    <row r="135" spans="1:7" ht="21" x14ac:dyDescent="0.25">
      <c r="A135" s="185" t="s">
        <v>10732</v>
      </c>
      <c r="B135" s="10"/>
      <c r="C135" s="10" t="s">
        <v>1362</v>
      </c>
      <c r="D135" s="10"/>
      <c r="E135" s="10"/>
      <c r="F135" s="10" t="s">
        <v>350</v>
      </c>
      <c r="G135" s="10" t="s">
        <v>1366</v>
      </c>
    </row>
    <row r="136" spans="1:7" ht="21" x14ac:dyDescent="0.25">
      <c r="A136" s="185" t="s">
        <v>10730</v>
      </c>
      <c r="B136" s="10" t="s">
        <v>10914</v>
      </c>
      <c r="C136" s="11" t="s">
        <v>8421</v>
      </c>
      <c r="D136" s="189">
        <v>1</v>
      </c>
      <c r="E136" s="9"/>
      <c r="F136" s="10" t="s">
        <v>89</v>
      </c>
      <c r="G136" s="10" t="s">
        <v>2823</v>
      </c>
    </row>
    <row r="137" spans="1:7" ht="21" x14ac:dyDescent="0.25">
      <c r="A137" s="185" t="s">
        <v>10732</v>
      </c>
      <c r="B137" s="10"/>
      <c r="C137" s="10" t="s">
        <v>8788</v>
      </c>
      <c r="D137" s="10"/>
      <c r="E137" s="9"/>
      <c r="F137" s="10" t="s">
        <v>89</v>
      </c>
      <c r="G137" s="10" t="s">
        <v>2823</v>
      </c>
    </row>
    <row r="138" spans="1:7" ht="21" x14ac:dyDescent="0.25">
      <c r="A138" s="185" t="s">
        <v>10732</v>
      </c>
      <c r="B138" s="10"/>
      <c r="C138" s="10" t="s">
        <v>7215</v>
      </c>
      <c r="D138" s="10"/>
      <c r="E138" s="10"/>
      <c r="F138" s="10" t="s">
        <v>89</v>
      </c>
      <c r="G138" s="10" t="s">
        <v>2823</v>
      </c>
    </row>
    <row r="139" spans="1:7" ht="21" x14ac:dyDescent="0.25">
      <c r="A139" s="10" t="s">
        <v>10730</v>
      </c>
      <c r="B139" s="11" t="s">
        <v>11081</v>
      </c>
      <c r="C139" s="11" t="s">
        <v>2819</v>
      </c>
      <c r="D139" s="9">
        <v>0</v>
      </c>
      <c r="E139" s="9"/>
      <c r="F139" s="10" t="s">
        <v>1559</v>
      </c>
      <c r="G139" s="10" t="s">
        <v>2823</v>
      </c>
    </row>
    <row r="140" spans="1:7" x14ac:dyDescent="0.25">
      <c r="A140" s="44" t="s">
        <v>10740</v>
      </c>
      <c r="B140" s="148" t="s">
        <v>10742</v>
      </c>
      <c r="C140" s="15" t="s">
        <v>4351</v>
      </c>
      <c r="D140" s="143">
        <v>0</v>
      </c>
      <c r="E140" s="143">
        <v>0</v>
      </c>
      <c r="F140" s="44" t="s">
        <v>10757</v>
      </c>
      <c r="G140" s="44" t="s">
        <v>4356</v>
      </c>
    </row>
    <row r="141" spans="1:7" x14ac:dyDescent="0.25">
      <c r="A141" s="43" t="s">
        <v>10740</v>
      </c>
      <c r="B141" s="148" t="s">
        <v>10742</v>
      </c>
      <c r="C141" s="15" t="s">
        <v>10136</v>
      </c>
      <c r="D141" s="144">
        <v>1</v>
      </c>
      <c r="E141" s="144"/>
      <c r="F141" s="44" t="s">
        <v>10757</v>
      </c>
      <c r="G141" s="44" t="s">
        <v>4356</v>
      </c>
    </row>
    <row r="142" spans="1:7" ht="21" x14ac:dyDescent="0.25">
      <c r="A142" s="10" t="s">
        <v>10730</v>
      </c>
      <c r="B142" s="186" t="s">
        <v>10756</v>
      </c>
      <c r="C142" s="186" t="s">
        <v>5020</v>
      </c>
      <c r="D142" s="189">
        <v>1</v>
      </c>
      <c r="E142" s="189">
        <v>1</v>
      </c>
      <c r="F142" s="10" t="s">
        <v>10757</v>
      </c>
      <c r="G142" s="10" t="s">
        <v>4356</v>
      </c>
    </row>
    <row r="143" spans="1:7" ht="21" x14ac:dyDescent="0.25">
      <c r="A143" s="185" t="s">
        <v>10730</v>
      </c>
      <c r="B143" s="11" t="s">
        <v>10818</v>
      </c>
      <c r="C143" s="11" t="s">
        <v>10109</v>
      </c>
      <c r="D143" s="9">
        <v>1</v>
      </c>
      <c r="E143" s="9"/>
      <c r="F143" s="10" t="s">
        <v>10757</v>
      </c>
      <c r="G143" s="10" t="s">
        <v>4356</v>
      </c>
    </row>
    <row r="144" spans="1:7" ht="21" x14ac:dyDescent="0.25">
      <c r="A144" s="10" t="s">
        <v>10730</v>
      </c>
      <c r="B144" s="185" t="s">
        <v>10989</v>
      </c>
      <c r="C144" s="11" t="s">
        <v>4384</v>
      </c>
      <c r="D144" s="189">
        <v>1</v>
      </c>
      <c r="E144" s="189">
        <v>0</v>
      </c>
      <c r="F144" s="10" t="s">
        <v>10757</v>
      </c>
      <c r="G144" s="10" t="s">
        <v>4356</v>
      </c>
    </row>
    <row r="145" spans="1:7" ht="21" x14ac:dyDescent="0.25">
      <c r="A145" s="10" t="s">
        <v>10730</v>
      </c>
      <c r="B145" s="185" t="s">
        <v>11068</v>
      </c>
      <c r="C145" s="11" t="s">
        <v>4358</v>
      </c>
      <c r="D145" s="189">
        <v>1</v>
      </c>
      <c r="E145" s="189">
        <v>1</v>
      </c>
      <c r="F145" s="10" t="s">
        <v>10757</v>
      </c>
      <c r="G145" s="10" t="s">
        <v>4356</v>
      </c>
    </row>
    <row r="146" spans="1:7" ht="21" x14ac:dyDescent="0.25">
      <c r="A146" s="185" t="s">
        <v>10730</v>
      </c>
      <c r="B146" s="190" t="s">
        <v>10800</v>
      </c>
      <c r="C146" s="11" t="s">
        <v>7577</v>
      </c>
      <c r="D146" s="9">
        <v>1</v>
      </c>
      <c r="E146" s="9"/>
      <c r="F146" s="10" t="s">
        <v>10757</v>
      </c>
      <c r="G146" s="10" t="s">
        <v>4356</v>
      </c>
    </row>
    <row r="147" spans="1:7" ht="21" x14ac:dyDescent="0.25">
      <c r="A147" s="185" t="s">
        <v>10730</v>
      </c>
      <c r="B147" s="11" t="s">
        <v>11007</v>
      </c>
      <c r="C147" s="11" t="s">
        <v>10114</v>
      </c>
      <c r="D147" s="9">
        <v>0</v>
      </c>
      <c r="E147" s="9"/>
      <c r="F147" s="10" t="s">
        <v>10757</v>
      </c>
      <c r="G147" s="10" t="s">
        <v>4356</v>
      </c>
    </row>
    <row r="148" spans="1:7" x14ac:dyDescent="0.25">
      <c r="A148" s="43" t="s">
        <v>10740</v>
      </c>
      <c r="B148" s="149" t="s">
        <v>10742</v>
      </c>
      <c r="C148" s="15" t="s">
        <v>10705</v>
      </c>
      <c r="D148" s="144">
        <v>1</v>
      </c>
      <c r="E148" s="145"/>
      <c r="F148" s="44" t="s">
        <v>5196</v>
      </c>
      <c r="G148" s="44" t="s">
        <v>5256</v>
      </c>
    </row>
    <row r="149" spans="1:7" x14ac:dyDescent="0.25">
      <c r="A149" s="44" t="s">
        <v>10740</v>
      </c>
      <c r="B149" s="147" t="s">
        <v>10742</v>
      </c>
      <c r="C149" s="15" t="s">
        <v>5268</v>
      </c>
      <c r="D149" s="143">
        <v>1</v>
      </c>
      <c r="E149" s="143">
        <v>1</v>
      </c>
      <c r="F149" s="44" t="s">
        <v>5196</v>
      </c>
      <c r="G149" s="44" t="s">
        <v>5256</v>
      </c>
    </row>
    <row r="150" spans="1:7" x14ac:dyDescent="0.25">
      <c r="A150" s="43" t="s">
        <v>10740</v>
      </c>
      <c r="B150" s="148" t="s">
        <v>10742</v>
      </c>
      <c r="C150" s="15" t="s">
        <v>10690</v>
      </c>
      <c r="D150" s="144">
        <v>1</v>
      </c>
      <c r="E150" s="144"/>
      <c r="F150" s="44" t="s">
        <v>5196</v>
      </c>
      <c r="G150" s="44" t="s">
        <v>5256</v>
      </c>
    </row>
    <row r="151" spans="1:7" x14ac:dyDescent="0.25">
      <c r="A151" s="43" t="s">
        <v>10740</v>
      </c>
      <c r="B151" s="148" t="s">
        <v>10742</v>
      </c>
      <c r="C151" s="15" t="s">
        <v>8102</v>
      </c>
      <c r="D151" s="144">
        <v>1</v>
      </c>
      <c r="E151" s="144">
        <v>1</v>
      </c>
      <c r="F151" s="44" t="s">
        <v>5196</v>
      </c>
      <c r="G151" s="44" t="s">
        <v>5256</v>
      </c>
    </row>
    <row r="152" spans="1:7" x14ac:dyDescent="0.25">
      <c r="A152" s="44" t="s">
        <v>10740</v>
      </c>
      <c r="B152" s="148" t="s">
        <v>10764</v>
      </c>
      <c r="C152" s="15" t="s">
        <v>5216</v>
      </c>
      <c r="D152" s="144"/>
      <c r="E152" s="144"/>
      <c r="F152" s="44" t="s">
        <v>5196</v>
      </c>
      <c r="G152" s="44" t="s">
        <v>5220</v>
      </c>
    </row>
    <row r="153" spans="1:7" x14ac:dyDescent="0.25">
      <c r="A153" s="165" t="s">
        <v>10730</v>
      </c>
      <c r="B153" s="167" t="s">
        <v>11669</v>
      </c>
      <c r="C153" s="167" t="s">
        <v>5251</v>
      </c>
      <c r="D153" s="171">
        <v>1</v>
      </c>
      <c r="E153" s="172">
        <v>1</v>
      </c>
      <c r="F153" s="169" t="s">
        <v>5196</v>
      </c>
      <c r="G153" s="169" t="s">
        <v>5256</v>
      </c>
    </row>
    <row r="154" spans="1:7" ht="21" x14ac:dyDescent="0.25">
      <c r="A154" s="10" t="s">
        <v>10730</v>
      </c>
      <c r="B154" s="185" t="s">
        <v>10817</v>
      </c>
      <c r="C154" s="186" t="s">
        <v>5303</v>
      </c>
      <c r="D154" s="9">
        <v>1</v>
      </c>
      <c r="E154" s="9">
        <v>1</v>
      </c>
      <c r="F154" s="10" t="s">
        <v>5196</v>
      </c>
      <c r="G154" s="10" t="s">
        <v>5256</v>
      </c>
    </row>
    <row r="155" spans="1:7" ht="21" x14ac:dyDescent="0.25">
      <c r="A155" s="185" t="s">
        <v>10730</v>
      </c>
      <c r="B155" s="190" t="s">
        <v>10944</v>
      </c>
      <c r="C155" s="11" t="s">
        <v>8049</v>
      </c>
      <c r="D155" s="9">
        <v>1</v>
      </c>
      <c r="E155" s="9"/>
      <c r="F155" s="10" t="s">
        <v>5196</v>
      </c>
      <c r="G155" s="10" t="s">
        <v>5256</v>
      </c>
    </row>
    <row r="156" spans="1:7" ht="21" x14ac:dyDescent="0.25">
      <c r="A156" s="10" t="s">
        <v>10730</v>
      </c>
      <c r="B156" s="185" t="s">
        <v>11206</v>
      </c>
      <c r="C156" s="11" t="s">
        <v>5263</v>
      </c>
      <c r="D156" s="189">
        <v>1</v>
      </c>
      <c r="E156" s="189">
        <v>1</v>
      </c>
      <c r="F156" s="10" t="s">
        <v>5196</v>
      </c>
      <c r="G156" s="10" t="s">
        <v>5256</v>
      </c>
    </row>
    <row r="157" spans="1:7" ht="21" x14ac:dyDescent="0.25">
      <c r="A157" s="10" t="s">
        <v>10730</v>
      </c>
      <c r="B157" s="185" t="s">
        <v>11284</v>
      </c>
      <c r="C157" s="11" t="s">
        <v>5347</v>
      </c>
      <c r="D157" s="191">
        <v>1</v>
      </c>
      <c r="E157" s="9">
        <v>0</v>
      </c>
      <c r="F157" s="10" t="s">
        <v>5196</v>
      </c>
      <c r="G157" s="10" t="s">
        <v>5256</v>
      </c>
    </row>
    <row r="158" spans="1:7" ht="21" x14ac:dyDescent="0.25">
      <c r="A158" s="185" t="s">
        <v>10730</v>
      </c>
      <c r="B158" s="10" t="s">
        <v>11000</v>
      </c>
      <c r="C158" s="11" t="s">
        <v>10605</v>
      </c>
      <c r="D158" s="9">
        <v>1</v>
      </c>
      <c r="E158" s="9"/>
      <c r="F158" s="10" t="s">
        <v>5196</v>
      </c>
      <c r="G158" s="10" t="s">
        <v>5256</v>
      </c>
    </row>
    <row r="159" spans="1:7" ht="21" x14ac:dyDescent="0.25">
      <c r="A159" s="10" t="s">
        <v>10738</v>
      </c>
      <c r="B159" s="128"/>
      <c r="C159" s="11" t="s">
        <v>10584</v>
      </c>
      <c r="D159" s="9">
        <v>1</v>
      </c>
      <c r="E159" s="9">
        <v>1</v>
      </c>
      <c r="F159" s="10" t="s">
        <v>5196</v>
      </c>
      <c r="G159" s="10" t="s">
        <v>5256</v>
      </c>
    </row>
    <row r="160" spans="1:7" ht="21" x14ac:dyDescent="0.25">
      <c r="A160" s="10" t="s">
        <v>10738</v>
      </c>
      <c r="B160" s="9"/>
      <c r="C160" s="186" t="s">
        <v>5314</v>
      </c>
      <c r="D160" s="9">
        <v>0</v>
      </c>
      <c r="E160" s="9">
        <v>0</v>
      </c>
      <c r="F160" s="10" t="s">
        <v>5196</v>
      </c>
      <c r="G160" s="10" t="s">
        <v>5256</v>
      </c>
    </row>
    <row r="161" spans="1:7" ht="21" x14ac:dyDescent="0.25">
      <c r="A161" s="10" t="s">
        <v>10738</v>
      </c>
      <c r="B161" s="10"/>
      <c r="C161" s="11" t="s">
        <v>10673</v>
      </c>
      <c r="D161" s="9">
        <v>1</v>
      </c>
      <c r="E161" s="9"/>
      <c r="F161" s="10" t="s">
        <v>5196</v>
      </c>
      <c r="G161" s="10" t="s">
        <v>5256</v>
      </c>
    </row>
    <row r="162" spans="1:7" ht="21" x14ac:dyDescent="0.25">
      <c r="A162" s="185" t="s">
        <v>10732</v>
      </c>
      <c r="B162" s="128"/>
      <c r="C162" s="10" t="s">
        <v>10610</v>
      </c>
      <c r="D162" s="10"/>
      <c r="E162" s="10"/>
      <c r="F162" s="10" t="s">
        <v>5196</v>
      </c>
      <c r="G162" s="10" t="s">
        <v>5256</v>
      </c>
    </row>
    <row r="163" spans="1:7" ht="21" x14ac:dyDescent="0.25">
      <c r="A163" s="185" t="s">
        <v>10730</v>
      </c>
      <c r="B163" s="190" t="s">
        <v>10762</v>
      </c>
      <c r="C163" s="11" t="s">
        <v>5847</v>
      </c>
      <c r="D163" s="9">
        <v>1</v>
      </c>
      <c r="E163" s="9"/>
      <c r="F163" s="10" t="s">
        <v>1443</v>
      </c>
      <c r="G163" s="10" t="s">
        <v>1461</v>
      </c>
    </row>
    <row r="164" spans="1:7" ht="21" x14ac:dyDescent="0.25">
      <c r="A164" s="10" t="s">
        <v>10730</v>
      </c>
      <c r="B164" s="185" t="s">
        <v>11005</v>
      </c>
      <c r="C164" s="11" t="s">
        <v>3220</v>
      </c>
      <c r="D164" s="9">
        <v>1</v>
      </c>
      <c r="E164" s="9">
        <v>1</v>
      </c>
      <c r="F164" s="10" t="s">
        <v>1443</v>
      </c>
      <c r="G164" s="10" t="s">
        <v>1461</v>
      </c>
    </row>
    <row r="165" spans="1:7" ht="21" x14ac:dyDescent="0.25">
      <c r="A165" s="10" t="s">
        <v>10730</v>
      </c>
      <c r="B165" s="185" t="s">
        <v>11177</v>
      </c>
      <c r="C165" s="11" t="s">
        <v>1470</v>
      </c>
      <c r="D165" s="189">
        <v>0</v>
      </c>
      <c r="E165" s="189">
        <v>0</v>
      </c>
      <c r="F165" s="10" t="s">
        <v>1443</v>
      </c>
      <c r="G165" s="10" t="s">
        <v>1461</v>
      </c>
    </row>
    <row r="166" spans="1:7" ht="21" x14ac:dyDescent="0.25">
      <c r="A166" s="10" t="s">
        <v>10732</v>
      </c>
      <c r="B166" s="10"/>
      <c r="C166" s="10" t="s">
        <v>1457</v>
      </c>
      <c r="D166" s="10"/>
      <c r="E166" s="10"/>
      <c r="F166" s="10" t="s">
        <v>1443</v>
      </c>
      <c r="G166" s="10" t="s">
        <v>1461</v>
      </c>
    </row>
    <row r="167" spans="1:7" x14ac:dyDescent="0.25">
      <c r="A167" s="43" t="s">
        <v>10740</v>
      </c>
      <c r="B167" s="148" t="s">
        <v>10742</v>
      </c>
      <c r="C167" s="15" t="s">
        <v>8739</v>
      </c>
      <c r="D167" s="144">
        <v>1</v>
      </c>
      <c r="E167" s="144"/>
      <c r="F167" s="44" t="s">
        <v>713</v>
      </c>
      <c r="G167" s="44" t="s">
        <v>8743</v>
      </c>
    </row>
    <row r="168" spans="1:7" x14ac:dyDescent="0.25">
      <c r="A168" s="165" t="s">
        <v>10730</v>
      </c>
      <c r="B168" s="166" t="s">
        <v>10989</v>
      </c>
      <c r="C168" s="167" t="s">
        <v>1766</v>
      </c>
      <c r="D168" s="168">
        <v>0</v>
      </c>
      <c r="E168" s="168"/>
      <c r="F168" s="169" t="s">
        <v>1234</v>
      </c>
      <c r="G168" s="169" t="s">
        <v>1770</v>
      </c>
    </row>
    <row r="169" spans="1:7" ht="21" x14ac:dyDescent="0.25">
      <c r="A169" s="185" t="s">
        <v>10730</v>
      </c>
      <c r="B169" s="10" t="s">
        <v>11086</v>
      </c>
      <c r="C169" s="11" t="s">
        <v>2831</v>
      </c>
      <c r="D169" s="9">
        <v>1</v>
      </c>
      <c r="E169" s="9">
        <v>0</v>
      </c>
      <c r="F169" s="10" t="s">
        <v>2032</v>
      </c>
      <c r="G169" s="10" t="s">
        <v>2835</v>
      </c>
    </row>
    <row r="170" spans="1:7" ht="21" x14ac:dyDescent="0.25">
      <c r="A170" s="10" t="s">
        <v>10738</v>
      </c>
      <c r="B170" s="10"/>
      <c r="C170" s="11" t="s">
        <v>7602</v>
      </c>
      <c r="D170" s="9">
        <v>0</v>
      </c>
      <c r="E170" s="9"/>
      <c r="F170" s="10" t="s">
        <v>7606</v>
      </c>
      <c r="G170" s="10" t="s">
        <v>7607</v>
      </c>
    </row>
    <row r="171" spans="1:7" ht="21" x14ac:dyDescent="0.25">
      <c r="A171" s="185" t="s">
        <v>10730</v>
      </c>
      <c r="B171" s="10" t="s">
        <v>10858</v>
      </c>
      <c r="C171" s="11" t="s">
        <v>9285</v>
      </c>
      <c r="D171" s="9">
        <v>1</v>
      </c>
      <c r="E171" s="9"/>
      <c r="F171" s="10" t="s">
        <v>9289</v>
      </c>
      <c r="G171" s="10" t="s">
        <v>9290</v>
      </c>
    </row>
    <row r="172" spans="1:7" ht="21" x14ac:dyDescent="0.25">
      <c r="A172" s="10" t="s">
        <v>10732</v>
      </c>
      <c r="B172" s="10"/>
      <c r="C172" s="10" t="s">
        <v>2261</v>
      </c>
      <c r="D172" s="10"/>
      <c r="E172" s="10"/>
      <c r="F172" s="10" t="s">
        <v>119</v>
      </c>
      <c r="G172" s="10" t="s">
        <v>2265</v>
      </c>
    </row>
    <row r="173" spans="1:7" ht="21" x14ac:dyDescent="0.25">
      <c r="A173" s="10" t="s">
        <v>10738</v>
      </c>
      <c r="B173" s="10"/>
      <c r="C173" s="11" t="s">
        <v>1784</v>
      </c>
      <c r="D173" s="9">
        <v>0</v>
      </c>
      <c r="E173" s="9"/>
      <c r="F173" s="10" t="s">
        <v>119</v>
      </c>
      <c r="G173" s="10" t="s">
        <v>810</v>
      </c>
    </row>
    <row r="174" spans="1:7" ht="21" x14ac:dyDescent="0.25">
      <c r="A174" s="185" t="s">
        <v>10732</v>
      </c>
      <c r="B174" s="10"/>
      <c r="C174" s="10" t="s">
        <v>9332</v>
      </c>
      <c r="D174" s="10"/>
      <c r="E174" s="10"/>
      <c r="F174" s="10" t="s">
        <v>119</v>
      </c>
      <c r="G174" s="10" t="s">
        <v>810</v>
      </c>
    </row>
    <row r="175" spans="1:7" x14ac:dyDescent="0.25">
      <c r="A175" s="44" t="s">
        <v>10740</v>
      </c>
      <c r="B175" s="147" t="s">
        <v>10822</v>
      </c>
      <c r="C175" s="15" t="s">
        <v>805</v>
      </c>
      <c r="D175" s="143">
        <v>1</v>
      </c>
      <c r="E175" s="143">
        <v>1</v>
      </c>
      <c r="F175" s="44" t="s">
        <v>525</v>
      </c>
      <c r="G175" s="44" t="s">
        <v>810</v>
      </c>
    </row>
    <row r="176" spans="1:7" ht="21" x14ac:dyDescent="0.25">
      <c r="A176" s="185" t="s">
        <v>10732</v>
      </c>
      <c r="B176" s="10"/>
      <c r="C176" s="10" t="s">
        <v>8885</v>
      </c>
      <c r="D176" s="10"/>
      <c r="E176" s="10"/>
      <c r="F176" s="10" t="s">
        <v>525</v>
      </c>
      <c r="G176" s="10" t="s">
        <v>8889</v>
      </c>
    </row>
    <row r="177" spans="1:7" ht="21" x14ac:dyDescent="0.25">
      <c r="A177" s="10" t="s">
        <v>10730</v>
      </c>
      <c r="B177" s="185" t="s">
        <v>11280</v>
      </c>
      <c r="C177" s="11" t="s">
        <v>35</v>
      </c>
      <c r="D177" s="188">
        <v>0</v>
      </c>
      <c r="E177" s="188">
        <v>0</v>
      </c>
      <c r="F177" s="10" t="s">
        <v>21</v>
      </c>
      <c r="G177" s="10" t="s">
        <v>40</v>
      </c>
    </row>
    <row r="178" spans="1:7" x14ac:dyDescent="0.25">
      <c r="A178" s="44" t="s">
        <v>10740</v>
      </c>
      <c r="B178" s="147" t="s">
        <v>10742</v>
      </c>
      <c r="C178" s="15" t="s">
        <v>4234</v>
      </c>
      <c r="D178" s="144">
        <v>1</v>
      </c>
      <c r="E178" s="144">
        <v>0</v>
      </c>
      <c r="F178" s="44" t="s">
        <v>4191</v>
      </c>
      <c r="G178" s="44" t="s">
        <v>4232</v>
      </c>
    </row>
    <row r="179" spans="1:7" ht="21" x14ac:dyDescent="0.25">
      <c r="A179" s="10" t="s">
        <v>10730</v>
      </c>
      <c r="B179" s="185" t="s">
        <v>10855</v>
      </c>
      <c r="C179" s="186" t="s">
        <v>4227</v>
      </c>
      <c r="D179" s="9">
        <v>1</v>
      </c>
      <c r="E179" s="9">
        <v>1</v>
      </c>
      <c r="F179" s="10" t="s">
        <v>4191</v>
      </c>
      <c r="G179" s="10" t="s">
        <v>4232</v>
      </c>
    </row>
    <row r="180" spans="1:7" ht="21" x14ac:dyDescent="0.25">
      <c r="A180" s="185" t="s">
        <v>10730</v>
      </c>
      <c r="B180" s="190" t="s">
        <v>10962</v>
      </c>
      <c r="C180" s="11" t="s">
        <v>7539</v>
      </c>
      <c r="D180" s="9">
        <v>1</v>
      </c>
      <c r="E180" s="9"/>
      <c r="F180" s="10" t="s">
        <v>4191</v>
      </c>
      <c r="G180" s="10" t="s">
        <v>4232</v>
      </c>
    </row>
    <row r="181" spans="1:7" x14ac:dyDescent="0.25">
      <c r="A181" s="43" t="s">
        <v>10740</v>
      </c>
      <c r="B181" s="148" t="s">
        <v>10742</v>
      </c>
      <c r="C181" s="15" t="s">
        <v>10422</v>
      </c>
      <c r="D181" s="144">
        <v>1</v>
      </c>
      <c r="E181" s="144"/>
      <c r="F181" s="44" t="s">
        <v>1255</v>
      </c>
      <c r="G181" s="44" t="s">
        <v>10426</v>
      </c>
    </row>
    <row r="182" spans="1:7" ht="21" x14ac:dyDescent="0.25">
      <c r="A182" s="10" t="s">
        <v>10730</v>
      </c>
      <c r="B182" s="185" t="s">
        <v>11011</v>
      </c>
      <c r="C182" s="11" t="s">
        <v>3763</v>
      </c>
      <c r="D182" s="9">
        <v>1</v>
      </c>
      <c r="E182" s="9">
        <v>0</v>
      </c>
      <c r="F182" s="10" t="s">
        <v>1228</v>
      </c>
      <c r="G182" s="10" t="s">
        <v>3767</v>
      </c>
    </row>
    <row r="183" spans="1:7" x14ac:dyDescent="0.25">
      <c r="A183" s="43" t="s">
        <v>10740</v>
      </c>
      <c r="B183" s="148" t="s">
        <v>10787</v>
      </c>
      <c r="C183" s="15" t="s">
        <v>2690</v>
      </c>
      <c r="D183" s="143">
        <v>0</v>
      </c>
      <c r="E183" s="143">
        <v>0</v>
      </c>
      <c r="F183" s="44" t="s">
        <v>172</v>
      </c>
      <c r="G183" s="44" t="s">
        <v>2694</v>
      </c>
    </row>
    <row r="184" spans="1:7" x14ac:dyDescent="0.25">
      <c r="A184" s="44" t="s">
        <v>10740</v>
      </c>
      <c r="B184" s="147" t="s">
        <v>11330</v>
      </c>
      <c r="C184" s="15" t="s">
        <v>3637</v>
      </c>
      <c r="D184" s="143">
        <v>0</v>
      </c>
      <c r="E184" s="143">
        <v>0</v>
      </c>
      <c r="F184" s="44" t="s">
        <v>172</v>
      </c>
      <c r="G184" s="44" t="s">
        <v>2694</v>
      </c>
    </row>
    <row r="185" spans="1:7" ht="21" x14ac:dyDescent="0.25">
      <c r="A185" s="185" t="s">
        <v>10730</v>
      </c>
      <c r="B185" s="11" t="s">
        <v>10893</v>
      </c>
      <c r="C185" s="11" t="s">
        <v>8399</v>
      </c>
      <c r="D185" s="9">
        <v>1</v>
      </c>
      <c r="E185" s="9"/>
      <c r="F185" s="10" t="s">
        <v>172</v>
      </c>
      <c r="G185" s="10" t="s">
        <v>2694</v>
      </c>
    </row>
    <row r="186" spans="1:7" x14ac:dyDescent="0.25">
      <c r="A186" s="44" t="s">
        <v>10740</v>
      </c>
      <c r="B186" s="148" t="s">
        <v>10742</v>
      </c>
      <c r="C186" s="15" t="s">
        <v>3885</v>
      </c>
      <c r="D186" s="144">
        <v>1</v>
      </c>
      <c r="E186" s="144"/>
      <c r="F186" s="44" t="s">
        <v>89</v>
      </c>
      <c r="G186" s="44" t="s">
        <v>2289</v>
      </c>
    </row>
    <row r="187" spans="1:7" ht="21" x14ac:dyDescent="0.25">
      <c r="A187" s="10" t="s">
        <v>10732</v>
      </c>
      <c r="B187" s="10"/>
      <c r="C187" s="10" t="s">
        <v>7566</v>
      </c>
      <c r="D187" s="10"/>
      <c r="E187" s="10"/>
      <c r="F187" s="10" t="s">
        <v>3972</v>
      </c>
      <c r="G187" s="10" t="s">
        <v>2289</v>
      </c>
    </row>
    <row r="188" spans="1:7" ht="21" x14ac:dyDescent="0.25">
      <c r="A188" s="185" t="s">
        <v>10732</v>
      </c>
      <c r="B188" s="10"/>
      <c r="C188" s="10" t="s">
        <v>10360</v>
      </c>
      <c r="D188" s="10"/>
      <c r="E188" s="10"/>
      <c r="F188" s="10" t="s">
        <v>2458</v>
      </c>
      <c r="G188" s="10" t="s">
        <v>2289</v>
      </c>
    </row>
    <row r="189" spans="1:7" x14ac:dyDescent="0.25">
      <c r="A189" s="165" t="s">
        <v>10730</v>
      </c>
      <c r="B189" s="167" t="s">
        <v>11670</v>
      </c>
      <c r="C189" s="167" t="s">
        <v>9066</v>
      </c>
      <c r="D189" s="168"/>
      <c r="E189" s="168"/>
      <c r="F189" s="169" t="s">
        <v>69</v>
      </c>
      <c r="G189" s="169" t="s">
        <v>2289</v>
      </c>
    </row>
    <row r="190" spans="1:7" ht="21" x14ac:dyDescent="0.25">
      <c r="A190" s="185" t="s">
        <v>10730</v>
      </c>
      <c r="B190" s="10" t="s">
        <v>10943</v>
      </c>
      <c r="C190" s="11" t="s">
        <v>10549</v>
      </c>
      <c r="D190" s="9">
        <v>0</v>
      </c>
      <c r="E190" s="9"/>
      <c r="F190" s="10" t="s">
        <v>69</v>
      </c>
      <c r="G190" s="10" t="s">
        <v>2289</v>
      </c>
    </row>
    <row r="191" spans="1:7" ht="21" x14ac:dyDescent="0.25">
      <c r="A191" s="10" t="s">
        <v>10730</v>
      </c>
      <c r="B191" s="185" t="s">
        <v>11078</v>
      </c>
      <c r="C191" s="11" t="s">
        <v>2285</v>
      </c>
      <c r="D191" s="9">
        <v>1</v>
      </c>
      <c r="E191" s="9">
        <v>1</v>
      </c>
      <c r="F191" s="10" t="s">
        <v>69</v>
      </c>
      <c r="G191" s="10" t="s">
        <v>2289</v>
      </c>
    </row>
    <row r="192" spans="1:7" ht="21" x14ac:dyDescent="0.25">
      <c r="A192" s="185" t="s">
        <v>10730</v>
      </c>
      <c r="B192" s="10" t="s">
        <v>11083</v>
      </c>
      <c r="C192" s="11" t="s">
        <v>9074</v>
      </c>
      <c r="D192" s="9">
        <v>1</v>
      </c>
      <c r="E192" s="9"/>
      <c r="F192" s="10" t="s">
        <v>69</v>
      </c>
      <c r="G192" s="10" t="s">
        <v>2289</v>
      </c>
    </row>
    <row r="193" spans="1:7" x14ac:dyDescent="0.25">
      <c r="A193" s="43" t="s">
        <v>10740</v>
      </c>
      <c r="B193" s="148" t="s">
        <v>10742</v>
      </c>
      <c r="C193" s="15" t="s">
        <v>9936</v>
      </c>
      <c r="D193" s="144"/>
      <c r="E193" s="144"/>
      <c r="F193" s="44" t="s">
        <v>2612</v>
      </c>
      <c r="G193" s="44" t="s">
        <v>2289</v>
      </c>
    </row>
    <row r="194" spans="1:7" ht="21" x14ac:dyDescent="0.25">
      <c r="A194" s="185" t="s">
        <v>10730</v>
      </c>
      <c r="B194" s="187" t="s">
        <v>10843</v>
      </c>
      <c r="C194" s="11" t="s">
        <v>9268</v>
      </c>
      <c r="D194" s="9">
        <v>1</v>
      </c>
      <c r="E194" s="188"/>
      <c r="F194" s="10" t="s">
        <v>2612</v>
      </c>
      <c r="G194" s="10" t="s">
        <v>2289</v>
      </c>
    </row>
    <row r="195" spans="1:7" ht="21" x14ac:dyDescent="0.25">
      <c r="A195" s="185" t="s">
        <v>10730</v>
      </c>
      <c r="B195" s="190" t="s">
        <v>11195</v>
      </c>
      <c r="C195" s="11" t="s">
        <v>8054</v>
      </c>
      <c r="D195" s="9">
        <v>1</v>
      </c>
      <c r="E195" s="9"/>
      <c r="F195" s="10" t="s">
        <v>5196</v>
      </c>
      <c r="G195" s="10" t="s">
        <v>2289</v>
      </c>
    </row>
    <row r="196" spans="1:7" ht="21" x14ac:dyDescent="0.25">
      <c r="A196" s="10" t="s">
        <v>10738</v>
      </c>
      <c r="B196" s="10"/>
      <c r="C196" s="11" t="s">
        <v>6203</v>
      </c>
      <c r="D196" s="9">
        <v>0</v>
      </c>
      <c r="E196" s="9"/>
      <c r="F196" s="10" t="s">
        <v>2032</v>
      </c>
      <c r="G196" s="10" t="s">
        <v>488</v>
      </c>
    </row>
    <row r="197" spans="1:7" ht="21" x14ac:dyDescent="0.25">
      <c r="A197" s="10" t="s">
        <v>10730</v>
      </c>
      <c r="B197" s="237" t="s">
        <v>11010</v>
      </c>
      <c r="C197" s="11" t="s">
        <v>3797</v>
      </c>
      <c r="D197" s="9">
        <v>1</v>
      </c>
      <c r="E197" s="9">
        <v>1</v>
      </c>
      <c r="F197" s="10" t="s">
        <v>119</v>
      </c>
      <c r="G197" s="10" t="s">
        <v>488</v>
      </c>
    </row>
    <row r="198" spans="1:7" ht="21" x14ac:dyDescent="0.25">
      <c r="A198" s="185" t="s">
        <v>10730</v>
      </c>
      <c r="B198" s="190" t="s">
        <v>10809</v>
      </c>
      <c r="C198" s="11" t="s">
        <v>6629</v>
      </c>
      <c r="D198" s="9">
        <v>0</v>
      </c>
      <c r="E198" s="9"/>
      <c r="F198" s="10" t="s">
        <v>389</v>
      </c>
      <c r="G198" s="10" t="s">
        <v>488</v>
      </c>
    </row>
    <row r="199" spans="1:7" x14ac:dyDescent="0.25">
      <c r="A199" s="43" t="s">
        <v>10740</v>
      </c>
      <c r="B199" s="148" t="s">
        <v>10758</v>
      </c>
      <c r="C199" s="15" t="s">
        <v>5409</v>
      </c>
      <c r="D199" s="144">
        <v>1</v>
      </c>
      <c r="E199" s="144">
        <v>1</v>
      </c>
      <c r="F199" s="44" t="s">
        <v>69</v>
      </c>
      <c r="G199" s="44" t="s">
        <v>488</v>
      </c>
    </row>
    <row r="200" spans="1:7" x14ac:dyDescent="0.25">
      <c r="A200" s="44" t="s">
        <v>10740</v>
      </c>
      <c r="B200" s="148" t="s">
        <v>10742</v>
      </c>
      <c r="C200" s="15" t="s">
        <v>484</v>
      </c>
      <c r="D200" s="144">
        <v>1</v>
      </c>
      <c r="E200" s="144"/>
      <c r="F200" s="44" t="s">
        <v>69</v>
      </c>
      <c r="G200" s="44" t="s">
        <v>488</v>
      </c>
    </row>
    <row r="201" spans="1:7" x14ac:dyDescent="0.25">
      <c r="A201" s="165" t="s">
        <v>10730</v>
      </c>
      <c r="B201" s="167" t="s">
        <v>11671</v>
      </c>
      <c r="C201" s="167" t="s">
        <v>5657</v>
      </c>
      <c r="D201" s="168"/>
      <c r="E201" s="168"/>
      <c r="F201" s="169" t="s">
        <v>69</v>
      </c>
      <c r="G201" s="169" t="s">
        <v>488</v>
      </c>
    </row>
    <row r="202" spans="1:7" x14ac:dyDescent="0.25">
      <c r="A202" s="165" t="s">
        <v>10730</v>
      </c>
      <c r="B202" s="166" t="s">
        <v>11275</v>
      </c>
      <c r="C202" s="167" t="s">
        <v>9416</v>
      </c>
      <c r="D202" s="168">
        <v>1</v>
      </c>
      <c r="E202" s="168">
        <v>1</v>
      </c>
      <c r="F202" s="169" t="s">
        <v>525</v>
      </c>
      <c r="G202" s="169" t="s">
        <v>9420</v>
      </c>
    </row>
    <row r="203" spans="1:7" ht="21" x14ac:dyDescent="0.25">
      <c r="A203" s="10" t="s">
        <v>10730</v>
      </c>
      <c r="B203" s="11" t="s">
        <v>11411</v>
      </c>
      <c r="C203" s="11" t="s">
        <v>9249</v>
      </c>
      <c r="D203" s="9">
        <v>1</v>
      </c>
      <c r="E203" s="9"/>
      <c r="F203" s="10" t="s">
        <v>89</v>
      </c>
      <c r="G203" s="10" t="s">
        <v>9253</v>
      </c>
    </row>
    <row r="204" spans="1:7" x14ac:dyDescent="0.25">
      <c r="A204" s="44" t="s">
        <v>10740</v>
      </c>
      <c r="B204" s="148" t="s">
        <v>10742</v>
      </c>
      <c r="C204" s="15" t="s">
        <v>2465</v>
      </c>
      <c r="D204" s="144"/>
      <c r="E204" s="144"/>
      <c r="F204" s="44" t="s">
        <v>1559</v>
      </c>
      <c r="G204" s="44" t="s">
        <v>2469</v>
      </c>
    </row>
    <row r="205" spans="1:7" ht="21" x14ac:dyDescent="0.25">
      <c r="A205" s="10" t="s">
        <v>10730</v>
      </c>
      <c r="B205" s="11" t="s">
        <v>11336</v>
      </c>
      <c r="C205" s="11" t="s">
        <v>6462</v>
      </c>
      <c r="D205" s="9">
        <v>1</v>
      </c>
      <c r="E205" s="9"/>
      <c r="F205" s="10" t="s">
        <v>389</v>
      </c>
      <c r="G205" s="10" t="s">
        <v>6467</v>
      </c>
    </row>
    <row r="206" spans="1:7" ht="21" x14ac:dyDescent="0.25">
      <c r="A206" s="10" t="s">
        <v>10730</v>
      </c>
      <c r="B206" s="11" t="s">
        <v>11421</v>
      </c>
      <c r="C206" s="11" t="s">
        <v>9706</v>
      </c>
      <c r="D206" s="9">
        <v>1</v>
      </c>
      <c r="E206" s="9"/>
      <c r="F206" s="10" t="s">
        <v>89</v>
      </c>
      <c r="G206" s="10" t="s">
        <v>6467</v>
      </c>
    </row>
    <row r="207" spans="1:7" ht="21" x14ac:dyDescent="0.25">
      <c r="A207" s="10" t="s">
        <v>10730</v>
      </c>
      <c r="B207" s="10" t="s">
        <v>11332</v>
      </c>
      <c r="C207" s="11" t="s">
        <v>1098</v>
      </c>
      <c r="D207" s="9">
        <v>0</v>
      </c>
      <c r="E207" s="9"/>
      <c r="F207" s="10" t="s">
        <v>389</v>
      </c>
      <c r="G207" s="10" t="s">
        <v>1102</v>
      </c>
    </row>
    <row r="208" spans="1:7" ht="21" x14ac:dyDescent="0.25">
      <c r="A208" s="185" t="s">
        <v>10730</v>
      </c>
      <c r="B208" s="10" t="s">
        <v>10857</v>
      </c>
      <c r="C208" s="11" t="s">
        <v>6259</v>
      </c>
      <c r="D208" s="9">
        <v>0</v>
      </c>
      <c r="E208" s="9">
        <v>0</v>
      </c>
      <c r="F208" s="10" t="s">
        <v>2032</v>
      </c>
      <c r="G208" s="10" t="s">
        <v>6263</v>
      </c>
    </row>
    <row r="209" spans="1:7" ht="21" x14ac:dyDescent="0.25">
      <c r="A209" s="10" t="s">
        <v>10730</v>
      </c>
      <c r="B209" s="186" t="s">
        <v>11635</v>
      </c>
      <c r="C209" s="11" t="s">
        <v>7909</v>
      </c>
      <c r="D209" s="9">
        <v>1</v>
      </c>
      <c r="E209" s="9"/>
      <c r="F209" s="10" t="s">
        <v>2458</v>
      </c>
      <c r="G209" s="10" t="s">
        <v>7913</v>
      </c>
    </row>
    <row r="210" spans="1:7" x14ac:dyDescent="0.25">
      <c r="A210" s="43" t="s">
        <v>10740</v>
      </c>
      <c r="B210" s="148" t="s">
        <v>10742</v>
      </c>
      <c r="C210" s="15" t="s">
        <v>5505</v>
      </c>
      <c r="D210" s="144">
        <v>1</v>
      </c>
      <c r="E210" s="144">
        <v>1</v>
      </c>
      <c r="F210" s="44" t="s">
        <v>365</v>
      </c>
      <c r="G210" s="44" t="s">
        <v>5509</v>
      </c>
    </row>
    <row r="211" spans="1:7" ht="21" x14ac:dyDescent="0.25">
      <c r="A211" s="10" t="s">
        <v>10730</v>
      </c>
      <c r="B211" s="185" t="s">
        <v>11153</v>
      </c>
      <c r="C211" s="11" t="s">
        <v>4146</v>
      </c>
      <c r="D211" s="9">
        <v>1</v>
      </c>
      <c r="E211" s="9">
        <v>0</v>
      </c>
      <c r="F211" s="10" t="s">
        <v>119</v>
      </c>
      <c r="G211" s="10" t="s">
        <v>4150</v>
      </c>
    </row>
    <row r="212" spans="1:7" ht="21" x14ac:dyDescent="0.25">
      <c r="A212" s="10" t="s">
        <v>10730</v>
      </c>
      <c r="B212" s="185" t="s">
        <v>10829</v>
      </c>
      <c r="C212" s="11" t="s">
        <v>3980</v>
      </c>
      <c r="D212" s="9">
        <v>1</v>
      </c>
      <c r="E212" s="9">
        <v>0</v>
      </c>
      <c r="F212" s="10" t="s">
        <v>10748</v>
      </c>
      <c r="G212" s="10" t="s">
        <v>3984</v>
      </c>
    </row>
    <row r="213" spans="1:7" ht="21" x14ac:dyDescent="0.25">
      <c r="A213" s="185" t="s">
        <v>10730</v>
      </c>
      <c r="B213" s="10" t="s">
        <v>11354</v>
      </c>
      <c r="C213" s="11" t="s">
        <v>7103</v>
      </c>
      <c r="D213" s="9">
        <v>1</v>
      </c>
      <c r="E213" s="9">
        <v>0</v>
      </c>
      <c r="F213" s="10" t="s">
        <v>10748</v>
      </c>
      <c r="G213" s="10" t="s">
        <v>3984</v>
      </c>
    </row>
    <row r="214" spans="1:7" ht="21" x14ac:dyDescent="0.25">
      <c r="A214" s="185" t="s">
        <v>10732</v>
      </c>
      <c r="B214" s="10"/>
      <c r="C214" s="10" t="s">
        <v>7098</v>
      </c>
      <c r="D214" s="10"/>
      <c r="E214" s="10"/>
      <c r="F214" s="10" t="s">
        <v>10748</v>
      </c>
      <c r="G214" s="10" t="s">
        <v>3984</v>
      </c>
    </row>
    <row r="215" spans="1:7" ht="21" x14ac:dyDescent="0.25">
      <c r="A215" s="185" t="s">
        <v>10730</v>
      </c>
      <c r="B215" s="10" t="s">
        <v>10934</v>
      </c>
      <c r="C215" s="11" t="s">
        <v>9641</v>
      </c>
      <c r="D215" s="9">
        <v>1</v>
      </c>
      <c r="E215" s="9"/>
      <c r="F215" s="10" t="s">
        <v>2930</v>
      </c>
      <c r="G215" s="10" t="s">
        <v>3984</v>
      </c>
    </row>
    <row r="216" spans="1:7" ht="21" x14ac:dyDescent="0.25">
      <c r="A216" s="185" t="s">
        <v>10730</v>
      </c>
      <c r="B216" s="185" t="s">
        <v>11638</v>
      </c>
      <c r="C216" s="11" t="s">
        <v>7108</v>
      </c>
      <c r="D216" s="9">
        <v>1</v>
      </c>
      <c r="E216" s="9"/>
      <c r="F216" s="10" t="s">
        <v>2930</v>
      </c>
      <c r="G216" s="10" t="s">
        <v>3984</v>
      </c>
    </row>
    <row r="217" spans="1:7" ht="21" x14ac:dyDescent="0.25">
      <c r="A217" s="185" t="s">
        <v>10730</v>
      </c>
      <c r="B217" s="10" t="s">
        <v>11092</v>
      </c>
      <c r="C217" s="11" t="s">
        <v>10392</v>
      </c>
      <c r="D217" s="9">
        <v>0</v>
      </c>
      <c r="E217" s="9"/>
      <c r="F217" s="10" t="s">
        <v>2458</v>
      </c>
      <c r="G217" s="10" t="s">
        <v>10394</v>
      </c>
    </row>
    <row r="218" spans="1:7" x14ac:dyDescent="0.25">
      <c r="A218" s="43" t="s">
        <v>10740</v>
      </c>
      <c r="B218" s="148" t="s">
        <v>10933</v>
      </c>
      <c r="C218" s="15" t="s">
        <v>10002</v>
      </c>
      <c r="D218" s="144">
        <v>0</v>
      </c>
      <c r="E218" s="144"/>
      <c r="F218" s="44" t="s">
        <v>4191</v>
      </c>
      <c r="G218" s="44" t="s">
        <v>4214</v>
      </c>
    </row>
    <row r="219" spans="1:7" ht="21" x14ac:dyDescent="0.25">
      <c r="A219" s="185" t="s">
        <v>10730</v>
      </c>
      <c r="B219" s="10" t="s">
        <v>11382</v>
      </c>
      <c r="C219" s="11" t="s">
        <v>9996</v>
      </c>
      <c r="D219" s="9">
        <v>1</v>
      </c>
      <c r="E219" s="9"/>
      <c r="F219" s="10" t="s">
        <v>4191</v>
      </c>
      <c r="G219" s="10" t="s">
        <v>4214</v>
      </c>
    </row>
    <row r="220" spans="1:7" ht="21" x14ac:dyDescent="0.25">
      <c r="A220" s="10" t="s">
        <v>10732</v>
      </c>
      <c r="B220" s="10"/>
      <c r="C220" s="10" t="s">
        <v>4209</v>
      </c>
      <c r="D220" s="10"/>
      <c r="E220" s="10"/>
      <c r="F220" s="10" t="s">
        <v>4191</v>
      </c>
      <c r="G220" s="10" t="s">
        <v>4214</v>
      </c>
    </row>
    <row r="221" spans="1:7" ht="21" x14ac:dyDescent="0.25">
      <c r="A221" s="185" t="s">
        <v>10732</v>
      </c>
      <c r="B221" s="10"/>
      <c r="C221" s="10" t="s">
        <v>8118</v>
      </c>
      <c r="D221" s="10"/>
      <c r="E221" s="10"/>
      <c r="F221" s="10" t="s">
        <v>21</v>
      </c>
      <c r="G221" s="10" t="s">
        <v>8122</v>
      </c>
    </row>
    <row r="222" spans="1:7" ht="21" x14ac:dyDescent="0.25">
      <c r="A222" s="185" t="s">
        <v>10730</v>
      </c>
      <c r="B222" s="128" t="s">
        <v>11371</v>
      </c>
      <c r="C222" s="11" t="s">
        <v>6690</v>
      </c>
      <c r="D222" s="9">
        <v>1</v>
      </c>
      <c r="E222" s="9">
        <v>0</v>
      </c>
      <c r="F222" s="10" t="s">
        <v>2032</v>
      </c>
      <c r="G222" s="10" t="s">
        <v>6695</v>
      </c>
    </row>
    <row r="223" spans="1:7" ht="21" x14ac:dyDescent="0.25">
      <c r="A223" s="185" t="s">
        <v>10730</v>
      </c>
      <c r="B223" s="10" t="s">
        <v>11299</v>
      </c>
      <c r="C223" s="11" t="s">
        <v>9077</v>
      </c>
      <c r="D223" s="9">
        <v>0</v>
      </c>
      <c r="E223" s="9"/>
      <c r="F223" s="10" t="s">
        <v>1234</v>
      </c>
      <c r="G223" s="10" t="s">
        <v>9081</v>
      </c>
    </row>
    <row r="224" spans="1:7" ht="21" x14ac:dyDescent="0.25">
      <c r="A224" s="185" t="s">
        <v>10730</v>
      </c>
      <c r="B224" s="187" t="s">
        <v>10778</v>
      </c>
      <c r="C224" s="11" t="s">
        <v>9781</v>
      </c>
      <c r="D224" s="9">
        <v>1</v>
      </c>
      <c r="E224" s="188"/>
      <c r="F224" s="10" t="s">
        <v>1228</v>
      </c>
      <c r="G224" s="10" t="s">
        <v>532</v>
      </c>
    </row>
    <row r="225" spans="1:7" ht="21" x14ac:dyDescent="0.25">
      <c r="A225" s="10" t="s">
        <v>10738</v>
      </c>
      <c r="B225" s="10"/>
      <c r="C225" s="11" t="s">
        <v>9582</v>
      </c>
      <c r="D225" s="9">
        <v>1</v>
      </c>
      <c r="E225" s="9"/>
      <c r="F225" s="10" t="s">
        <v>1228</v>
      </c>
      <c r="G225" s="10" t="s">
        <v>532</v>
      </c>
    </row>
    <row r="226" spans="1:7" ht="21" x14ac:dyDescent="0.25">
      <c r="A226" s="185" t="s">
        <v>10732</v>
      </c>
      <c r="B226" s="10"/>
      <c r="C226" s="10" t="s">
        <v>1644</v>
      </c>
      <c r="D226" s="10"/>
      <c r="E226" s="10"/>
      <c r="F226" s="10" t="s">
        <v>1228</v>
      </c>
      <c r="G226" s="10" t="s">
        <v>532</v>
      </c>
    </row>
    <row r="227" spans="1:7" x14ac:dyDescent="0.25">
      <c r="A227" s="43" t="s">
        <v>10740</v>
      </c>
      <c r="B227" s="149" t="s">
        <v>10742</v>
      </c>
      <c r="C227" s="15" t="s">
        <v>10528</v>
      </c>
      <c r="D227" s="144">
        <v>0</v>
      </c>
      <c r="E227" s="145"/>
      <c r="F227" s="44" t="s">
        <v>531</v>
      </c>
      <c r="G227" s="44" t="s">
        <v>532</v>
      </c>
    </row>
    <row r="228" spans="1:7" ht="21" x14ac:dyDescent="0.25">
      <c r="A228" s="10" t="s">
        <v>10730</v>
      </c>
      <c r="B228" s="185" t="s">
        <v>10752</v>
      </c>
      <c r="C228" s="11" t="s">
        <v>527</v>
      </c>
      <c r="D228" s="189">
        <v>1</v>
      </c>
      <c r="E228" s="189">
        <v>0</v>
      </c>
      <c r="F228" s="10" t="s">
        <v>531</v>
      </c>
      <c r="G228" s="10" t="s">
        <v>532</v>
      </c>
    </row>
    <row r="229" spans="1:7" ht="21" x14ac:dyDescent="0.25">
      <c r="A229" s="185" t="s">
        <v>10730</v>
      </c>
      <c r="B229" s="190" t="s">
        <v>10752</v>
      </c>
      <c r="C229" s="11" t="s">
        <v>6715</v>
      </c>
      <c r="D229" s="9">
        <v>0</v>
      </c>
      <c r="E229" s="9"/>
      <c r="F229" s="10" t="s">
        <v>531</v>
      </c>
      <c r="G229" s="10" t="s">
        <v>532</v>
      </c>
    </row>
    <row r="230" spans="1:7" ht="21" x14ac:dyDescent="0.25">
      <c r="A230" s="185" t="s">
        <v>10738</v>
      </c>
      <c r="B230" s="9"/>
      <c r="C230" s="11" t="s">
        <v>6595</v>
      </c>
      <c r="D230" s="9">
        <v>1</v>
      </c>
      <c r="E230" s="9"/>
      <c r="F230" s="10" t="s">
        <v>531</v>
      </c>
      <c r="G230" s="10" t="s">
        <v>532</v>
      </c>
    </row>
    <row r="231" spans="1:7" ht="21" x14ac:dyDescent="0.25">
      <c r="A231" s="10" t="s">
        <v>10738</v>
      </c>
      <c r="B231" s="10"/>
      <c r="C231" s="11" t="s">
        <v>8903</v>
      </c>
      <c r="D231" s="9">
        <v>1</v>
      </c>
      <c r="E231" s="9"/>
      <c r="F231" s="10" t="s">
        <v>531</v>
      </c>
      <c r="G231" s="10" t="s">
        <v>532</v>
      </c>
    </row>
    <row r="232" spans="1:7" ht="21" x14ac:dyDescent="0.25">
      <c r="A232" s="185" t="s">
        <v>10738</v>
      </c>
      <c r="B232" s="236"/>
      <c r="C232" s="11" t="s">
        <v>7352</v>
      </c>
      <c r="D232" s="9">
        <v>1</v>
      </c>
      <c r="E232" s="9"/>
      <c r="F232" s="10" t="s">
        <v>119</v>
      </c>
      <c r="G232" s="10" t="s">
        <v>7356</v>
      </c>
    </row>
    <row r="233" spans="1:7" ht="21" x14ac:dyDescent="0.25">
      <c r="A233" s="10" t="s">
        <v>10730</v>
      </c>
      <c r="B233" s="11" t="s">
        <v>10836</v>
      </c>
      <c r="C233" s="11" t="s">
        <v>2301</v>
      </c>
      <c r="D233" s="9">
        <v>0</v>
      </c>
      <c r="E233" s="9"/>
      <c r="F233" s="10" t="s">
        <v>946</v>
      </c>
      <c r="G233" s="10" t="s">
        <v>2305</v>
      </c>
    </row>
    <row r="234" spans="1:7" ht="21" x14ac:dyDescent="0.25">
      <c r="A234" s="185" t="s">
        <v>10730</v>
      </c>
      <c r="B234" s="10" t="s">
        <v>11256</v>
      </c>
      <c r="C234" s="11" t="s">
        <v>8859</v>
      </c>
      <c r="D234" s="9">
        <v>0</v>
      </c>
      <c r="E234" s="9"/>
      <c r="F234" s="10" t="s">
        <v>1234</v>
      </c>
      <c r="G234" s="10" t="s">
        <v>8863</v>
      </c>
    </row>
    <row r="235" spans="1:7" ht="21" x14ac:dyDescent="0.25">
      <c r="A235" s="185" t="s">
        <v>10730</v>
      </c>
      <c r="B235" s="10" t="s">
        <v>10925</v>
      </c>
      <c r="C235" s="11" t="s">
        <v>7304</v>
      </c>
      <c r="D235" s="9">
        <v>1</v>
      </c>
      <c r="E235" s="9">
        <v>0</v>
      </c>
      <c r="F235" s="10" t="s">
        <v>1228</v>
      </c>
      <c r="G235" s="10" t="s">
        <v>3365</v>
      </c>
    </row>
    <row r="236" spans="1:7" x14ac:dyDescent="0.25">
      <c r="A236" s="44" t="s">
        <v>10740</v>
      </c>
      <c r="B236" s="147" t="s">
        <v>10742</v>
      </c>
      <c r="C236" s="15" t="s">
        <v>3361</v>
      </c>
      <c r="D236" s="143">
        <v>1</v>
      </c>
      <c r="E236" s="143">
        <v>0</v>
      </c>
      <c r="F236" s="44" t="s">
        <v>204</v>
      </c>
      <c r="G236" s="44" t="s">
        <v>3365</v>
      </c>
    </row>
    <row r="237" spans="1:7" x14ac:dyDescent="0.25">
      <c r="A237" s="3" t="s">
        <v>10740</v>
      </c>
      <c r="B237" s="3" t="s">
        <v>10742</v>
      </c>
      <c r="C237" s="15" t="s">
        <v>4118</v>
      </c>
      <c r="D237" s="144">
        <v>1</v>
      </c>
      <c r="E237" s="144">
        <v>1</v>
      </c>
      <c r="F237" s="44" t="s">
        <v>204</v>
      </c>
      <c r="G237" s="44" t="s">
        <v>3365</v>
      </c>
    </row>
    <row r="238" spans="1:7" ht="21" x14ac:dyDescent="0.25">
      <c r="A238" s="185" t="s">
        <v>10730</v>
      </c>
      <c r="B238" s="10" t="s">
        <v>10909</v>
      </c>
      <c r="C238" s="11" t="s">
        <v>3440</v>
      </c>
      <c r="D238" s="9">
        <v>1</v>
      </c>
      <c r="E238" s="9">
        <v>0</v>
      </c>
      <c r="F238" s="10" t="s">
        <v>204</v>
      </c>
      <c r="G238" s="10" t="s">
        <v>3365</v>
      </c>
    </row>
    <row r="239" spans="1:7" ht="21" x14ac:dyDescent="0.25">
      <c r="A239" s="10" t="s">
        <v>10738</v>
      </c>
      <c r="B239" s="10"/>
      <c r="C239" s="11" t="s">
        <v>3975</v>
      </c>
      <c r="D239" s="9">
        <v>0</v>
      </c>
      <c r="E239" s="9"/>
      <c r="F239" s="10" t="s">
        <v>204</v>
      </c>
      <c r="G239" s="10" t="s">
        <v>3365</v>
      </c>
    </row>
    <row r="240" spans="1:7" x14ac:dyDescent="0.25">
      <c r="A240" s="43" t="s">
        <v>10740</v>
      </c>
      <c r="B240" s="148" t="s">
        <v>10742</v>
      </c>
      <c r="C240" s="15" t="s">
        <v>6656</v>
      </c>
      <c r="D240" s="144">
        <v>1</v>
      </c>
      <c r="E240" s="143">
        <v>0</v>
      </c>
      <c r="F240" s="44" t="s">
        <v>61</v>
      </c>
      <c r="G240" s="44" t="s">
        <v>62</v>
      </c>
    </row>
    <row r="241" spans="1:7" x14ac:dyDescent="0.25">
      <c r="A241" s="43" t="s">
        <v>10740</v>
      </c>
      <c r="B241" s="148" t="s">
        <v>10742</v>
      </c>
      <c r="C241" s="15" t="s">
        <v>8550</v>
      </c>
      <c r="D241" s="144">
        <v>1</v>
      </c>
      <c r="E241" s="144"/>
      <c r="F241" s="44" t="s">
        <v>61</v>
      </c>
      <c r="G241" s="44" t="s">
        <v>62</v>
      </c>
    </row>
    <row r="242" spans="1:7" x14ac:dyDescent="0.25">
      <c r="A242" s="44" t="s">
        <v>10740</v>
      </c>
      <c r="B242" s="244" t="s">
        <v>10742</v>
      </c>
      <c r="C242" s="16" t="s">
        <v>239</v>
      </c>
      <c r="D242" s="143">
        <v>0</v>
      </c>
      <c r="E242" s="143">
        <v>0</v>
      </c>
      <c r="F242" s="44" t="s">
        <v>61</v>
      </c>
      <c r="G242" s="44" t="s">
        <v>62</v>
      </c>
    </row>
    <row r="243" spans="1:7" x14ac:dyDescent="0.25">
      <c r="A243" s="165" t="s">
        <v>10730</v>
      </c>
      <c r="B243" s="167" t="s">
        <v>11673</v>
      </c>
      <c r="C243" s="167" t="s">
        <v>8565</v>
      </c>
      <c r="D243" s="168">
        <v>1</v>
      </c>
      <c r="E243" s="168"/>
      <c r="F243" s="169" t="s">
        <v>61</v>
      </c>
      <c r="G243" s="169" t="s">
        <v>62</v>
      </c>
    </row>
    <row r="244" spans="1:7" x14ac:dyDescent="0.25">
      <c r="A244" s="165" t="s">
        <v>10730</v>
      </c>
      <c r="B244" s="167" t="s">
        <v>11672</v>
      </c>
      <c r="C244" s="167" t="s">
        <v>5984</v>
      </c>
      <c r="D244" s="168">
        <v>1</v>
      </c>
      <c r="E244" s="168"/>
      <c r="F244" s="169" t="s">
        <v>61</v>
      </c>
      <c r="G244" s="169" t="s">
        <v>62</v>
      </c>
    </row>
    <row r="245" spans="1:7" ht="21" x14ac:dyDescent="0.25">
      <c r="A245" s="185" t="s">
        <v>10730</v>
      </c>
      <c r="B245" s="11" t="s">
        <v>10811</v>
      </c>
      <c r="C245" s="11" t="s">
        <v>8394</v>
      </c>
      <c r="D245" s="9">
        <v>1</v>
      </c>
      <c r="E245" s="9"/>
      <c r="F245" s="10" t="s">
        <v>61</v>
      </c>
      <c r="G245" s="10" t="s">
        <v>62</v>
      </c>
    </row>
    <row r="246" spans="1:7" ht="21" x14ac:dyDescent="0.25">
      <c r="A246" s="185" t="s">
        <v>10730</v>
      </c>
      <c r="B246" s="10" t="s">
        <v>10834</v>
      </c>
      <c r="C246" s="186" t="s">
        <v>1567</v>
      </c>
      <c r="D246" s="9">
        <v>1</v>
      </c>
      <c r="E246" s="9">
        <v>1</v>
      </c>
      <c r="F246" s="10" t="s">
        <v>61</v>
      </c>
      <c r="G246" s="10" t="s">
        <v>62</v>
      </c>
    </row>
    <row r="247" spans="1:7" ht="21" x14ac:dyDescent="0.25">
      <c r="A247" s="10" t="s">
        <v>10730</v>
      </c>
      <c r="B247" s="185" t="s">
        <v>10973</v>
      </c>
      <c r="C247" s="11" t="s">
        <v>1591</v>
      </c>
      <c r="D247" s="9">
        <v>1</v>
      </c>
      <c r="E247" s="9">
        <v>1</v>
      </c>
      <c r="F247" s="10" t="s">
        <v>61</v>
      </c>
      <c r="G247" s="10" t="s">
        <v>62</v>
      </c>
    </row>
    <row r="248" spans="1:7" ht="21" x14ac:dyDescent="0.25">
      <c r="A248" s="185" t="s">
        <v>10730</v>
      </c>
      <c r="B248" s="10" t="s">
        <v>11015</v>
      </c>
      <c r="C248" s="11" t="s">
        <v>1572</v>
      </c>
      <c r="D248" s="9">
        <v>1</v>
      </c>
      <c r="E248" s="9">
        <v>1</v>
      </c>
      <c r="F248" s="10" t="s">
        <v>61</v>
      </c>
      <c r="G248" s="10" t="s">
        <v>62</v>
      </c>
    </row>
    <row r="249" spans="1:7" ht="21" x14ac:dyDescent="0.25">
      <c r="A249" s="185" t="s">
        <v>10730</v>
      </c>
      <c r="B249" s="128" t="s">
        <v>10846</v>
      </c>
      <c r="C249" s="11" t="s">
        <v>2825</v>
      </c>
      <c r="D249" s="9">
        <v>1</v>
      </c>
      <c r="E249" s="9">
        <v>1</v>
      </c>
      <c r="F249" s="10" t="s">
        <v>61</v>
      </c>
      <c r="G249" s="10" t="s">
        <v>62</v>
      </c>
    </row>
    <row r="250" spans="1:7" ht="21" x14ac:dyDescent="0.25">
      <c r="A250" s="185" t="s">
        <v>10730</v>
      </c>
      <c r="B250" s="11" t="s">
        <v>10761</v>
      </c>
      <c r="C250" s="11" t="s">
        <v>9106</v>
      </c>
      <c r="D250" s="9">
        <v>1</v>
      </c>
      <c r="E250" s="9"/>
      <c r="F250" s="10" t="s">
        <v>61</v>
      </c>
      <c r="G250" s="10" t="s">
        <v>62</v>
      </c>
    </row>
    <row r="251" spans="1:7" ht="21" x14ac:dyDescent="0.25">
      <c r="A251" s="185" t="s">
        <v>10730</v>
      </c>
      <c r="B251" s="10" t="s">
        <v>11303</v>
      </c>
      <c r="C251" s="11" t="s">
        <v>5046</v>
      </c>
      <c r="D251" s="9">
        <v>1</v>
      </c>
      <c r="E251" s="9">
        <v>0</v>
      </c>
      <c r="F251" s="10" t="s">
        <v>61</v>
      </c>
      <c r="G251" s="10" t="s">
        <v>62</v>
      </c>
    </row>
    <row r="252" spans="1:7" ht="21" x14ac:dyDescent="0.25">
      <c r="A252" s="10" t="s">
        <v>10730</v>
      </c>
      <c r="B252" s="186" t="s">
        <v>11620</v>
      </c>
      <c r="C252" s="11" t="s">
        <v>9100</v>
      </c>
      <c r="D252" s="9">
        <v>1</v>
      </c>
      <c r="E252" s="9"/>
      <c r="F252" s="10" t="s">
        <v>61</v>
      </c>
      <c r="G252" s="10" t="s">
        <v>62</v>
      </c>
    </row>
    <row r="253" spans="1:7" ht="21" x14ac:dyDescent="0.25">
      <c r="A253" s="10" t="s">
        <v>10730</v>
      </c>
      <c r="B253" s="239" t="s">
        <v>11640</v>
      </c>
      <c r="C253" s="11" t="s">
        <v>589</v>
      </c>
      <c r="D253" s="9">
        <v>1</v>
      </c>
      <c r="E253" s="9">
        <v>0</v>
      </c>
      <c r="F253" s="10" t="s">
        <v>61</v>
      </c>
      <c r="G253" s="10" t="s">
        <v>62</v>
      </c>
    </row>
    <row r="254" spans="1:7" ht="21" x14ac:dyDescent="0.25">
      <c r="A254" s="10" t="s">
        <v>10730</v>
      </c>
      <c r="B254" s="185" t="s">
        <v>10973</v>
      </c>
      <c r="C254" s="11" t="s">
        <v>1577</v>
      </c>
      <c r="D254" s="9">
        <v>0</v>
      </c>
      <c r="E254" s="9">
        <v>0</v>
      </c>
      <c r="F254" s="10" t="s">
        <v>61</v>
      </c>
      <c r="G254" s="10" t="s">
        <v>62</v>
      </c>
    </row>
    <row r="255" spans="1:7" ht="21" x14ac:dyDescent="0.25">
      <c r="A255" s="185" t="s">
        <v>10730</v>
      </c>
      <c r="B255" s="10" t="s">
        <v>10761</v>
      </c>
      <c r="C255" s="11" t="s">
        <v>5858</v>
      </c>
      <c r="D255" s="9">
        <v>0</v>
      </c>
      <c r="E255" s="9">
        <v>0</v>
      </c>
      <c r="F255" s="10" t="s">
        <v>61</v>
      </c>
      <c r="G255" s="10" t="s">
        <v>62</v>
      </c>
    </row>
    <row r="256" spans="1:7" ht="21" x14ac:dyDescent="0.25">
      <c r="A256" s="10" t="s">
        <v>10730</v>
      </c>
      <c r="B256" s="185" t="s">
        <v>10752</v>
      </c>
      <c r="C256" s="11" t="s">
        <v>57</v>
      </c>
      <c r="D256" s="189">
        <v>1</v>
      </c>
      <c r="E256" s="189">
        <v>0</v>
      </c>
      <c r="F256" s="10" t="s">
        <v>61</v>
      </c>
      <c r="G256" s="10" t="s">
        <v>62</v>
      </c>
    </row>
    <row r="257" spans="1:7" ht="21" x14ac:dyDescent="0.25">
      <c r="A257" s="185" t="s">
        <v>10730</v>
      </c>
      <c r="B257" s="11" t="s">
        <v>10814</v>
      </c>
      <c r="C257" s="11" t="s">
        <v>8560</v>
      </c>
      <c r="D257" s="9">
        <v>1</v>
      </c>
      <c r="E257" s="9"/>
      <c r="F257" s="10" t="s">
        <v>61</v>
      </c>
      <c r="G257" s="10" t="s">
        <v>62</v>
      </c>
    </row>
    <row r="258" spans="1:7" ht="21" x14ac:dyDescent="0.25">
      <c r="A258" s="10" t="s">
        <v>10738</v>
      </c>
      <c r="B258" s="10"/>
      <c r="C258" s="11" t="s">
        <v>5488</v>
      </c>
      <c r="D258" s="9">
        <v>1</v>
      </c>
      <c r="E258" s="189">
        <v>0</v>
      </c>
      <c r="F258" s="10" t="s">
        <v>61</v>
      </c>
      <c r="G258" s="10" t="s">
        <v>62</v>
      </c>
    </row>
    <row r="259" spans="1:7" ht="21" x14ac:dyDescent="0.25">
      <c r="A259" s="10" t="s">
        <v>10738</v>
      </c>
      <c r="B259" s="10"/>
      <c r="C259" s="11" t="s">
        <v>9226</v>
      </c>
      <c r="D259" s="9">
        <v>0</v>
      </c>
      <c r="E259" s="9"/>
      <c r="F259" s="10" t="s">
        <v>61</v>
      </c>
      <c r="G259" s="10" t="s">
        <v>62</v>
      </c>
    </row>
    <row r="260" spans="1:7" x14ac:dyDescent="0.25">
      <c r="A260" s="43" t="s">
        <v>10740</v>
      </c>
      <c r="B260" s="148" t="s">
        <v>10742</v>
      </c>
      <c r="C260" s="15" t="s">
        <v>10141</v>
      </c>
      <c r="D260" s="144">
        <v>1</v>
      </c>
      <c r="E260" s="144"/>
      <c r="F260" s="44" t="s">
        <v>10757</v>
      </c>
      <c r="G260" s="44" t="s">
        <v>62</v>
      </c>
    </row>
    <row r="261" spans="1:7" x14ac:dyDescent="0.25">
      <c r="A261" s="43" t="s">
        <v>10740</v>
      </c>
      <c r="B261" s="148" t="s">
        <v>10742</v>
      </c>
      <c r="C261" s="15" t="s">
        <v>10120</v>
      </c>
      <c r="D261" s="144">
        <v>0</v>
      </c>
      <c r="E261" s="144"/>
      <c r="F261" s="44" t="s">
        <v>10757</v>
      </c>
      <c r="G261" s="44" t="s">
        <v>62</v>
      </c>
    </row>
    <row r="262" spans="1:7" x14ac:dyDescent="0.25">
      <c r="A262" s="43" t="s">
        <v>10740</v>
      </c>
      <c r="B262" s="148" t="s">
        <v>10742</v>
      </c>
      <c r="C262" s="15" t="s">
        <v>10106</v>
      </c>
      <c r="D262" s="144">
        <v>0</v>
      </c>
      <c r="E262" s="144"/>
      <c r="F262" s="44" t="s">
        <v>10757</v>
      </c>
      <c r="G262" s="44" t="s">
        <v>62</v>
      </c>
    </row>
    <row r="263" spans="1:7" ht="21" x14ac:dyDescent="0.25">
      <c r="A263" s="10" t="s">
        <v>10730</v>
      </c>
      <c r="B263" s="185" t="s">
        <v>10918</v>
      </c>
      <c r="C263" s="11" t="s">
        <v>4404</v>
      </c>
      <c r="D263" s="9">
        <v>1</v>
      </c>
      <c r="E263" s="9">
        <v>0</v>
      </c>
      <c r="F263" s="10" t="s">
        <v>10757</v>
      </c>
      <c r="G263" s="10" t="s">
        <v>62</v>
      </c>
    </row>
    <row r="264" spans="1:7" ht="21" x14ac:dyDescent="0.25">
      <c r="A264" s="10" t="s">
        <v>10730</v>
      </c>
      <c r="B264" s="185" t="s">
        <v>10880</v>
      </c>
      <c r="C264" s="186" t="s">
        <v>4394</v>
      </c>
      <c r="D264" s="9">
        <v>1</v>
      </c>
      <c r="E264" s="9">
        <v>0</v>
      </c>
      <c r="F264" s="10" t="s">
        <v>10757</v>
      </c>
      <c r="G264" s="10" t="s">
        <v>62</v>
      </c>
    </row>
    <row r="265" spans="1:7" ht="21" x14ac:dyDescent="0.25">
      <c r="A265" s="185" t="s">
        <v>10730</v>
      </c>
      <c r="B265" s="11" t="s">
        <v>10761</v>
      </c>
      <c r="C265" s="11" t="s">
        <v>7814</v>
      </c>
      <c r="D265" s="9">
        <v>0</v>
      </c>
      <c r="E265" s="9"/>
      <c r="F265" s="10" t="s">
        <v>10757</v>
      </c>
      <c r="G265" s="10" t="s">
        <v>62</v>
      </c>
    </row>
    <row r="266" spans="1:7" ht="21" x14ac:dyDescent="0.25">
      <c r="A266" s="10" t="s">
        <v>10738</v>
      </c>
      <c r="B266" s="9"/>
      <c r="C266" s="186" t="s">
        <v>4374</v>
      </c>
      <c r="D266" s="189">
        <v>1</v>
      </c>
      <c r="E266" s="189">
        <v>1</v>
      </c>
      <c r="F266" s="10" t="s">
        <v>10757</v>
      </c>
      <c r="G266" s="10" t="s">
        <v>62</v>
      </c>
    </row>
    <row r="267" spans="1:7" ht="21" x14ac:dyDescent="0.25">
      <c r="A267" s="10" t="s">
        <v>10738</v>
      </c>
      <c r="B267" s="9"/>
      <c r="C267" s="186" t="s">
        <v>4369</v>
      </c>
      <c r="D267" s="189">
        <v>0</v>
      </c>
      <c r="E267" s="189">
        <v>0</v>
      </c>
      <c r="F267" s="10" t="s">
        <v>10757</v>
      </c>
      <c r="G267" s="10" t="s">
        <v>62</v>
      </c>
    </row>
    <row r="268" spans="1:7" ht="21" x14ac:dyDescent="0.25">
      <c r="A268" s="185" t="s">
        <v>10732</v>
      </c>
      <c r="B268" s="10"/>
      <c r="C268" s="10" t="s">
        <v>7571</v>
      </c>
      <c r="D268" s="10"/>
      <c r="E268" s="10"/>
      <c r="F268" s="10" t="s">
        <v>10757</v>
      </c>
      <c r="G268" s="10" t="s">
        <v>7575</v>
      </c>
    </row>
    <row r="269" spans="1:7" ht="21" x14ac:dyDescent="0.25">
      <c r="A269" s="185" t="s">
        <v>10730</v>
      </c>
      <c r="B269" s="10" t="s">
        <v>10999</v>
      </c>
      <c r="C269" s="11" t="s">
        <v>1159</v>
      </c>
      <c r="D269" s="9">
        <v>1</v>
      </c>
      <c r="E269" s="9">
        <v>0</v>
      </c>
      <c r="F269" s="10" t="s">
        <v>179</v>
      </c>
      <c r="G269" s="10" t="s">
        <v>62</v>
      </c>
    </row>
    <row r="270" spans="1:7" ht="21" x14ac:dyDescent="0.25">
      <c r="A270" s="10" t="s">
        <v>10732</v>
      </c>
      <c r="B270" s="10"/>
      <c r="C270" s="10" t="s">
        <v>955</v>
      </c>
      <c r="D270" s="10"/>
      <c r="E270" s="10"/>
      <c r="F270" s="10" t="s">
        <v>179</v>
      </c>
      <c r="G270" s="10" t="s">
        <v>62</v>
      </c>
    </row>
    <row r="271" spans="1:7" x14ac:dyDescent="0.25">
      <c r="A271" s="44" t="s">
        <v>10740</v>
      </c>
      <c r="B271" s="148" t="s">
        <v>11274</v>
      </c>
      <c r="C271" s="15" t="s">
        <v>857</v>
      </c>
      <c r="D271" s="144">
        <v>1</v>
      </c>
      <c r="E271" s="144"/>
      <c r="F271" s="44" t="s">
        <v>713</v>
      </c>
      <c r="G271" s="44" t="s">
        <v>62</v>
      </c>
    </row>
    <row r="272" spans="1:7" ht="21" x14ac:dyDescent="0.25">
      <c r="A272" s="185" t="s">
        <v>10730</v>
      </c>
      <c r="B272" s="10" t="s">
        <v>10993</v>
      </c>
      <c r="C272" s="11" t="s">
        <v>5875</v>
      </c>
      <c r="D272" s="9">
        <v>1</v>
      </c>
      <c r="E272" s="9">
        <v>0</v>
      </c>
      <c r="F272" s="10" t="s">
        <v>119</v>
      </c>
      <c r="G272" s="10" t="s">
        <v>62</v>
      </c>
    </row>
    <row r="273" spans="1:7" x14ac:dyDescent="0.25">
      <c r="A273" s="43" t="s">
        <v>10740</v>
      </c>
      <c r="B273" s="148" t="s">
        <v>10742</v>
      </c>
      <c r="C273" s="15" t="s">
        <v>6687</v>
      </c>
      <c r="D273" s="144">
        <v>1</v>
      </c>
      <c r="E273" s="144">
        <v>1</v>
      </c>
      <c r="F273" s="44" t="s">
        <v>270</v>
      </c>
      <c r="G273" s="44" t="s">
        <v>62</v>
      </c>
    </row>
    <row r="274" spans="1:7" x14ac:dyDescent="0.25">
      <c r="A274" s="43" t="s">
        <v>10740</v>
      </c>
      <c r="B274" s="149" t="s">
        <v>10764</v>
      </c>
      <c r="C274" s="15" t="s">
        <v>6100</v>
      </c>
      <c r="D274" s="144">
        <v>1</v>
      </c>
      <c r="E274" s="144">
        <v>1</v>
      </c>
      <c r="F274" s="44" t="s">
        <v>270</v>
      </c>
      <c r="G274" s="44" t="s">
        <v>62</v>
      </c>
    </row>
    <row r="275" spans="1:7" x14ac:dyDescent="0.25">
      <c r="A275" s="43" t="s">
        <v>10740</v>
      </c>
      <c r="B275" s="148" t="s">
        <v>11025</v>
      </c>
      <c r="C275" s="15" t="s">
        <v>640</v>
      </c>
      <c r="D275" s="144">
        <v>1</v>
      </c>
      <c r="E275" s="143">
        <v>0</v>
      </c>
      <c r="F275" s="44" t="s">
        <v>270</v>
      </c>
      <c r="G275" s="44" t="s">
        <v>62</v>
      </c>
    </row>
    <row r="276" spans="1:7" x14ac:dyDescent="0.25">
      <c r="A276" s="43" t="s">
        <v>10740</v>
      </c>
      <c r="B276" s="149" t="s">
        <v>10742</v>
      </c>
      <c r="C276" s="15" t="s">
        <v>5810</v>
      </c>
      <c r="D276" s="144">
        <v>1</v>
      </c>
      <c r="E276" s="144"/>
      <c r="F276" s="44" t="s">
        <v>270</v>
      </c>
      <c r="G276" s="44" t="s">
        <v>62</v>
      </c>
    </row>
    <row r="277" spans="1:7" x14ac:dyDescent="0.25">
      <c r="A277" s="43" t="s">
        <v>10740</v>
      </c>
      <c r="B277" s="149" t="s">
        <v>10742</v>
      </c>
      <c r="C277" s="15" t="s">
        <v>5919</v>
      </c>
      <c r="D277" s="144">
        <v>1</v>
      </c>
      <c r="E277" s="144">
        <v>1</v>
      </c>
      <c r="F277" s="44" t="s">
        <v>270</v>
      </c>
      <c r="G277" s="44" t="s">
        <v>62</v>
      </c>
    </row>
    <row r="278" spans="1:7" x14ac:dyDescent="0.25">
      <c r="A278" s="44" t="s">
        <v>10740</v>
      </c>
      <c r="B278" s="147" t="s">
        <v>11026</v>
      </c>
      <c r="C278" s="15" t="s">
        <v>266</v>
      </c>
      <c r="D278" s="143">
        <v>1</v>
      </c>
      <c r="E278" s="143">
        <v>1</v>
      </c>
      <c r="F278" s="44" t="s">
        <v>270</v>
      </c>
      <c r="G278" s="44" t="s">
        <v>62</v>
      </c>
    </row>
    <row r="279" spans="1:7" ht="21" x14ac:dyDescent="0.25">
      <c r="A279" s="185" t="s">
        <v>10730</v>
      </c>
      <c r="B279" s="11" t="s">
        <v>10776</v>
      </c>
      <c r="C279" s="11" t="s">
        <v>6006</v>
      </c>
      <c r="D279" s="9">
        <v>1</v>
      </c>
      <c r="E279" s="9">
        <v>1</v>
      </c>
      <c r="F279" s="10" t="s">
        <v>270</v>
      </c>
      <c r="G279" s="10" t="s">
        <v>62</v>
      </c>
    </row>
    <row r="280" spans="1:7" ht="21" x14ac:dyDescent="0.25">
      <c r="A280" s="185" t="s">
        <v>10730</v>
      </c>
      <c r="B280" s="11" t="s">
        <v>10804</v>
      </c>
      <c r="C280" s="11" t="s">
        <v>6362</v>
      </c>
      <c r="D280" s="9">
        <v>1</v>
      </c>
      <c r="E280" s="9"/>
      <c r="F280" s="10" t="s">
        <v>270</v>
      </c>
      <c r="G280" s="10" t="s">
        <v>62</v>
      </c>
    </row>
    <row r="281" spans="1:7" ht="21" x14ac:dyDescent="0.25">
      <c r="A281" s="185" t="s">
        <v>10730</v>
      </c>
      <c r="B281" s="11" t="s">
        <v>11144</v>
      </c>
      <c r="C281" s="11" t="s">
        <v>6060</v>
      </c>
      <c r="D281" s="9">
        <v>1</v>
      </c>
      <c r="E281" s="9"/>
      <c r="F281" s="10" t="s">
        <v>270</v>
      </c>
      <c r="G281" s="10" t="s">
        <v>62</v>
      </c>
    </row>
    <row r="282" spans="1:7" ht="21" x14ac:dyDescent="0.25">
      <c r="A282" s="185" t="s">
        <v>10730</v>
      </c>
      <c r="B282" s="11" t="s">
        <v>11245</v>
      </c>
      <c r="C282" s="11" t="s">
        <v>6090</v>
      </c>
      <c r="D282" s="9">
        <v>1</v>
      </c>
      <c r="E282" s="9"/>
      <c r="F282" s="10" t="s">
        <v>270</v>
      </c>
      <c r="G282" s="10" t="s">
        <v>62</v>
      </c>
    </row>
    <row r="283" spans="1:7" ht="21" x14ac:dyDescent="0.25">
      <c r="A283" s="185" t="s">
        <v>10730</v>
      </c>
      <c r="B283" s="10" t="s">
        <v>11339</v>
      </c>
      <c r="C283" s="11" t="s">
        <v>5686</v>
      </c>
      <c r="D283" s="9">
        <v>1</v>
      </c>
      <c r="E283" s="9">
        <v>0</v>
      </c>
      <c r="F283" s="10" t="s">
        <v>270</v>
      </c>
      <c r="G283" s="10" t="s">
        <v>62</v>
      </c>
    </row>
    <row r="284" spans="1:7" ht="21" x14ac:dyDescent="0.25">
      <c r="A284" s="185" t="s">
        <v>10730</v>
      </c>
      <c r="B284" s="11" t="s">
        <v>11392</v>
      </c>
      <c r="C284" s="11" t="s">
        <v>7889</v>
      </c>
      <c r="D284" s="9">
        <v>1</v>
      </c>
      <c r="E284" s="9"/>
      <c r="F284" s="10" t="s">
        <v>270</v>
      </c>
      <c r="G284" s="10" t="s">
        <v>62</v>
      </c>
    </row>
    <row r="285" spans="1:7" ht="21" x14ac:dyDescent="0.25">
      <c r="A285" s="185" t="s">
        <v>10730</v>
      </c>
      <c r="B285" s="186" t="s">
        <v>11358</v>
      </c>
      <c r="C285" s="11" t="s">
        <v>5729</v>
      </c>
      <c r="D285" s="9">
        <v>0</v>
      </c>
      <c r="E285" s="9"/>
      <c r="F285" s="10" t="s">
        <v>270</v>
      </c>
      <c r="G285" s="10" t="s">
        <v>62</v>
      </c>
    </row>
    <row r="286" spans="1:7" ht="21" x14ac:dyDescent="0.25">
      <c r="A286" s="185" t="s">
        <v>10732</v>
      </c>
      <c r="B286" s="10"/>
      <c r="C286" s="10" t="s">
        <v>1127</v>
      </c>
      <c r="D286" s="10"/>
      <c r="E286" s="10"/>
      <c r="F286" s="10" t="s">
        <v>270</v>
      </c>
      <c r="G286" s="10" t="s">
        <v>62</v>
      </c>
    </row>
    <row r="287" spans="1:7" ht="21" x14ac:dyDescent="0.25">
      <c r="A287" s="185" t="s">
        <v>10732</v>
      </c>
      <c r="B287" s="10"/>
      <c r="C287" s="10" t="s">
        <v>5950</v>
      </c>
      <c r="D287" s="10"/>
      <c r="E287" s="10"/>
      <c r="F287" s="10" t="s">
        <v>270</v>
      </c>
      <c r="G287" s="10" t="s">
        <v>62</v>
      </c>
    </row>
    <row r="288" spans="1:7" ht="21" x14ac:dyDescent="0.25">
      <c r="A288" s="10" t="s">
        <v>10732</v>
      </c>
      <c r="B288" s="10"/>
      <c r="C288" s="10" t="s">
        <v>1211</v>
      </c>
      <c r="D288" s="10"/>
      <c r="E288" s="10"/>
      <c r="F288" s="10" t="s">
        <v>270</v>
      </c>
      <c r="G288" s="10" t="s">
        <v>62</v>
      </c>
    </row>
    <row r="289" spans="1:7" ht="21" x14ac:dyDescent="0.25">
      <c r="A289" s="185" t="s">
        <v>10732</v>
      </c>
      <c r="B289" s="10"/>
      <c r="C289" s="10" t="s">
        <v>5703</v>
      </c>
      <c r="D289" s="10"/>
      <c r="E289" s="10"/>
      <c r="F289" s="10" t="s">
        <v>270</v>
      </c>
      <c r="G289" s="10" t="s">
        <v>62</v>
      </c>
    </row>
    <row r="290" spans="1:7" ht="21" x14ac:dyDescent="0.25">
      <c r="A290" s="185" t="s">
        <v>10732</v>
      </c>
      <c r="B290" s="10"/>
      <c r="C290" s="10" t="s">
        <v>5799</v>
      </c>
      <c r="D290" s="10"/>
      <c r="E290" s="10"/>
      <c r="F290" s="10" t="s">
        <v>270</v>
      </c>
      <c r="G290" s="10" t="s">
        <v>62</v>
      </c>
    </row>
    <row r="291" spans="1:7" ht="21" x14ac:dyDescent="0.25">
      <c r="A291" s="185" t="s">
        <v>10730</v>
      </c>
      <c r="B291" s="11" t="s">
        <v>11212</v>
      </c>
      <c r="C291" s="11" t="s">
        <v>6420</v>
      </c>
      <c r="D291" s="9">
        <v>1</v>
      </c>
      <c r="E291" s="9"/>
      <c r="F291" s="10" t="s">
        <v>389</v>
      </c>
      <c r="G291" s="10" t="s">
        <v>62</v>
      </c>
    </row>
    <row r="292" spans="1:7" ht="21" x14ac:dyDescent="0.25">
      <c r="A292" s="10" t="s">
        <v>10738</v>
      </c>
      <c r="B292" s="9"/>
      <c r="C292" s="11" t="s">
        <v>385</v>
      </c>
      <c r="D292" s="9">
        <v>0</v>
      </c>
      <c r="E292" s="9">
        <v>0</v>
      </c>
      <c r="F292" s="10" t="s">
        <v>389</v>
      </c>
      <c r="G292" s="10" t="s">
        <v>62</v>
      </c>
    </row>
    <row r="293" spans="1:7" ht="21" x14ac:dyDescent="0.25">
      <c r="A293" s="185" t="s">
        <v>10730</v>
      </c>
      <c r="B293" s="10" t="s">
        <v>10964</v>
      </c>
      <c r="C293" s="11" t="s">
        <v>9669</v>
      </c>
      <c r="D293" s="9">
        <v>1</v>
      </c>
      <c r="E293" s="9"/>
      <c r="F293" s="10" t="s">
        <v>350</v>
      </c>
      <c r="G293" s="10" t="s">
        <v>62</v>
      </c>
    </row>
    <row r="294" spans="1:7" ht="21" x14ac:dyDescent="0.25">
      <c r="A294" s="10" t="s">
        <v>10730</v>
      </c>
      <c r="B294" s="185" t="s">
        <v>10772</v>
      </c>
      <c r="C294" s="11" t="s">
        <v>368</v>
      </c>
      <c r="D294" s="9">
        <v>1</v>
      </c>
      <c r="E294" s="9">
        <v>0</v>
      </c>
      <c r="F294" s="10" t="s">
        <v>112</v>
      </c>
      <c r="G294" s="10" t="s">
        <v>62</v>
      </c>
    </row>
    <row r="295" spans="1:7" ht="21" x14ac:dyDescent="0.25">
      <c r="A295" s="10" t="s">
        <v>10730</v>
      </c>
      <c r="B295" s="11" t="s">
        <v>10739</v>
      </c>
      <c r="C295" s="11" t="s">
        <v>5031</v>
      </c>
      <c r="D295" s="9">
        <v>1</v>
      </c>
      <c r="E295" s="9"/>
      <c r="F295" s="10" t="s">
        <v>112</v>
      </c>
      <c r="G295" s="10" t="s">
        <v>62</v>
      </c>
    </row>
    <row r="296" spans="1:7" ht="21" x14ac:dyDescent="0.25">
      <c r="A296" s="10" t="s">
        <v>10730</v>
      </c>
      <c r="B296" s="10" t="s">
        <v>10760</v>
      </c>
      <c r="C296" s="11" t="s">
        <v>4059</v>
      </c>
      <c r="D296" s="9">
        <v>1</v>
      </c>
      <c r="E296" s="9"/>
      <c r="F296" s="10" t="s">
        <v>2458</v>
      </c>
      <c r="G296" s="10" t="s">
        <v>62</v>
      </c>
    </row>
    <row r="297" spans="1:7" ht="21" x14ac:dyDescent="0.25">
      <c r="A297" s="10" t="s">
        <v>10730</v>
      </c>
      <c r="B297" s="11" t="s">
        <v>10796</v>
      </c>
      <c r="C297" s="11" t="s">
        <v>2598</v>
      </c>
      <c r="D297" s="9">
        <v>1</v>
      </c>
      <c r="E297" s="9">
        <v>1</v>
      </c>
      <c r="F297" s="10" t="s">
        <v>2458</v>
      </c>
      <c r="G297" s="10" t="s">
        <v>62</v>
      </c>
    </row>
    <row r="298" spans="1:7" x14ac:dyDescent="0.25">
      <c r="A298" s="44" t="s">
        <v>10740</v>
      </c>
      <c r="B298" s="148" t="s">
        <v>10742</v>
      </c>
      <c r="C298" s="15" t="s">
        <v>2608</v>
      </c>
      <c r="D298" s="144"/>
      <c r="E298" s="144"/>
      <c r="F298" s="44" t="s">
        <v>2612</v>
      </c>
      <c r="G298" s="44" t="s">
        <v>62</v>
      </c>
    </row>
    <row r="299" spans="1:7" ht="21" x14ac:dyDescent="0.25">
      <c r="A299" s="185" t="s">
        <v>10730</v>
      </c>
      <c r="B299" s="10" t="s">
        <v>11216</v>
      </c>
      <c r="C299" s="11" t="s">
        <v>10300</v>
      </c>
      <c r="D299" s="9">
        <v>1</v>
      </c>
      <c r="E299" s="9"/>
      <c r="F299" s="10" t="s">
        <v>4413</v>
      </c>
      <c r="G299" s="10" t="s">
        <v>10304</v>
      </c>
    </row>
    <row r="300" spans="1:7" ht="21" x14ac:dyDescent="0.25">
      <c r="A300" s="185" t="s">
        <v>10730</v>
      </c>
      <c r="B300" s="11" t="s">
        <v>10829</v>
      </c>
      <c r="C300" s="11" t="s">
        <v>8217</v>
      </c>
      <c r="D300" s="9">
        <v>1</v>
      </c>
      <c r="E300" s="9"/>
      <c r="F300" s="10" t="s">
        <v>54</v>
      </c>
      <c r="G300" s="10" t="s">
        <v>98</v>
      </c>
    </row>
    <row r="301" spans="1:7" ht="21" x14ac:dyDescent="0.25">
      <c r="A301" s="10" t="s">
        <v>10732</v>
      </c>
      <c r="B301" s="10"/>
      <c r="C301" s="10" t="s">
        <v>93</v>
      </c>
      <c r="D301" s="10"/>
      <c r="E301" s="10"/>
      <c r="F301" s="10" t="s">
        <v>54</v>
      </c>
      <c r="G301" s="10" t="s">
        <v>98</v>
      </c>
    </row>
    <row r="302" spans="1:7" x14ac:dyDescent="0.25">
      <c r="A302" s="44" t="s">
        <v>10740</v>
      </c>
      <c r="B302" s="147" t="s">
        <v>10742</v>
      </c>
      <c r="C302" s="16" t="s">
        <v>72</v>
      </c>
      <c r="D302" s="143">
        <v>1</v>
      </c>
      <c r="E302" s="143">
        <v>0</v>
      </c>
      <c r="F302" s="44" t="s">
        <v>54</v>
      </c>
      <c r="G302" s="44" t="s">
        <v>55</v>
      </c>
    </row>
    <row r="303" spans="1:7" x14ac:dyDescent="0.25">
      <c r="A303" s="43" t="s">
        <v>10740</v>
      </c>
      <c r="B303" s="148" t="s">
        <v>10742</v>
      </c>
      <c r="C303" s="15" t="s">
        <v>8159</v>
      </c>
      <c r="D303" s="144">
        <v>1</v>
      </c>
      <c r="E303" s="144"/>
      <c r="F303" s="44" t="s">
        <v>54</v>
      </c>
      <c r="G303" s="44" t="s">
        <v>5544</v>
      </c>
    </row>
    <row r="304" spans="1:7" ht="21" x14ac:dyDescent="0.25">
      <c r="A304" s="10" t="s">
        <v>10730</v>
      </c>
      <c r="B304" s="185" t="s">
        <v>10743</v>
      </c>
      <c r="C304" s="186" t="s">
        <v>149</v>
      </c>
      <c r="D304" s="9">
        <v>1</v>
      </c>
      <c r="E304" s="188">
        <v>1</v>
      </c>
      <c r="F304" s="10" t="s">
        <v>54</v>
      </c>
      <c r="G304" s="10" t="s">
        <v>55</v>
      </c>
    </row>
    <row r="305" spans="1:7" ht="21" x14ac:dyDescent="0.25">
      <c r="A305" s="185" t="s">
        <v>10730</v>
      </c>
      <c r="B305" s="10"/>
      <c r="C305" s="11" t="s">
        <v>8234</v>
      </c>
      <c r="D305" s="9">
        <v>1</v>
      </c>
      <c r="E305" s="9"/>
      <c r="F305" s="10" t="s">
        <v>54</v>
      </c>
      <c r="G305" s="10" t="s">
        <v>5544</v>
      </c>
    </row>
    <row r="306" spans="1:7" ht="21" x14ac:dyDescent="0.25">
      <c r="A306" s="10" t="s">
        <v>10730</v>
      </c>
      <c r="B306" s="185" t="s">
        <v>10791</v>
      </c>
      <c r="C306" s="186" t="s">
        <v>49</v>
      </c>
      <c r="D306" s="9">
        <v>1</v>
      </c>
      <c r="E306" s="9">
        <v>1</v>
      </c>
      <c r="F306" s="10" t="s">
        <v>54</v>
      </c>
      <c r="G306" s="10" t="s">
        <v>55</v>
      </c>
    </row>
    <row r="307" spans="1:7" ht="21" x14ac:dyDescent="0.25">
      <c r="A307" s="185" t="s">
        <v>10730</v>
      </c>
      <c r="B307" s="11" t="s">
        <v>10829</v>
      </c>
      <c r="C307" s="11" t="s">
        <v>8144</v>
      </c>
      <c r="D307" s="9">
        <v>1</v>
      </c>
      <c r="E307" s="9"/>
      <c r="F307" s="10" t="s">
        <v>54</v>
      </c>
      <c r="G307" s="10" t="s">
        <v>55</v>
      </c>
    </row>
    <row r="308" spans="1:7" ht="21" x14ac:dyDescent="0.25">
      <c r="A308" s="10" t="s">
        <v>10730</v>
      </c>
      <c r="B308" s="185" t="s">
        <v>10924</v>
      </c>
      <c r="C308" s="11" t="s">
        <v>2556</v>
      </c>
      <c r="D308" s="9">
        <v>1</v>
      </c>
      <c r="E308" s="9">
        <v>1</v>
      </c>
      <c r="F308" s="10" t="s">
        <v>54</v>
      </c>
      <c r="G308" s="10" t="s">
        <v>55</v>
      </c>
    </row>
    <row r="309" spans="1:7" ht="21" x14ac:dyDescent="0.25">
      <c r="A309" s="185" t="s">
        <v>10730</v>
      </c>
      <c r="B309" s="11" t="s">
        <v>11031</v>
      </c>
      <c r="C309" s="11" t="s">
        <v>8154</v>
      </c>
      <c r="D309" s="9">
        <v>1</v>
      </c>
      <c r="E309" s="9"/>
      <c r="F309" s="10" t="s">
        <v>54</v>
      </c>
      <c r="G309" s="10" t="s">
        <v>55</v>
      </c>
    </row>
    <row r="310" spans="1:7" ht="21" x14ac:dyDescent="0.25">
      <c r="A310" s="185" t="s">
        <v>10730</v>
      </c>
      <c r="B310" s="10" t="s">
        <v>10846</v>
      </c>
      <c r="C310" s="11" t="s">
        <v>5461</v>
      </c>
      <c r="D310" s="9">
        <v>1</v>
      </c>
      <c r="E310" s="9">
        <v>0</v>
      </c>
      <c r="F310" s="10" t="s">
        <v>54</v>
      </c>
      <c r="G310" s="10" t="s">
        <v>55</v>
      </c>
    </row>
    <row r="311" spans="1:7" ht="21" x14ac:dyDescent="0.25">
      <c r="A311" s="185" t="s">
        <v>10730</v>
      </c>
      <c r="B311" s="10" t="s">
        <v>11182</v>
      </c>
      <c r="C311" s="11" t="s">
        <v>583</v>
      </c>
      <c r="D311" s="9">
        <v>1</v>
      </c>
      <c r="E311" s="9">
        <v>0</v>
      </c>
      <c r="F311" s="10" t="s">
        <v>54</v>
      </c>
      <c r="G311" s="10" t="s">
        <v>55</v>
      </c>
    </row>
    <row r="312" spans="1:7" ht="21" x14ac:dyDescent="0.25">
      <c r="A312" s="185" t="s">
        <v>10730</v>
      </c>
      <c r="B312" s="11" t="s">
        <v>10846</v>
      </c>
      <c r="C312" s="11" t="s">
        <v>8207</v>
      </c>
      <c r="D312" s="9">
        <v>1</v>
      </c>
      <c r="E312" s="9"/>
      <c r="F312" s="10" t="s">
        <v>54</v>
      </c>
      <c r="G312" s="10" t="s">
        <v>55</v>
      </c>
    </row>
    <row r="313" spans="1:7" ht="21" x14ac:dyDescent="0.25">
      <c r="A313" s="185" t="s">
        <v>10730</v>
      </c>
      <c r="B313" s="10" t="s">
        <v>10829</v>
      </c>
      <c r="C313" s="11" t="s">
        <v>4064</v>
      </c>
      <c r="D313" s="9">
        <v>1</v>
      </c>
      <c r="E313" s="9">
        <v>1</v>
      </c>
      <c r="F313" s="10" t="s">
        <v>54</v>
      </c>
      <c r="G313" s="10" t="s">
        <v>55</v>
      </c>
    </row>
    <row r="314" spans="1:7" ht="21" x14ac:dyDescent="0.25">
      <c r="A314" s="185" t="s">
        <v>10730</v>
      </c>
      <c r="B314" s="10" t="s">
        <v>11347</v>
      </c>
      <c r="C314" s="11" t="s">
        <v>8180</v>
      </c>
      <c r="D314" s="9">
        <v>1</v>
      </c>
      <c r="E314" s="9"/>
      <c r="F314" s="10" t="s">
        <v>54</v>
      </c>
      <c r="G314" s="10" t="s">
        <v>55</v>
      </c>
    </row>
    <row r="315" spans="1:7" ht="21" x14ac:dyDescent="0.25">
      <c r="A315" s="185" t="s">
        <v>10730</v>
      </c>
      <c r="B315" s="11" t="s">
        <v>11015</v>
      </c>
      <c r="C315" s="11" t="s">
        <v>8292</v>
      </c>
      <c r="D315" s="9">
        <v>1</v>
      </c>
      <c r="E315" s="9"/>
      <c r="F315" s="10" t="s">
        <v>54</v>
      </c>
      <c r="G315" s="10" t="s">
        <v>55</v>
      </c>
    </row>
    <row r="316" spans="1:7" ht="21" x14ac:dyDescent="0.25">
      <c r="A316" s="185" t="s">
        <v>10730</v>
      </c>
      <c r="B316" s="11" t="s">
        <v>10800</v>
      </c>
      <c r="C316" s="11" t="s">
        <v>9180</v>
      </c>
      <c r="D316" s="9">
        <v>0</v>
      </c>
      <c r="E316" s="9"/>
      <c r="F316" s="10" t="s">
        <v>54</v>
      </c>
      <c r="G316" s="10" t="s">
        <v>55</v>
      </c>
    </row>
    <row r="317" spans="1:7" ht="21" x14ac:dyDescent="0.25">
      <c r="A317" s="10" t="s">
        <v>10730</v>
      </c>
      <c r="B317" s="11" t="s">
        <v>11009</v>
      </c>
      <c r="C317" s="11" t="s">
        <v>161</v>
      </c>
      <c r="D317" s="9">
        <v>0</v>
      </c>
      <c r="E317" s="9"/>
      <c r="F317" s="10" t="s">
        <v>54</v>
      </c>
      <c r="G317" s="10" t="s">
        <v>55</v>
      </c>
    </row>
    <row r="318" spans="1:7" ht="21" x14ac:dyDescent="0.25">
      <c r="A318" s="185" t="s">
        <v>10730</v>
      </c>
      <c r="B318" s="11" t="s">
        <v>10745</v>
      </c>
      <c r="C318" s="11" t="s">
        <v>8298</v>
      </c>
      <c r="D318" s="9">
        <v>0</v>
      </c>
      <c r="E318" s="9"/>
      <c r="F318" s="10" t="s">
        <v>54</v>
      </c>
      <c r="G318" s="10" t="s">
        <v>55</v>
      </c>
    </row>
    <row r="319" spans="1:7" ht="21" x14ac:dyDescent="0.25">
      <c r="A319" s="10" t="s">
        <v>10738</v>
      </c>
      <c r="B319" s="9"/>
      <c r="C319" s="11" t="s">
        <v>314</v>
      </c>
      <c r="D319" s="189">
        <v>1</v>
      </c>
      <c r="E319" s="189">
        <v>0</v>
      </c>
      <c r="F319" s="10" t="s">
        <v>54</v>
      </c>
      <c r="G319" s="10" t="s">
        <v>55</v>
      </c>
    </row>
    <row r="320" spans="1:7" ht="21" x14ac:dyDescent="0.25">
      <c r="A320" s="10" t="s">
        <v>10738</v>
      </c>
      <c r="B320" s="10"/>
      <c r="C320" s="11" t="s">
        <v>2243</v>
      </c>
      <c r="D320" s="9">
        <v>0</v>
      </c>
      <c r="E320" s="9">
        <v>0</v>
      </c>
      <c r="F320" s="10" t="s">
        <v>54</v>
      </c>
      <c r="G320" s="10" t="s">
        <v>55</v>
      </c>
    </row>
    <row r="321" spans="1:7" ht="21" x14ac:dyDescent="0.25">
      <c r="A321" s="185" t="s">
        <v>10738</v>
      </c>
      <c r="B321" s="9"/>
      <c r="C321" s="11" t="s">
        <v>5539</v>
      </c>
      <c r="D321" s="9">
        <v>0</v>
      </c>
      <c r="E321" s="9"/>
      <c r="F321" s="10" t="s">
        <v>54</v>
      </c>
      <c r="G321" s="10" t="s">
        <v>5544</v>
      </c>
    </row>
    <row r="322" spans="1:7" ht="21" x14ac:dyDescent="0.25">
      <c r="A322" s="185" t="s">
        <v>10732</v>
      </c>
      <c r="B322" s="10"/>
      <c r="C322" s="10" t="s">
        <v>8282</v>
      </c>
      <c r="D322" s="9"/>
      <c r="E322" s="9"/>
      <c r="F322" s="10" t="s">
        <v>54</v>
      </c>
      <c r="G322" s="10" t="s">
        <v>55</v>
      </c>
    </row>
    <row r="323" spans="1:7" ht="21" x14ac:dyDescent="0.25">
      <c r="A323" s="185" t="s">
        <v>10730</v>
      </c>
      <c r="B323" s="11" t="s">
        <v>11093</v>
      </c>
      <c r="C323" s="11" t="s">
        <v>8330</v>
      </c>
      <c r="D323" s="9">
        <v>1</v>
      </c>
      <c r="E323" s="9"/>
      <c r="F323" s="10" t="s">
        <v>301</v>
      </c>
      <c r="G323" s="10" t="s">
        <v>8334</v>
      </c>
    </row>
    <row r="324" spans="1:7" ht="21" x14ac:dyDescent="0.25">
      <c r="A324" s="10" t="s">
        <v>10730</v>
      </c>
      <c r="B324" s="185" t="s">
        <v>10777</v>
      </c>
      <c r="C324" s="186" t="s">
        <v>2713</v>
      </c>
      <c r="D324" s="9">
        <v>1</v>
      </c>
      <c r="E324" s="9">
        <v>1</v>
      </c>
      <c r="F324" s="10" t="s">
        <v>2717</v>
      </c>
      <c r="G324" s="10" t="s">
        <v>2718</v>
      </c>
    </row>
    <row r="325" spans="1:7" ht="21" x14ac:dyDescent="0.25">
      <c r="A325" s="10" t="s">
        <v>10732</v>
      </c>
      <c r="B325" s="10"/>
      <c r="C325" s="10" t="s">
        <v>2726</v>
      </c>
      <c r="D325" s="10"/>
      <c r="E325" s="10"/>
      <c r="F325" s="10" t="s">
        <v>2730</v>
      </c>
      <c r="G325" s="10" t="s">
        <v>2718</v>
      </c>
    </row>
    <row r="326" spans="1:7" x14ac:dyDescent="0.25">
      <c r="A326" s="44" t="s">
        <v>10740</v>
      </c>
      <c r="B326" s="148" t="s">
        <v>10742</v>
      </c>
      <c r="C326" s="15" t="s">
        <v>6402</v>
      </c>
      <c r="D326" s="144">
        <v>1</v>
      </c>
      <c r="E326" s="144"/>
      <c r="F326" s="44" t="s">
        <v>389</v>
      </c>
      <c r="G326" s="44" t="s">
        <v>6406</v>
      </c>
    </row>
    <row r="327" spans="1:7" x14ac:dyDescent="0.25">
      <c r="A327" s="44" t="s">
        <v>10740</v>
      </c>
      <c r="B327" s="147" t="s">
        <v>11025</v>
      </c>
      <c r="C327" s="15" t="s">
        <v>6943</v>
      </c>
      <c r="D327" s="144">
        <v>1</v>
      </c>
      <c r="E327" s="144">
        <v>0</v>
      </c>
      <c r="F327" s="44" t="s">
        <v>10748</v>
      </c>
      <c r="G327" s="44" t="s">
        <v>3004</v>
      </c>
    </row>
    <row r="328" spans="1:7" x14ac:dyDescent="0.25">
      <c r="A328" s="165" t="s">
        <v>10730</v>
      </c>
      <c r="B328" s="166" t="s">
        <v>11674</v>
      </c>
      <c r="C328" s="167" t="s">
        <v>7114</v>
      </c>
      <c r="D328" s="168">
        <v>1</v>
      </c>
      <c r="E328" s="172">
        <v>0</v>
      </c>
      <c r="F328" s="169" t="s">
        <v>10748</v>
      </c>
      <c r="G328" s="169" t="s">
        <v>3004</v>
      </c>
    </row>
    <row r="329" spans="1:7" ht="21" x14ac:dyDescent="0.25">
      <c r="A329" s="10" t="s">
        <v>10730</v>
      </c>
      <c r="B329" s="186" t="s">
        <v>10752</v>
      </c>
      <c r="C329" s="186" t="s">
        <v>3183</v>
      </c>
      <c r="D329" s="9">
        <v>1</v>
      </c>
      <c r="E329" s="9">
        <v>1</v>
      </c>
      <c r="F329" s="10" t="s">
        <v>10748</v>
      </c>
      <c r="G329" s="10" t="s">
        <v>3004</v>
      </c>
    </row>
    <row r="330" spans="1:7" ht="21" x14ac:dyDescent="0.25">
      <c r="A330" s="185" t="s">
        <v>10730</v>
      </c>
      <c r="B330" s="10" t="s">
        <v>10761</v>
      </c>
      <c r="C330" s="11" t="s">
        <v>2999</v>
      </c>
      <c r="D330" s="9">
        <v>1</v>
      </c>
      <c r="E330" s="9">
        <v>0</v>
      </c>
      <c r="F330" s="10" t="s">
        <v>10748</v>
      </c>
      <c r="G330" s="10" t="s">
        <v>3004</v>
      </c>
    </row>
    <row r="331" spans="1:7" ht="21" x14ac:dyDescent="0.25">
      <c r="A331" s="10" t="s">
        <v>10730</v>
      </c>
      <c r="B331" s="185" t="s">
        <v>10847</v>
      </c>
      <c r="C331" s="186" t="s">
        <v>3193</v>
      </c>
      <c r="D331" s="9">
        <v>1</v>
      </c>
      <c r="E331" s="9">
        <v>1</v>
      </c>
      <c r="F331" s="10" t="s">
        <v>10748</v>
      </c>
      <c r="G331" s="10" t="s">
        <v>3004</v>
      </c>
    </row>
    <row r="332" spans="1:7" ht="21" x14ac:dyDescent="0.25">
      <c r="A332" s="10" t="s">
        <v>10730</v>
      </c>
      <c r="B332" s="185" t="s">
        <v>10761</v>
      </c>
      <c r="C332" s="195" t="s">
        <v>3163</v>
      </c>
      <c r="D332" s="189">
        <v>1</v>
      </c>
      <c r="E332" s="189">
        <v>0</v>
      </c>
      <c r="F332" s="10" t="s">
        <v>10748</v>
      </c>
      <c r="G332" s="10" t="s">
        <v>3004</v>
      </c>
    </row>
    <row r="333" spans="1:7" ht="21" x14ac:dyDescent="0.25">
      <c r="A333" s="10" t="s">
        <v>10730</v>
      </c>
      <c r="B333" s="185" t="s">
        <v>11262</v>
      </c>
      <c r="C333" s="195" t="s">
        <v>3086</v>
      </c>
      <c r="D333" s="189">
        <v>1</v>
      </c>
      <c r="E333" s="189">
        <v>0</v>
      </c>
      <c r="F333" s="10" t="s">
        <v>10748</v>
      </c>
      <c r="G333" s="10" t="s">
        <v>3004</v>
      </c>
    </row>
    <row r="334" spans="1:7" ht="21" x14ac:dyDescent="0.25">
      <c r="A334" s="10" t="s">
        <v>10730</v>
      </c>
      <c r="B334" s="185" t="s">
        <v>11314</v>
      </c>
      <c r="C334" s="11" t="s">
        <v>3322</v>
      </c>
      <c r="D334" s="9">
        <v>1</v>
      </c>
      <c r="E334" s="9">
        <v>1</v>
      </c>
      <c r="F334" s="10" t="s">
        <v>10748</v>
      </c>
      <c r="G334" s="10" t="s">
        <v>3004</v>
      </c>
    </row>
    <row r="335" spans="1:7" ht="21" x14ac:dyDescent="0.25">
      <c r="A335" s="10" t="s">
        <v>10738</v>
      </c>
      <c r="B335" s="10"/>
      <c r="C335" s="195" t="s">
        <v>7088</v>
      </c>
      <c r="D335" s="189">
        <v>1</v>
      </c>
      <c r="E335" s="189">
        <v>0</v>
      </c>
      <c r="F335" s="10" t="s">
        <v>10748</v>
      </c>
      <c r="G335" s="10" t="s">
        <v>3004</v>
      </c>
    </row>
    <row r="336" spans="1:7" ht="21" x14ac:dyDescent="0.25">
      <c r="A336" s="10" t="s">
        <v>10738</v>
      </c>
      <c r="B336" s="10"/>
      <c r="C336" s="11" t="s">
        <v>6933</v>
      </c>
      <c r="D336" s="9">
        <v>1</v>
      </c>
      <c r="E336" s="9">
        <v>0</v>
      </c>
      <c r="F336" s="10" t="s">
        <v>10748</v>
      </c>
      <c r="G336" s="10" t="s">
        <v>3004</v>
      </c>
    </row>
    <row r="337" spans="1:7" ht="21" x14ac:dyDescent="0.25">
      <c r="A337" s="10" t="s">
        <v>10738</v>
      </c>
      <c r="B337" s="10"/>
      <c r="C337" s="11" t="s">
        <v>3173</v>
      </c>
      <c r="D337" s="9">
        <v>0</v>
      </c>
      <c r="E337" s="9">
        <v>0</v>
      </c>
      <c r="F337" s="10" t="s">
        <v>10748</v>
      </c>
      <c r="G337" s="10" t="s">
        <v>3004</v>
      </c>
    </row>
    <row r="338" spans="1:7" ht="21" x14ac:dyDescent="0.25">
      <c r="A338" s="10" t="s">
        <v>10732</v>
      </c>
      <c r="B338" s="10"/>
      <c r="C338" s="185" t="s">
        <v>3538</v>
      </c>
      <c r="D338" s="185"/>
      <c r="E338" s="185"/>
      <c r="F338" s="10" t="s">
        <v>10748</v>
      </c>
      <c r="G338" s="10" t="s">
        <v>3004</v>
      </c>
    </row>
    <row r="339" spans="1:7" ht="21" x14ac:dyDescent="0.25">
      <c r="A339" s="185" t="s">
        <v>10732</v>
      </c>
      <c r="B339" s="10"/>
      <c r="C339" s="10" t="s">
        <v>3176</v>
      </c>
      <c r="D339" s="10"/>
      <c r="E339" s="10"/>
      <c r="F339" s="10" t="s">
        <v>10748</v>
      </c>
      <c r="G339" s="10" t="s">
        <v>3004</v>
      </c>
    </row>
    <row r="340" spans="1:7" ht="21" x14ac:dyDescent="0.25">
      <c r="A340" s="10" t="s">
        <v>10732</v>
      </c>
      <c r="B340" s="10"/>
      <c r="C340" s="185" t="s">
        <v>3158</v>
      </c>
      <c r="D340" s="185"/>
      <c r="E340" s="185"/>
      <c r="F340" s="10" t="s">
        <v>10748</v>
      </c>
      <c r="G340" s="10" t="s">
        <v>3004</v>
      </c>
    </row>
    <row r="341" spans="1:7" ht="21" x14ac:dyDescent="0.25">
      <c r="A341" s="185" t="s">
        <v>10732</v>
      </c>
      <c r="B341" s="10"/>
      <c r="C341" s="10" t="s">
        <v>3188</v>
      </c>
      <c r="D341" s="10"/>
      <c r="E341" s="10"/>
      <c r="F341" s="10" t="s">
        <v>10748</v>
      </c>
      <c r="G341" s="10" t="s">
        <v>3004</v>
      </c>
    </row>
    <row r="342" spans="1:7" x14ac:dyDescent="0.25">
      <c r="A342" s="43" t="s">
        <v>10740</v>
      </c>
      <c r="B342" s="148" t="s">
        <v>10742</v>
      </c>
      <c r="C342" s="15" t="s">
        <v>10365</v>
      </c>
      <c r="D342" s="144">
        <v>1</v>
      </c>
      <c r="E342" s="144"/>
      <c r="F342" s="44" t="s">
        <v>2930</v>
      </c>
      <c r="G342" s="44" t="s">
        <v>3004</v>
      </c>
    </row>
    <row r="343" spans="1:7" x14ac:dyDescent="0.25">
      <c r="A343" s="43" t="s">
        <v>10740</v>
      </c>
      <c r="B343" s="149" t="s">
        <v>10742</v>
      </c>
      <c r="C343" s="15" t="s">
        <v>6958</v>
      </c>
      <c r="D343" s="144"/>
      <c r="E343" s="144"/>
      <c r="F343" s="44" t="s">
        <v>2930</v>
      </c>
      <c r="G343" s="44" t="s">
        <v>3004</v>
      </c>
    </row>
    <row r="344" spans="1:7" x14ac:dyDescent="0.25">
      <c r="A344" s="43" t="s">
        <v>10740</v>
      </c>
      <c r="B344" s="148" t="s">
        <v>10822</v>
      </c>
      <c r="C344" s="15" t="s">
        <v>10434</v>
      </c>
      <c r="D344" s="144"/>
      <c r="E344" s="144"/>
      <c r="F344" s="44" t="s">
        <v>2930</v>
      </c>
      <c r="G344" s="44" t="s">
        <v>3004</v>
      </c>
    </row>
    <row r="345" spans="1:7" ht="21" x14ac:dyDescent="0.25">
      <c r="A345" s="185" t="s">
        <v>10730</v>
      </c>
      <c r="B345" s="187" t="s">
        <v>10761</v>
      </c>
      <c r="C345" s="11" t="s">
        <v>9506</v>
      </c>
      <c r="D345" s="9">
        <v>1</v>
      </c>
      <c r="E345" s="188"/>
      <c r="F345" s="10" t="s">
        <v>2930</v>
      </c>
      <c r="G345" s="10" t="s">
        <v>3004</v>
      </c>
    </row>
    <row r="346" spans="1:7" ht="21" x14ac:dyDescent="0.25">
      <c r="A346" s="185" t="s">
        <v>10730</v>
      </c>
      <c r="B346" s="10" t="s">
        <v>11064</v>
      </c>
      <c r="C346" s="11" t="s">
        <v>9501</v>
      </c>
      <c r="D346" s="9">
        <v>1</v>
      </c>
      <c r="E346" s="9"/>
      <c r="F346" s="10" t="s">
        <v>2930</v>
      </c>
      <c r="G346" s="10" t="s">
        <v>3004</v>
      </c>
    </row>
    <row r="347" spans="1:7" ht="21" x14ac:dyDescent="0.25">
      <c r="A347" s="185" t="s">
        <v>10730</v>
      </c>
      <c r="B347" s="11" t="s">
        <v>11142</v>
      </c>
      <c r="C347" s="11" t="s">
        <v>7128</v>
      </c>
      <c r="D347" s="9">
        <v>1</v>
      </c>
      <c r="E347" s="9"/>
      <c r="F347" s="10" t="s">
        <v>2930</v>
      </c>
      <c r="G347" s="10" t="s">
        <v>3004</v>
      </c>
    </row>
    <row r="348" spans="1:7" ht="21" x14ac:dyDescent="0.25">
      <c r="A348" s="185" t="s">
        <v>10730</v>
      </c>
      <c r="B348" s="187" t="s">
        <v>10793</v>
      </c>
      <c r="C348" s="11" t="s">
        <v>9492</v>
      </c>
      <c r="D348" s="9">
        <v>1</v>
      </c>
      <c r="E348" s="188"/>
      <c r="F348" s="10" t="s">
        <v>2930</v>
      </c>
      <c r="G348" s="10" t="s">
        <v>3004</v>
      </c>
    </row>
    <row r="349" spans="1:7" ht="21" x14ac:dyDescent="0.25">
      <c r="A349" s="185" t="s">
        <v>10730</v>
      </c>
      <c r="B349" s="187" t="s">
        <v>10833</v>
      </c>
      <c r="C349" s="11" t="s">
        <v>9509</v>
      </c>
      <c r="D349" s="9">
        <v>0</v>
      </c>
      <c r="E349" s="188"/>
      <c r="F349" s="10" t="s">
        <v>2930</v>
      </c>
      <c r="G349" s="10" t="s">
        <v>3004</v>
      </c>
    </row>
    <row r="350" spans="1:7" ht="21" x14ac:dyDescent="0.25">
      <c r="A350" s="185" t="s">
        <v>10730</v>
      </c>
      <c r="B350" s="10" t="s">
        <v>11090</v>
      </c>
      <c r="C350" s="11" t="s">
        <v>9471</v>
      </c>
      <c r="D350" s="9">
        <v>1</v>
      </c>
      <c r="E350" s="9"/>
      <c r="F350" s="10" t="s">
        <v>2930</v>
      </c>
      <c r="G350" s="10" t="s">
        <v>3004</v>
      </c>
    </row>
    <row r="351" spans="1:7" ht="21" x14ac:dyDescent="0.25">
      <c r="A351" s="185" t="s">
        <v>10730</v>
      </c>
      <c r="B351" s="11" t="s">
        <v>10919</v>
      </c>
      <c r="C351" s="11" t="s">
        <v>6917</v>
      </c>
      <c r="D351" s="9">
        <v>0</v>
      </c>
      <c r="E351" s="9"/>
      <c r="F351" s="10" t="s">
        <v>2930</v>
      </c>
      <c r="G351" s="10" t="s">
        <v>3004</v>
      </c>
    </row>
    <row r="352" spans="1:7" ht="21" x14ac:dyDescent="0.25">
      <c r="A352" s="185" t="s">
        <v>10732</v>
      </c>
      <c r="B352" s="10"/>
      <c r="C352" s="10" t="s">
        <v>6889</v>
      </c>
      <c r="D352" s="10"/>
      <c r="E352" s="10"/>
      <c r="F352" s="10" t="s">
        <v>2930</v>
      </c>
      <c r="G352" s="10" t="s">
        <v>3004</v>
      </c>
    </row>
    <row r="353" spans="1:7" ht="21" x14ac:dyDescent="0.25">
      <c r="A353" s="185" t="s">
        <v>10732</v>
      </c>
      <c r="B353" s="10"/>
      <c r="C353" s="10" t="s">
        <v>6938</v>
      </c>
      <c r="D353" s="10"/>
      <c r="E353" s="10"/>
      <c r="F353" s="10" t="s">
        <v>2930</v>
      </c>
      <c r="G353" s="10" t="s">
        <v>3004</v>
      </c>
    </row>
    <row r="354" spans="1:7" ht="21" x14ac:dyDescent="0.25">
      <c r="A354" s="185" t="s">
        <v>10732</v>
      </c>
      <c r="B354" s="10"/>
      <c r="C354" s="10" t="s">
        <v>9959</v>
      </c>
      <c r="D354" s="10"/>
      <c r="E354" s="10"/>
      <c r="F354" s="10" t="s">
        <v>2930</v>
      </c>
      <c r="G354" s="10" t="s">
        <v>3004</v>
      </c>
    </row>
    <row r="355" spans="1:7" x14ac:dyDescent="0.25">
      <c r="A355" s="43" t="s">
        <v>10740</v>
      </c>
      <c r="B355" s="148" t="s">
        <v>10742</v>
      </c>
      <c r="C355" s="15" t="s">
        <v>8585</v>
      </c>
      <c r="D355" s="144">
        <v>0</v>
      </c>
      <c r="E355" s="144"/>
      <c r="F355" s="44" t="s">
        <v>301</v>
      </c>
      <c r="G355" s="44" t="s">
        <v>1632</v>
      </c>
    </row>
    <row r="356" spans="1:7" x14ac:dyDescent="0.25">
      <c r="A356" s="165" t="s">
        <v>10730</v>
      </c>
      <c r="B356" s="167" t="s">
        <v>11675</v>
      </c>
      <c r="C356" s="167" t="s">
        <v>8600</v>
      </c>
      <c r="D356" s="168">
        <v>1</v>
      </c>
      <c r="E356" s="168"/>
      <c r="F356" s="169" t="s">
        <v>301</v>
      </c>
      <c r="G356" s="169" t="s">
        <v>1632</v>
      </c>
    </row>
    <row r="357" spans="1:7" ht="21" x14ac:dyDescent="0.25">
      <c r="A357" s="10" t="s">
        <v>10730</v>
      </c>
      <c r="B357" s="185" t="s">
        <v>10744</v>
      </c>
      <c r="C357" s="186" t="s">
        <v>1628</v>
      </c>
      <c r="D357" s="9">
        <v>1</v>
      </c>
      <c r="E357" s="9">
        <v>1</v>
      </c>
      <c r="F357" s="10" t="s">
        <v>301</v>
      </c>
      <c r="G357" s="10" t="s">
        <v>1632</v>
      </c>
    </row>
    <row r="358" spans="1:7" ht="21" x14ac:dyDescent="0.25">
      <c r="A358" s="10" t="s">
        <v>10730</v>
      </c>
      <c r="B358" s="186" t="s">
        <v>11424</v>
      </c>
      <c r="C358" s="192" t="s">
        <v>9410</v>
      </c>
      <c r="D358" s="9">
        <v>0</v>
      </c>
      <c r="E358" s="9"/>
      <c r="F358" s="10" t="s">
        <v>301</v>
      </c>
      <c r="G358" s="10" t="s">
        <v>1632</v>
      </c>
    </row>
    <row r="359" spans="1:7" ht="21" x14ac:dyDescent="0.25">
      <c r="A359" s="10" t="s">
        <v>10730</v>
      </c>
      <c r="B359" s="11" t="s">
        <v>11045</v>
      </c>
      <c r="C359" s="11" t="s">
        <v>1018</v>
      </c>
      <c r="D359" s="9">
        <v>1</v>
      </c>
      <c r="E359" s="9">
        <v>1</v>
      </c>
      <c r="F359" s="10" t="s">
        <v>112</v>
      </c>
      <c r="G359" s="10" t="s">
        <v>1020</v>
      </c>
    </row>
    <row r="360" spans="1:7" x14ac:dyDescent="0.25">
      <c r="A360" s="43" t="s">
        <v>10740</v>
      </c>
      <c r="B360" s="149" t="s">
        <v>10741</v>
      </c>
      <c r="C360" s="15" t="s">
        <v>7198</v>
      </c>
      <c r="D360" s="144">
        <v>1</v>
      </c>
      <c r="E360" s="144"/>
      <c r="F360" s="44" t="s">
        <v>119</v>
      </c>
      <c r="G360" s="44" t="s">
        <v>3619</v>
      </c>
    </row>
    <row r="361" spans="1:7" ht="21" x14ac:dyDescent="0.25">
      <c r="A361" s="10" t="s">
        <v>10730</v>
      </c>
      <c r="B361" s="185" t="s">
        <v>11165</v>
      </c>
      <c r="C361" s="11" t="s">
        <v>3776</v>
      </c>
      <c r="D361" s="9">
        <v>1</v>
      </c>
      <c r="E361" s="9">
        <v>1</v>
      </c>
      <c r="F361" s="10" t="s">
        <v>119</v>
      </c>
      <c r="G361" s="10" t="s">
        <v>3780</v>
      </c>
    </row>
    <row r="362" spans="1:7" ht="21" x14ac:dyDescent="0.25">
      <c r="A362" s="10" t="s">
        <v>10730</v>
      </c>
      <c r="B362" s="11" t="s">
        <v>10770</v>
      </c>
      <c r="C362" s="11" t="s">
        <v>3614</v>
      </c>
      <c r="D362" s="9">
        <v>0</v>
      </c>
      <c r="E362" s="9"/>
      <c r="F362" s="10" t="s">
        <v>119</v>
      </c>
      <c r="G362" s="10" t="s">
        <v>3619</v>
      </c>
    </row>
    <row r="363" spans="1:7" ht="21" x14ac:dyDescent="0.25">
      <c r="A363" s="10" t="s">
        <v>10732</v>
      </c>
      <c r="B363" s="10"/>
      <c r="C363" s="10" t="s">
        <v>1754</v>
      </c>
      <c r="D363" s="10"/>
      <c r="E363" s="10"/>
      <c r="F363" s="10" t="s">
        <v>119</v>
      </c>
      <c r="G363" s="10" t="s">
        <v>3619</v>
      </c>
    </row>
    <row r="364" spans="1:7" ht="21" x14ac:dyDescent="0.25">
      <c r="A364" s="185" t="s">
        <v>10730</v>
      </c>
      <c r="B364" s="10" t="s">
        <v>11286</v>
      </c>
      <c r="C364" s="11" t="s">
        <v>9364</v>
      </c>
      <c r="D364" s="9">
        <v>0</v>
      </c>
      <c r="E364" s="9"/>
      <c r="F364" s="10" t="s">
        <v>119</v>
      </c>
      <c r="G364" s="10" t="s">
        <v>9366</v>
      </c>
    </row>
    <row r="365" spans="1:7" ht="21" x14ac:dyDescent="0.25">
      <c r="A365" s="10" t="s">
        <v>10730</v>
      </c>
      <c r="B365" s="185" t="s">
        <v>10928</v>
      </c>
      <c r="C365" s="11" t="s">
        <v>4878</v>
      </c>
      <c r="D365" s="9">
        <v>1</v>
      </c>
      <c r="E365" s="9">
        <v>0</v>
      </c>
      <c r="F365" s="10" t="s">
        <v>119</v>
      </c>
      <c r="G365" s="10" t="s">
        <v>4882</v>
      </c>
    </row>
    <row r="366" spans="1:7" ht="21" x14ac:dyDescent="0.25">
      <c r="A366" s="185" t="s">
        <v>10730</v>
      </c>
      <c r="B366" s="11" t="s">
        <v>10761</v>
      </c>
      <c r="C366" s="11" t="s">
        <v>7290</v>
      </c>
      <c r="D366" s="9">
        <v>0</v>
      </c>
      <c r="E366" s="9"/>
      <c r="F366" s="10" t="s">
        <v>119</v>
      </c>
      <c r="G366" s="10" t="s">
        <v>7294</v>
      </c>
    </row>
    <row r="367" spans="1:7" x14ac:dyDescent="0.25">
      <c r="A367" s="165" t="s">
        <v>10730</v>
      </c>
      <c r="B367" s="166" t="s">
        <v>11676</v>
      </c>
      <c r="C367" s="167" t="s">
        <v>6425</v>
      </c>
      <c r="D367" s="168">
        <v>1</v>
      </c>
      <c r="E367" s="168"/>
      <c r="F367" s="169" t="s">
        <v>389</v>
      </c>
      <c r="G367" s="169" t="s">
        <v>396</v>
      </c>
    </row>
    <row r="368" spans="1:7" ht="21" x14ac:dyDescent="0.25">
      <c r="A368" s="10" t="s">
        <v>10730</v>
      </c>
      <c r="B368" s="185" t="s">
        <v>10856</v>
      </c>
      <c r="C368" s="186" t="s">
        <v>391</v>
      </c>
      <c r="D368" s="193">
        <v>1</v>
      </c>
      <c r="E368" s="9">
        <v>1</v>
      </c>
      <c r="F368" s="10" t="s">
        <v>389</v>
      </c>
      <c r="G368" s="10" t="s">
        <v>396</v>
      </c>
    </row>
    <row r="369" spans="1:7" x14ac:dyDescent="0.25">
      <c r="A369" s="44" t="s">
        <v>10740</v>
      </c>
      <c r="B369" s="147" t="s">
        <v>10807</v>
      </c>
      <c r="C369" s="15" t="s">
        <v>2416</v>
      </c>
      <c r="D369" s="144">
        <v>0</v>
      </c>
      <c r="E369" s="144">
        <v>0</v>
      </c>
      <c r="F369" s="44" t="s">
        <v>2032</v>
      </c>
      <c r="G369" s="44" t="s">
        <v>2386</v>
      </c>
    </row>
    <row r="370" spans="1:7" x14ac:dyDescent="0.25">
      <c r="A370" s="44" t="s">
        <v>10740</v>
      </c>
      <c r="B370" s="147" t="s">
        <v>11025</v>
      </c>
      <c r="C370" s="15" t="s">
        <v>2388</v>
      </c>
      <c r="D370" s="144">
        <v>0</v>
      </c>
      <c r="E370" s="144">
        <v>0</v>
      </c>
      <c r="F370" s="44" t="s">
        <v>2032</v>
      </c>
      <c r="G370" s="44" t="s">
        <v>2386</v>
      </c>
    </row>
    <row r="371" spans="1:7" x14ac:dyDescent="0.25">
      <c r="A371" s="165" t="s">
        <v>10730</v>
      </c>
      <c r="B371" s="166" t="s">
        <v>11677</v>
      </c>
      <c r="C371" s="167" t="s">
        <v>2439</v>
      </c>
      <c r="D371" s="168">
        <v>1</v>
      </c>
      <c r="E371" s="172">
        <v>0</v>
      </c>
      <c r="F371" s="169" t="s">
        <v>2032</v>
      </c>
      <c r="G371" s="169" t="s">
        <v>2386</v>
      </c>
    </row>
    <row r="372" spans="1:7" x14ac:dyDescent="0.25">
      <c r="A372" s="165" t="s">
        <v>10730</v>
      </c>
      <c r="B372" s="173" t="s">
        <v>11678</v>
      </c>
      <c r="C372" s="167" t="s">
        <v>2382</v>
      </c>
      <c r="D372" s="168">
        <v>0</v>
      </c>
      <c r="E372" s="168">
        <v>0</v>
      </c>
      <c r="F372" s="169" t="s">
        <v>2032</v>
      </c>
      <c r="G372" s="169" t="s">
        <v>2386</v>
      </c>
    </row>
    <row r="373" spans="1:7" ht="21" x14ac:dyDescent="0.25">
      <c r="A373" s="185" t="s">
        <v>10730</v>
      </c>
      <c r="B373" s="10" t="s">
        <v>10808</v>
      </c>
      <c r="C373" s="11" t="s">
        <v>2428</v>
      </c>
      <c r="D373" s="9">
        <v>0</v>
      </c>
      <c r="E373" s="9">
        <v>0</v>
      </c>
      <c r="F373" s="10" t="s">
        <v>2032</v>
      </c>
      <c r="G373" s="10" t="s">
        <v>2386</v>
      </c>
    </row>
    <row r="374" spans="1:7" ht="21" x14ac:dyDescent="0.25">
      <c r="A374" s="10" t="s">
        <v>10730</v>
      </c>
      <c r="B374" s="185" t="s">
        <v>10761</v>
      </c>
      <c r="C374" s="11" t="s">
        <v>2651</v>
      </c>
      <c r="D374" s="9">
        <v>1</v>
      </c>
      <c r="E374" s="9">
        <v>0</v>
      </c>
      <c r="F374" s="10" t="s">
        <v>2032</v>
      </c>
      <c r="G374" s="10" t="s">
        <v>2386</v>
      </c>
    </row>
    <row r="375" spans="1:7" ht="21" x14ac:dyDescent="0.25">
      <c r="A375" s="10" t="s">
        <v>10730</v>
      </c>
      <c r="B375" s="185" t="s">
        <v>11360</v>
      </c>
      <c r="C375" s="11" t="s">
        <v>2433</v>
      </c>
      <c r="D375" s="9">
        <v>1</v>
      </c>
      <c r="E375" s="9">
        <v>0</v>
      </c>
      <c r="F375" s="10" t="s">
        <v>2032</v>
      </c>
      <c r="G375" s="10" t="s">
        <v>2386</v>
      </c>
    </row>
    <row r="376" spans="1:7" ht="21" x14ac:dyDescent="0.25">
      <c r="A376" s="10" t="s">
        <v>10730</v>
      </c>
      <c r="B376" s="185" t="s">
        <v>10973</v>
      </c>
      <c r="C376" s="11" t="s">
        <v>2394</v>
      </c>
      <c r="D376" s="9">
        <v>1</v>
      </c>
      <c r="E376" s="9">
        <v>0</v>
      </c>
      <c r="F376" s="10" t="s">
        <v>2032</v>
      </c>
      <c r="G376" s="10" t="s">
        <v>2386</v>
      </c>
    </row>
    <row r="377" spans="1:7" ht="21" x14ac:dyDescent="0.25">
      <c r="A377" s="10" t="s">
        <v>10730</v>
      </c>
      <c r="B377" s="185" t="s">
        <v>11390</v>
      </c>
      <c r="C377" s="11" t="s">
        <v>2400</v>
      </c>
      <c r="D377" s="9">
        <v>0</v>
      </c>
      <c r="E377" s="9">
        <v>0</v>
      </c>
      <c r="F377" s="10" t="s">
        <v>2032</v>
      </c>
      <c r="G377" s="10" t="s">
        <v>2386</v>
      </c>
    </row>
    <row r="378" spans="1:7" ht="21" x14ac:dyDescent="0.25">
      <c r="A378" s="185" t="s">
        <v>10730</v>
      </c>
      <c r="B378" s="11" t="s">
        <v>11223</v>
      </c>
      <c r="C378" s="11" t="s">
        <v>8974</v>
      </c>
      <c r="D378" s="9">
        <v>1</v>
      </c>
      <c r="E378" s="9"/>
      <c r="F378" s="10" t="s">
        <v>2032</v>
      </c>
      <c r="G378" s="10" t="s">
        <v>2386</v>
      </c>
    </row>
    <row r="379" spans="1:7" ht="21" x14ac:dyDescent="0.25">
      <c r="A379" s="10" t="s">
        <v>10732</v>
      </c>
      <c r="B379" s="10"/>
      <c r="C379" s="10" t="s">
        <v>2406</v>
      </c>
      <c r="D379" s="10"/>
      <c r="E379" s="10"/>
      <c r="F379" s="10" t="s">
        <v>2032</v>
      </c>
      <c r="G379" s="10" t="s">
        <v>2386</v>
      </c>
    </row>
    <row r="380" spans="1:7" ht="21" x14ac:dyDescent="0.25">
      <c r="A380" s="185" t="s">
        <v>10732</v>
      </c>
      <c r="B380" s="10"/>
      <c r="C380" s="10" t="s">
        <v>8993</v>
      </c>
      <c r="D380" s="9"/>
      <c r="E380" s="9"/>
      <c r="F380" s="10" t="s">
        <v>2032</v>
      </c>
      <c r="G380" s="10" t="s">
        <v>2386</v>
      </c>
    </row>
    <row r="381" spans="1:7" ht="21" x14ac:dyDescent="0.25">
      <c r="A381" s="10" t="s">
        <v>10732</v>
      </c>
      <c r="B381" s="10"/>
      <c r="C381" s="10" t="s">
        <v>2411</v>
      </c>
      <c r="D381" s="10"/>
      <c r="E381" s="10"/>
      <c r="F381" s="10" t="s">
        <v>2032</v>
      </c>
      <c r="G381" s="10" t="s">
        <v>2386</v>
      </c>
    </row>
    <row r="382" spans="1:7" x14ac:dyDescent="0.25">
      <c r="A382" s="43" t="s">
        <v>10740</v>
      </c>
      <c r="B382" s="148" t="s">
        <v>10742</v>
      </c>
      <c r="C382" s="15" t="s">
        <v>8847</v>
      </c>
      <c r="D382" s="144"/>
      <c r="E382" s="144"/>
      <c r="F382" s="44" t="s">
        <v>525</v>
      </c>
      <c r="G382" s="44" t="s">
        <v>8852</v>
      </c>
    </row>
    <row r="383" spans="1:7" x14ac:dyDescent="0.25">
      <c r="A383" s="43" t="s">
        <v>10740</v>
      </c>
      <c r="B383" s="148" t="s">
        <v>10742</v>
      </c>
      <c r="C383" s="15" t="s">
        <v>8979</v>
      </c>
      <c r="D383" s="144">
        <v>1</v>
      </c>
      <c r="E383" s="144"/>
      <c r="F383" s="44" t="s">
        <v>2032</v>
      </c>
      <c r="G383" s="44" t="s">
        <v>8984</v>
      </c>
    </row>
    <row r="384" spans="1:7" ht="21" x14ac:dyDescent="0.25">
      <c r="A384" s="10" t="s">
        <v>10730</v>
      </c>
      <c r="B384" s="185" t="s">
        <v>11312</v>
      </c>
      <c r="C384" s="11" t="s">
        <v>379</v>
      </c>
      <c r="D384" s="9">
        <v>1</v>
      </c>
      <c r="E384" s="9">
        <v>0</v>
      </c>
      <c r="F384" s="10" t="s">
        <v>54</v>
      </c>
      <c r="G384" s="10" t="s">
        <v>82</v>
      </c>
    </row>
    <row r="385" spans="1:7" ht="21" x14ac:dyDescent="0.25">
      <c r="A385" s="10" t="s">
        <v>10730</v>
      </c>
      <c r="B385" s="185" t="s">
        <v>11036</v>
      </c>
      <c r="C385" s="11" t="s">
        <v>78</v>
      </c>
      <c r="D385" s="189">
        <v>1</v>
      </c>
      <c r="E385" s="189">
        <v>1</v>
      </c>
      <c r="F385" s="10" t="s">
        <v>54</v>
      </c>
      <c r="G385" s="10" t="s">
        <v>82</v>
      </c>
    </row>
    <row r="386" spans="1:7" ht="21" x14ac:dyDescent="0.25">
      <c r="A386" s="10" t="s">
        <v>10738</v>
      </c>
      <c r="B386" s="10"/>
      <c r="C386" s="11" t="s">
        <v>9203</v>
      </c>
      <c r="D386" s="9">
        <v>1</v>
      </c>
      <c r="E386" s="9"/>
      <c r="F386" s="10" t="s">
        <v>54</v>
      </c>
      <c r="G386" s="10" t="s">
        <v>82</v>
      </c>
    </row>
    <row r="387" spans="1:7" x14ac:dyDescent="0.25">
      <c r="A387" s="44" t="s">
        <v>10740</v>
      </c>
      <c r="B387" s="147" t="s">
        <v>10742</v>
      </c>
      <c r="C387" s="15" t="s">
        <v>5116</v>
      </c>
      <c r="D387" s="143">
        <v>1</v>
      </c>
      <c r="E387" s="143">
        <v>0</v>
      </c>
      <c r="F387" s="44" t="s">
        <v>69</v>
      </c>
      <c r="G387" s="44" t="s">
        <v>324</v>
      </c>
    </row>
    <row r="388" spans="1:7" ht="21" x14ac:dyDescent="0.25">
      <c r="A388" s="10" t="s">
        <v>10730</v>
      </c>
      <c r="B388" s="185" t="s">
        <v>10860</v>
      </c>
      <c r="C388" s="11" t="s">
        <v>5204</v>
      </c>
      <c r="D388" s="9">
        <v>1</v>
      </c>
      <c r="E388" s="9">
        <v>1</v>
      </c>
      <c r="F388" s="10" t="s">
        <v>69</v>
      </c>
      <c r="G388" s="10" t="s">
        <v>324</v>
      </c>
    </row>
    <row r="389" spans="1:7" ht="21" x14ac:dyDescent="0.25">
      <c r="A389" s="10" t="s">
        <v>10732</v>
      </c>
      <c r="B389" s="10"/>
      <c r="C389" s="10" t="s">
        <v>1860</v>
      </c>
      <c r="D389" s="10"/>
      <c r="E389" s="10"/>
      <c r="F389" s="10" t="s">
        <v>69</v>
      </c>
      <c r="G389" s="10" t="s">
        <v>324</v>
      </c>
    </row>
    <row r="390" spans="1:7" ht="21" x14ac:dyDescent="0.25">
      <c r="A390" s="107" t="s">
        <v>10732</v>
      </c>
      <c r="B390" s="107"/>
      <c r="C390" s="107" t="s">
        <v>319</v>
      </c>
      <c r="D390" s="107"/>
      <c r="E390" s="107"/>
      <c r="F390" s="107" t="s">
        <v>69</v>
      </c>
      <c r="G390" s="107" t="s">
        <v>324</v>
      </c>
    </row>
    <row r="391" spans="1:7" x14ac:dyDescent="0.25">
      <c r="A391" s="43" t="s">
        <v>10740</v>
      </c>
      <c r="B391" s="149" t="s">
        <v>10988</v>
      </c>
      <c r="C391" s="15" t="s">
        <v>5995</v>
      </c>
      <c r="D391" s="144">
        <v>1</v>
      </c>
      <c r="E391" s="144"/>
      <c r="F391" s="44" t="s">
        <v>423</v>
      </c>
      <c r="G391" s="44" t="s">
        <v>509</v>
      </c>
    </row>
    <row r="392" spans="1:7" x14ac:dyDescent="0.25">
      <c r="A392" s="43" t="s">
        <v>10740</v>
      </c>
      <c r="B392" s="148" t="s">
        <v>10742</v>
      </c>
      <c r="C392" s="15" t="s">
        <v>6117</v>
      </c>
      <c r="D392" s="144">
        <v>1</v>
      </c>
      <c r="E392" s="144">
        <v>1</v>
      </c>
      <c r="F392" s="44" t="s">
        <v>423</v>
      </c>
      <c r="G392" s="44" t="s">
        <v>509</v>
      </c>
    </row>
    <row r="393" spans="1:7" x14ac:dyDescent="0.25">
      <c r="A393" s="44" t="s">
        <v>10740</v>
      </c>
      <c r="B393" s="244" t="s">
        <v>11105</v>
      </c>
      <c r="C393" s="15" t="s">
        <v>606</v>
      </c>
      <c r="D393" s="144">
        <v>0</v>
      </c>
      <c r="E393" s="144">
        <v>0</v>
      </c>
      <c r="F393" s="44" t="s">
        <v>423</v>
      </c>
      <c r="G393" s="44" t="s">
        <v>509</v>
      </c>
    </row>
    <row r="394" spans="1:7" x14ac:dyDescent="0.25">
      <c r="A394" s="44" t="s">
        <v>10740</v>
      </c>
      <c r="B394" s="244" t="s">
        <v>11013</v>
      </c>
      <c r="C394" s="15" t="s">
        <v>617</v>
      </c>
      <c r="D394" s="144">
        <v>0</v>
      </c>
      <c r="E394" s="144">
        <v>0</v>
      </c>
      <c r="F394" s="44" t="s">
        <v>423</v>
      </c>
      <c r="G394" s="44" t="s">
        <v>509</v>
      </c>
    </row>
    <row r="395" spans="1:7" x14ac:dyDescent="0.25">
      <c r="A395" s="44" t="s">
        <v>10740</v>
      </c>
      <c r="B395" s="148" t="s">
        <v>10803</v>
      </c>
      <c r="C395" s="41" t="s">
        <v>9132</v>
      </c>
      <c r="D395" s="144"/>
      <c r="E395" s="144"/>
      <c r="F395" s="44" t="s">
        <v>423</v>
      </c>
      <c r="G395" s="44" t="s">
        <v>509</v>
      </c>
    </row>
    <row r="396" spans="1:7" x14ac:dyDescent="0.25">
      <c r="A396" s="44" t="s">
        <v>10740</v>
      </c>
      <c r="B396" s="148" t="s">
        <v>10742</v>
      </c>
      <c r="C396" s="15" t="s">
        <v>505</v>
      </c>
      <c r="D396" s="144"/>
      <c r="E396" s="144"/>
      <c r="F396" s="44" t="s">
        <v>423</v>
      </c>
      <c r="G396" s="44" t="s">
        <v>509</v>
      </c>
    </row>
    <row r="397" spans="1:7" ht="21" x14ac:dyDescent="0.25">
      <c r="A397" s="10" t="s">
        <v>10730</v>
      </c>
      <c r="B397" s="186" t="s">
        <v>10968</v>
      </c>
      <c r="C397" s="11" t="s">
        <v>9540</v>
      </c>
      <c r="D397" s="9">
        <v>0</v>
      </c>
      <c r="E397" s="9"/>
      <c r="F397" s="10" t="s">
        <v>423</v>
      </c>
      <c r="G397" s="10" t="s">
        <v>509</v>
      </c>
    </row>
    <row r="398" spans="1:7" ht="21" x14ac:dyDescent="0.25">
      <c r="A398" s="106" t="s">
        <v>10732</v>
      </c>
      <c r="B398" s="107"/>
      <c r="C398" s="107" t="s">
        <v>8575</v>
      </c>
      <c r="D398" s="107"/>
      <c r="E398" s="107"/>
      <c r="F398" s="107" t="s">
        <v>423</v>
      </c>
      <c r="G398" s="107" t="s">
        <v>509</v>
      </c>
    </row>
    <row r="399" spans="1:7" ht="21" x14ac:dyDescent="0.25">
      <c r="A399" s="10" t="s">
        <v>10738</v>
      </c>
      <c r="B399" s="10"/>
      <c r="C399" s="11" t="s">
        <v>8986</v>
      </c>
      <c r="D399" s="9">
        <v>0</v>
      </c>
      <c r="E399" s="9"/>
      <c r="F399" s="10" t="s">
        <v>2032</v>
      </c>
      <c r="G399" s="10" t="s">
        <v>8991</v>
      </c>
    </row>
    <row r="400" spans="1:7" ht="21" x14ac:dyDescent="0.25">
      <c r="A400" s="10" t="s">
        <v>10730</v>
      </c>
      <c r="B400" s="11" t="s">
        <v>10984</v>
      </c>
      <c r="C400" s="11" t="s">
        <v>7857</v>
      </c>
      <c r="D400" s="9">
        <v>1</v>
      </c>
      <c r="E400" s="9"/>
      <c r="F400" s="10" t="s">
        <v>1443</v>
      </c>
      <c r="G400" s="10" t="s">
        <v>7862</v>
      </c>
    </row>
    <row r="401" spans="1:7" ht="21" x14ac:dyDescent="0.25">
      <c r="A401" s="106" t="s">
        <v>10732</v>
      </c>
      <c r="B401" s="107"/>
      <c r="C401" s="107" t="s">
        <v>10370</v>
      </c>
      <c r="D401" s="107"/>
      <c r="E401" s="107"/>
      <c r="F401" s="107" t="s">
        <v>1443</v>
      </c>
      <c r="G401" s="107" t="s">
        <v>7862</v>
      </c>
    </row>
    <row r="402" spans="1:7" x14ac:dyDescent="0.25">
      <c r="A402" s="44" t="s">
        <v>10740</v>
      </c>
      <c r="B402" s="244" t="s">
        <v>10742</v>
      </c>
      <c r="C402" s="15" t="s">
        <v>1534</v>
      </c>
      <c r="D402" s="144">
        <v>0</v>
      </c>
      <c r="E402" s="144">
        <v>0</v>
      </c>
      <c r="F402" s="44" t="s">
        <v>1443</v>
      </c>
      <c r="G402" s="44" t="s">
        <v>1538</v>
      </c>
    </row>
    <row r="403" spans="1:7" x14ac:dyDescent="0.25">
      <c r="A403" s="44" t="s">
        <v>10740</v>
      </c>
      <c r="B403" s="147" t="s">
        <v>10742</v>
      </c>
      <c r="C403" s="16" t="s">
        <v>1522</v>
      </c>
      <c r="D403" s="144">
        <v>1</v>
      </c>
      <c r="E403" s="144">
        <v>0</v>
      </c>
      <c r="F403" s="44" t="s">
        <v>1443</v>
      </c>
      <c r="G403" s="44" t="s">
        <v>1520</v>
      </c>
    </row>
    <row r="404" spans="1:7" x14ac:dyDescent="0.25">
      <c r="A404" s="43" t="s">
        <v>10740</v>
      </c>
      <c r="B404" s="148" t="s">
        <v>10759</v>
      </c>
      <c r="C404" s="15" t="s">
        <v>9188</v>
      </c>
      <c r="D404" s="144"/>
      <c r="E404" s="144"/>
      <c r="F404" s="44" t="s">
        <v>1443</v>
      </c>
      <c r="G404" s="44" t="s">
        <v>1520</v>
      </c>
    </row>
    <row r="405" spans="1:7" ht="21" x14ac:dyDescent="0.25">
      <c r="A405" s="10" t="s">
        <v>10730</v>
      </c>
      <c r="B405" s="185" t="s">
        <v>10922</v>
      </c>
      <c r="C405" s="11" t="s">
        <v>1515</v>
      </c>
      <c r="D405" s="189">
        <v>1</v>
      </c>
      <c r="E405" s="189">
        <v>1</v>
      </c>
      <c r="F405" s="10" t="s">
        <v>1443</v>
      </c>
      <c r="G405" s="10" t="s">
        <v>1520</v>
      </c>
    </row>
    <row r="406" spans="1:7" ht="21" x14ac:dyDescent="0.25">
      <c r="A406" s="106" t="s">
        <v>10732</v>
      </c>
      <c r="B406" s="107"/>
      <c r="C406" s="107" t="s">
        <v>1528</v>
      </c>
      <c r="D406" s="107"/>
      <c r="E406" s="107"/>
      <c r="F406" s="107" t="s">
        <v>1443</v>
      </c>
      <c r="G406" s="107" t="s">
        <v>1520</v>
      </c>
    </row>
    <row r="407" spans="1:7" ht="21" x14ac:dyDescent="0.25">
      <c r="A407" s="185" t="s">
        <v>10730</v>
      </c>
      <c r="B407" s="10" t="s">
        <v>11222</v>
      </c>
      <c r="C407" s="11" t="s">
        <v>2471</v>
      </c>
      <c r="D407" s="9">
        <v>1</v>
      </c>
      <c r="E407" s="9">
        <v>1</v>
      </c>
      <c r="F407" s="10" t="s">
        <v>2475</v>
      </c>
      <c r="G407" s="10" t="s">
        <v>219</v>
      </c>
    </row>
    <row r="408" spans="1:7" ht="21" x14ac:dyDescent="0.25">
      <c r="A408" s="10" t="s">
        <v>10730</v>
      </c>
      <c r="B408" s="11" t="s">
        <v>11300</v>
      </c>
      <c r="C408" s="11" t="s">
        <v>3590</v>
      </c>
      <c r="D408" s="9">
        <v>0</v>
      </c>
      <c r="E408" s="9"/>
      <c r="F408" s="10" t="s">
        <v>2475</v>
      </c>
      <c r="G408" s="10" t="s">
        <v>219</v>
      </c>
    </row>
    <row r="409" spans="1:7" x14ac:dyDescent="0.25">
      <c r="A409" s="44" t="s">
        <v>10740</v>
      </c>
      <c r="B409" s="148" t="s">
        <v>10742</v>
      </c>
      <c r="C409" s="15" t="s">
        <v>5420</v>
      </c>
      <c r="D409" s="144">
        <v>1</v>
      </c>
      <c r="E409" s="144"/>
      <c r="F409" s="44" t="s">
        <v>172</v>
      </c>
      <c r="G409" s="44" t="s">
        <v>219</v>
      </c>
    </row>
    <row r="410" spans="1:7" ht="21" x14ac:dyDescent="0.25">
      <c r="A410" s="10" t="s">
        <v>10730</v>
      </c>
      <c r="B410" s="11" t="s">
        <v>10963</v>
      </c>
      <c r="C410" s="11" t="s">
        <v>7864</v>
      </c>
      <c r="D410" s="9">
        <v>1</v>
      </c>
      <c r="E410" s="9"/>
      <c r="F410" s="10" t="s">
        <v>172</v>
      </c>
      <c r="G410" s="10" t="s">
        <v>219</v>
      </c>
    </row>
    <row r="411" spans="1:7" ht="21" x14ac:dyDescent="0.25">
      <c r="A411" s="185" t="s">
        <v>10730</v>
      </c>
      <c r="B411" s="11" t="s">
        <v>11151</v>
      </c>
      <c r="C411" s="11" t="s">
        <v>8940</v>
      </c>
      <c r="D411" s="9">
        <v>0</v>
      </c>
      <c r="E411" s="9"/>
      <c r="F411" s="10" t="s">
        <v>172</v>
      </c>
      <c r="G411" s="10" t="s">
        <v>219</v>
      </c>
    </row>
    <row r="412" spans="1:7" ht="21" x14ac:dyDescent="0.25">
      <c r="A412" s="45" t="s">
        <v>10732</v>
      </c>
      <c r="B412" s="45"/>
      <c r="C412" s="45" t="s">
        <v>2371</v>
      </c>
      <c r="D412" s="116"/>
      <c r="E412" s="116"/>
      <c r="F412" s="45" t="s">
        <v>172</v>
      </c>
      <c r="G412" s="45" t="s">
        <v>219</v>
      </c>
    </row>
    <row r="413" spans="1:7" x14ac:dyDescent="0.25">
      <c r="A413" s="43" t="s">
        <v>10740</v>
      </c>
      <c r="B413" s="148" t="s">
        <v>10742</v>
      </c>
      <c r="C413" s="15" t="s">
        <v>8495</v>
      </c>
      <c r="D413" s="144">
        <v>1</v>
      </c>
      <c r="E413" s="144"/>
      <c r="F413" s="44" t="s">
        <v>119</v>
      </c>
      <c r="G413" s="44" t="s">
        <v>219</v>
      </c>
    </row>
    <row r="414" spans="1:7" ht="21" x14ac:dyDescent="0.25">
      <c r="A414" s="10" t="s">
        <v>10730</v>
      </c>
      <c r="B414" s="185" t="s">
        <v>11356</v>
      </c>
      <c r="C414" s="11" t="s">
        <v>2161</v>
      </c>
      <c r="D414" s="9">
        <v>1</v>
      </c>
      <c r="E414" s="9">
        <v>1</v>
      </c>
      <c r="F414" s="10" t="s">
        <v>119</v>
      </c>
      <c r="G414" s="10" t="s">
        <v>219</v>
      </c>
    </row>
    <row r="415" spans="1:7" ht="21" x14ac:dyDescent="0.25">
      <c r="A415" s="10" t="s">
        <v>10730</v>
      </c>
      <c r="B415" s="185" t="s">
        <v>11005</v>
      </c>
      <c r="C415" s="11" t="s">
        <v>902</v>
      </c>
      <c r="D415" s="9">
        <v>1</v>
      </c>
      <c r="E415" s="9">
        <v>1</v>
      </c>
      <c r="F415" s="10" t="s">
        <v>766</v>
      </c>
      <c r="G415" s="10" t="s">
        <v>219</v>
      </c>
    </row>
    <row r="416" spans="1:7" ht="21" x14ac:dyDescent="0.25">
      <c r="A416" s="185" t="s">
        <v>10730</v>
      </c>
      <c r="B416" s="11" t="s">
        <v>11000</v>
      </c>
      <c r="C416" s="11" t="s">
        <v>5831</v>
      </c>
      <c r="D416" s="9">
        <v>1</v>
      </c>
      <c r="E416" s="9"/>
      <c r="F416" s="10" t="s">
        <v>766</v>
      </c>
      <c r="G416" s="10" t="s">
        <v>219</v>
      </c>
    </row>
    <row r="417" spans="1:7" ht="21" x14ac:dyDescent="0.25">
      <c r="A417" s="10" t="s">
        <v>10738</v>
      </c>
      <c r="B417" s="10"/>
      <c r="C417" s="11" t="s">
        <v>1434</v>
      </c>
      <c r="D417" s="9">
        <v>1</v>
      </c>
      <c r="E417" s="9"/>
      <c r="F417" s="10" t="s">
        <v>766</v>
      </c>
      <c r="G417" s="10" t="s">
        <v>219</v>
      </c>
    </row>
    <row r="418" spans="1:7" ht="21" x14ac:dyDescent="0.25">
      <c r="A418" s="10" t="s">
        <v>10730</v>
      </c>
      <c r="B418" s="185" t="s">
        <v>10752</v>
      </c>
      <c r="C418" s="186" t="s">
        <v>3310</v>
      </c>
      <c r="D418" s="9">
        <v>1</v>
      </c>
      <c r="E418" s="188">
        <v>0</v>
      </c>
      <c r="F418" s="10" t="s">
        <v>10748</v>
      </c>
      <c r="G418" s="10" t="s">
        <v>219</v>
      </c>
    </row>
    <row r="419" spans="1:7" ht="21" x14ac:dyDescent="0.25">
      <c r="A419" s="10" t="s">
        <v>10730</v>
      </c>
      <c r="B419" s="185" t="s">
        <v>10876</v>
      </c>
      <c r="C419" s="186" t="s">
        <v>3522</v>
      </c>
      <c r="D419" s="9">
        <v>1</v>
      </c>
      <c r="E419" s="9">
        <v>1</v>
      </c>
      <c r="F419" s="10" t="s">
        <v>10748</v>
      </c>
      <c r="G419" s="10" t="s">
        <v>219</v>
      </c>
    </row>
    <row r="420" spans="1:7" ht="21" x14ac:dyDescent="0.25">
      <c r="A420" s="185" t="s">
        <v>10730</v>
      </c>
      <c r="B420" s="10" t="s">
        <v>11196</v>
      </c>
      <c r="C420" s="11" t="s">
        <v>7147</v>
      </c>
      <c r="D420" s="9">
        <v>0</v>
      </c>
      <c r="E420" s="9">
        <v>0</v>
      </c>
      <c r="F420" s="10" t="s">
        <v>10748</v>
      </c>
      <c r="G420" s="10" t="s">
        <v>219</v>
      </c>
    </row>
    <row r="421" spans="1:7" ht="21" x14ac:dyDescent="0.25">
      <c r="A421" s="107" t="s">
        <v>10732</v>
      </c>
      <c r="B421" s="107"/>
      <c r="C421" s="107" t="s">
        <v>3510</v>
      </c>
      <c r="D421" s="107"/>
      <c r="E421" s="107"/>
      <c r="F421" s="107" t="s">
        <v>10748</v>
      </c>
      <c r="G421" s="107" t="s">
        <v>219</v>
      </c>
    </row>
    <row r="422" spans="1:7" x14ac:dyDescent="0.25">
      <c r="A422" s="44" t="s">
        <v>10740</v>
      </c>
      <c r="B422" s="147" t="s">
        <v>10839</v>
      </c>
      <c r="C422" s="16" t="s">
        <v>215</v>
      </c>
      <c r="D422" s="143">
        <v>1</v>
      </c>
      <c r="E422" s="143">
        <v>1</v>
      </c>
      <c r="F422" s="44" t="s">
        <v>140</v>
      </c>
      <c r="G422" s="44" t="s">
        <v>219</v>
      </c>
    </row>
    <row r="423" spans="1:7" ht="21" x14ac:dyDescent="0.25">
      <c r="A423" s="185" t="s">
        <v>10730</v>
      </c>
      <c r="B423" s="128" t="s">
        <v>10993</v>
      </c>
      <c r="C423" s="11" t="s">
        <v>5473</v>
      </c>
      <c r="D423" s="9">
        <v>1</v>
      </c>
      <c r="E423" s="9">
        <v>0</v>
      </c>
      <c r="F423" s="10" t="s">
        <v>140</v>
      </c>
      <c r="G423" s="10" t="s">
        <v>219</v>
      </c>
    </row>
    <row r="424" spans="1:7" ht="21" x14ac:dyDescent="0.25">
      <c r="A424" s="185" t="s">
        <v>10730</v>
      </c>
      <c r="B424" s="10" t="s">
        <v>11333</v>
      </c>
      <c r="C424" s="11" t="s">
        <v>672</v>
      </c>
      <c r="D424" s="9">
        <v>1</v>
      </c>
      <c r="E424" s="9">
        <v>0</v>
      </c>
      <c r="F424" s="10" t="s">
        <v>140</v>
      </c>
      <c r="G424" s="10" t="s">
        <v>219</v>
      </c>
    </row>
    <row r="425" spans="1:7" x14ac:dyDescent="0.25">
      <c r="A425" s="44" t="s">
        <v>10740</v>
      </c>
      <c r="B425" s="147" t="s">
        <v>11309</v>
      </c>
      <c r="C425" s="15" t="s">
        <v>1013</v>
      </c>
      <c r="D425" s="144">
        <v>1</v>
      </c>
      <c r="E425" s="144">
        <v>0</v>
      </c>
      <c r="F425" s="44" t="s">
        <v>525</v>
      </c>
      <c r="G425" s="44" t="s">
        <v>219</v>
      </c>
    </row>
    <row r="426" spans="1:7" x14ac:dyDescent="0.25">
      <c r="A426" s="165" t="s">
        <v>10730</v>
      </c>
      <c r="B426" s="170" t="s">
        <v>11680</v>
      </c>
      <c r="C426" s="167" t="s">
        <v>1915</v>
      </c>
      <c r="D426" s="168">
        <v>1</v>
      </c>
      <c r="E426" s="172">
        <v>0</v>
      </c>
      <c r="F426" s="169" t="s">
        <v>69</v>
      </c>
      <c r="G426" s="169" t="s">
        <v>219</v>
      </c>
    </row>
    <row r="427" spans="1:7" ht="21" x14ac:dyDescent="0.25">
      <c r="A427" s="10" t="s">
        <v>10738</v>
      </c>
      <c r="B427" s="10"/>
      <c r="C427" s="11" t="s">
        <v>9636</v>
      </c>
      <c r="D427" s="9">
        <v>1</v>
      </c>
      <c r="E427" s="9"/>
      <c r="F427" s="10" t="s">
        <v>2930</v>
      </c>
      <c r="G427" s="10" t="s">
        <v>219</v>
      </c>
    </row>
    <row r="428" spans="1:7" x14ac:dyDescent="0.25">
      <c r="A428" s="169" t="s">
        <v>10730</v>
      </c>
      <c r="B428" s="170" t="s">
        <v>11371</v>
      </c>
      <c r="C428" s="167" t="s">
        <v>2477</v>
      </c>
      <c r="D428" s="168">
        <v>1</v>
      </c>
      <c r="E428" s="168">
        <v>0</v>
      </c>
      <c r="F428" s="169" t="s">
        <v>2475</v>
      </c>
      <c r="G428" s="169" t="s">
        <v>2481</v>
      </c>
    </row>
    <row r="429" spans="1:7" ht="21" x14ac:dyDescent="0.25">
      <c r="A429" s="185" t="s">
        <v>10730</v>
      </c>
      <c r="B429" s="11" t="s">
        <v>10963</v>
      </c>
      <c r="C429" s="11" t="s">
        <v>10509</v>
      </c>
      <c r="D429" s="9">
        <v>0</v>
      </c>
      <c r="E429" s="9"/>
      <c r="F429" s="10" t="s">
        <v>4798</v>
      </c>
      <c r="G429" s="10" t="s">
        <v>10502</v>
      </c>
    </row>
    <row r="430" spans="1:7" ht="21" x14ac:dyDescent="0.25">
      <c r="A430" s="10" t="s">
        <v>10738</v>
      </c>
      <c r="B430" s="9"/>
      <c r="C430" s="11" t="s">
        <v>5085</v>
      </c>
      <c r="D430" s="9">
        <v>1</v>
      </c>
      <c r="E430" s="9">
        <v>0</v>
      </c>
      <c r="F430" s="10" t="s">
        <v>4798</v>
      </c>
      <c r="G430" s="10" t="s">
        <v>5090</v>
      </c>
    </row>
    <row r="431" spans="1:7" ht="21" x14ac:dyDescent="0.25">
      <c r="A431" s="10" t="s">
        <v>10738</v>
      </c>
      <c r="B431" s="10"/>
      <c r="C431" s="11" t="s">
        <v>10498</v>
      </c>
      <c r="D431" s="9">
        <v>0</v>
      </c>
      <c r="E431" s="9"/>
      <c r="F431" s="10" t="s">
        <v>4798</v>
      </c>
      <c r="G431" s="10" t="s">
        <v>10502</v>
      </c>
    </row>
    <row r="432" spans="1:7" x14ac:dyDescent="0.25">
      <c r="A432" s="43" t="s">
        <v>10740</v>
      </c>
      <c r="B432" s="149" t="s">
        <v>11229</v>
      </c>
      <c r="C432" s="15" t="s">
        <v>5619</v>
      </c>
      <c r="D432" s="144">
        <v>1</v>
      </c>
      <c r="E432" s="144"/>
      <c r="F432" s="44" t="s">
        <v>31</v>
      </c>
      <c r="G432" s="44" t="s">
        <v>5090</v>
      </c>
    </row>
    <row r="433" spans="1:7" ht="21" x14ac:dyDescent="0.25">
      <c r="A433" s="106" t="s">
        <v>10732</v>
      </c>
      <c r="B433" s="107"/>
      <c r="C433" s="107" t="s">
        <v>6709</v>
      </c>
      <c r="D433" s="107"/>
      <c r="E433" s="107"/>
      <c r="F433" s="107" t="s">
        <v>31</v>
      </c>
      <c r="G433" s="107" t="s">
        <v>5090</v>
      </c>
    </row>
    <row r="434" spans="1:7" x14ac:dyDescent="0.25">
      <c r="A434" s="43" t="s">
        <v>10740</v>
      </c>
      <c r="B434" s="148" t="s">
        <v>11114</v>
      </c>
      <c r="C434" s="15" t="s">
        <v>1889</v>
      </c>
      <c r="D434" s="143">
        <v>0</v>
      </c>
      <c r="E434" s="143">
        <v>0</v>
      </c>
      <c r="F434" s="44" t="s">
        <v>69</v>
      </c>
      <c r="G434" s="44" t="s">
        <v>1893</v>
      </c>
    </row>
    <row r="435" spans="1:7" ht="21" x14ac:dyDescent="0.25">
      <c r="A435" s="185" t="s">
        <v>10730</v>
      </c>
      <c r="B435" s="128" t="s">
        <v>11331</v>
      </c>
      <c r="C435" s="11" t="s">
        <v>8522</v>
      </c>
      <c r="D435" s="9">
        <v>0</v>
      </c>
      <c r="E435" s="9"/>
      <c r="F435" s="10" t="s">
        <v>766</v>
      </c>
      <c r="G435" s="10" t="s">
        <v>8526</v>
      </c>
    </row>
    <row r="436" spans="1:7" x14ac:dyDescent="0.25">
      <c r="A436" s="44" t="s">
        <v>10740</v>
      </c>
      <c r="B436" s="148" t="s">
        <v>11134</v>
      </c>
      <c r="C436" s="15" t="s">
        <v>2646</v>
      </c>
      <c r="D436" s="144"/>
      <c r="E436" s="144"/>
      <c r="F436" s="44" t="s">
        <v>1234</v>
      </c>
      <c r="G436" s="44" t="s">
        <v>1242</v>
      </c>
    </row>
    <row r="437" spans="1:7" x14ac:dyDescent="0.25">
      <c r="A437" s="43" t="s">
        <v>10740</v>
      </c>
      <c r="B437" s="149" t="s">
        <v>10742</v>
      </c>
      <c r="C437" s="15" t="s">
        <v>6681</v>
      </c>
      <c r="D437" s="144"/>
      <c r="E437" s="144"/>
      <c r="F437" s="44" t="s">
        <v>1234</v>
      </c>
      <c r="G437" s="44" t="s">
        <v>1242</v>
      </c>
    </row>
    <row r="438" spans="1:7" x14ac:dyDescent="0.25">
      <c r="A438" s="165" t="s">
        <v>10730</v>
      </c>
      <c r="B438" s="170" t="s">
        <v>11681</v>
      </c>
      <c r="C438" s="167" t="s">
        <v>1954</v>
      </c>
      <c r="D438" s="168">
        <v>1</v>
      </c>
      <c r="E438" s="168">
        <v>1</v>
      </c>
      <c r="F438" s="169" t="s">
        <v>1234</v>
      </c>
      <c r="G438" s="169" t="s">
        <v>1960</v>
      </c>
    </row>
    <row r="439" spans="1:7" ht="21" x14ac:dyDescent="0.25">
      <c r="A439" s="185" t="s">
        <v>10730</v>
      </c>
      <c r="B439" s="11" t="s">
        <v>10886</v>
      </c>
      <c r="C439" s="11" t="s">
        <v>7824</v>
      </c>
      <c r="D439" s="9">
        <v>1</v>
      </c>
      <c r="E439" s="9"/>
      <c r="F439" s="10" t="s">
        <v>1234</v>
      </c>
      <c r="G439" s="10" t="s">
        <v>1960</v>
      </c>
    </row>
    <row r="440" spans="1:7" ht="21" x14ac:dyDescent="0.25">
      <c r="A440" s="185" t="s">
        <v>10730</v>
      </c>
      <c r="B440" s="187" t="s">
        <v>10888</v>
      </c>
      <c r="C440" s="11" t="s">
        <v>9320</v>
      </c>
      <c r="D440" s="9">
        <v>1</v>
      </c>
      <c r="E440" s="188"/>
      <c r="F440" s="10" t="s">
        <v>1234</v>
      </c>
      <c r="G440" s="10" t="s">
        <v>1960</v>
      </c>
    </row>
    <row r="441" spans="1:7" ht="21" x14ac:dyDescent="0.25">
      <c r="A441" s="185" t="s">
        <v>10730</v>
      </c>
      <c r="B441" s="187" t="s">
        <v>10897</v>
      </c>
      <c r="C441" s="11" t="s">
        <v>9587</v>
      </c>
      <c r="D441" s="9">
        <v>1</v>
      </c>
      <c r="E441" s="188"/>
      <c r="F441" s="10" t="s">
        <v>1234</v>
      </c>
      <c r="G441" s="10" t="s">
        <v>1960</v>
      </c>
    </row>
    <row r="442" spans="1:7" ht="21" x14ac:dyDescent="0.25">
      <c r="A442" s="185" t="s">
        <v>10730</v>
      </c>
      <c r="B442" s="11" t="s">
        <v>11029</v>
      </c>
      <c r="C442" s="11" t="s">
        <v>6155</v>
      </c>
      <c r="D442" s="9">
        <v>1</v>
      </c>
      <c r="E442" s="9">
        <v>1</v>
      </c>
      <c r="F442" s="10" t="s">
        <v>1234</v>
      </c>
      <c r="G442" s="10" t="s">
        <v>1242</v>
      </c>
    </row>
    <row r="443" spans="1:7" ht="21" x14ac:dyDescent="0.25">
      <c r="A443" s="185" t="s">
        <v>10730</v>
      </c>
      <c r="B443" s="11" t="s">
        <v>10993</v>
      </c>
      <c r="C443" s="11" t="s">
        <v>6763</v>
      </c>
      <c r="D443" s="9">
        <v>1</v>
      </c>
      <c r="E443" s="9"/>
      <c r="F443" s="10" t="s">
        <v>1234</v>
      </c>
      <c r="G443" s="10" t="s">
        <v>1960</v>
      </c>
    </row>
    <row r="444" spans="1:7" ht="21" x14ac:dyDescent="0.25">
      <c r="A444" s="185" t="s">
        <v>10730</v>
      </c>
      <c r="B444" s="11" t="s">
        <v>10825</v>
      </c>
      <c r="C444" s="11" t="s">
        <v>6138</v>
      </c>
      <c r="D444" s="9">
        <v>1</v>
      </c>
      <c r="E444" s="9"/>
      <c r="F444" s="10" t="s">
        <v>1234</v>
      </c>
      <c r="G444" s="10" t="s">
        <v>1960</v>
      </c>
    </row>
    <row r="445" spans="1:7" ht="21" x14ac:dyDescent="0.25">
      <c r="A445" s="185" t="s">
        <v>10730</v>
      </c>
      <c r="B445" s="10" t="s">
        <v>11305</v>
      </c>
      <c r="C445" s="11" t="s">
        <v>1813</v>
      </c>
      <c r="D445" s="9">
        <v>1</v>
      </c>
      <c r="E445" s="9">
        <v>1</v>
      </c>
      <c r="F445" s="10" t="s">
        <v>1234</v>
      </c>
      <c r="G445" s="10" t="s">
        <v>1242</v>
      </c>
    </row>
    <row r="446" spans="1:7" ht="21" x14ac:dyDescent="0.25">
      <c r="A446" s="10" t="s">
        <v>10730</v>
      </c>
      <c r="B446" s="185" t="s">
        <v>10991</v>
      </c>
      <c r="C446" s="11" t="s">
        <v>2226</v>
      </c>
      <c r="D446" s="9">
        <v>1</v>
      </c>
      <c r="E446" s="9">
        <v>0</v>
      </c>
      <c r="F446" s="10" t="s">
        <v>1234</v>
      </c>
      <c r="G446" s="10" t="s">
        <v>1242</v>
      </c>
    </row>
    <row r="447" spans="1:7" ht="21" x14ac:dyDescent="0.25">
      <c r="A447" s="10" t="s">
        <v>10730</v>
      </c>
      <c r="B447" s="185" t="s">
        <v>11634</v>
      </c>
      <c r="C447" s="11" t="s">
        <v>2793</v>
      </c>
      <c r="D447" s="9">
        <v>0</v>
      </c>
      <c r="E447" s="9"/>
      <c r="F447" s="10" t="s">
        <v>1234</v>
      </c>
      <c r="G447" s="10" t="s">
        <v>1960</v>
      </c>
    </row>
    <row r="448" spans="1:7" ht="21" x14ac:dyDescent="0.25">
      <c r="A448" s="185" t="s">
        <v>10730</v>
      </c>
      <c r="B448" s="10" t="s">
        <v>10846</v>
      </c>
      <c r="C448" s="11" t="s">
        <v>9214</v>
      </c>
      <c r="D448" s="9">
        <v>1</v>
      </c>
      <c r="E448" s="9"/>
      <c r="F448" s="10" t="s">
        <v>1234</v>
      </c>
      <c r="G448" s="10" t="s">
        <v>1242</v>
      </c>
    </row>
    <row r="449" spans="1:7" ht="21" x14ac:dyDescent="0.25">
      <c r="A449" s="185" t="s">
        <v>10730</v>
      </c>
      <c r="B449" s="10" t="s">
        <v>11155</v>
      </c>
      <c r="C449" s="11" t="s">
        <v>10146</v>
      </c>
      <c r="D449" s="9">
        <v>1</v>
      </c>
      <c r="E449" s="9"/>
      <c r="F449" s="10" t="s">
        <v>1234</v>
      </c>
      <c r="G449" s="10" t="s">
        <v>1242</v>
      </c>
    </row>
    <row r="450" spans="1:7" ht="21" x14ac:dyDescent="0.25">
      <c r="A450" s="185" t="s">
        <v>10730</v>
      </c>
      <c r="B450" s="11" t="s">
        <v>10993</v>
      </c>
      <c r="C450" s="11" t="s">
        <v>6340</v>
      </c>
      <c r="D450" s="9">
        <v>1</v>
      </c>
      <c r="E450" s="9"/>
      <c r="F450" s="10" t="s">
        <v>1234</v>
      </c>
      <c r="G450" s="10" t="s">
        <v>1960</v>
      </c>
    </row>
    <row r="451" spans="1:7" ht="21" x14ac:dyDescent="0.25">
      <c r="A451" s="185" t="s">
        <v>10730</v>
      </c>
      <c r="B451" s="10" t="s">
        <v>11394</v>
      </c>
      <c r="C451" s="11" t="s">
        <v>10725</v>
      </c>
      <c r="D451" s="9">
        <v>0</v>
      </c>
      <c r="E451" s="9"/>
      <c r="F451" s="10" t="s">
        <v>1234</v>
      </c>
      <c r="G451" s="10" t="s">
        <v>1960</v>
      </c>
    </row>
    <row r="452" spans="1:7" ht="21" x14ac:dyDescent="0.25">
      <c r="A452" s="185" t="s">
        <v>10730</v>
      </c>
      <c r="B452" s="10" t="s">
        <v>11221</v>
      </c>
      <c r="C452" s="11" t="s">
        <v>10156</v>
      </c>
      <c r="D452" s="9">
        <v>0</v>
      </c>
      <c r="E452" s="9"/>
      <c r="F452" s="10" t="s">
        <v>1234</v>
      </c>
      <c r="G452" s="10" t="s">
        <v>1242</v>
      </c>
    </row>
    <row r="453" spans="1:7" ht="21" x14ac:dyDescent="0.25">
      <c r="A453" s="10" t="s">
        <v>10730</v>
      </c>
      <c r="B453" s="186" t="s">
        <v>11618</v>
      </c>
      <c r="C453" s="11" t="s">
        <v>1237</v>
      </c>
      <c r="D453" s="9">
        <v>1</v>
      </c>
      <c r="E453" s="9">
        <v>1</v>
      </c>
      <c r="F453" s="10" t="s">
        <v>10972</v>
      </c>
      <c r="G453" s="10" t="s">
        <v>1242</v>
      </c>
    </row>
    <row r="454" spans="1:7" x14ac:dyDescent="0.25">
      <c r="A454" s="165" t="s">
        <v>10730</v>
      </c>
      <c r="B454" s="175" t="s">
        <v>11682</v>
      </c>
      <c r="C454" s="167" t="s">
        <v>8455</v>
      </c>
      <c r="D454" s="168">
        <v>1</v>
      </c>
      <c r="E454" s="168">
        <v>1</v>
      </c>
      <c r="F454" s="169" t="s">
        <v>940</v>
      </c>
      <c r="G454" s="169" t="s">
        <v>8459</v>
      </c>
    </row>
    <row r="455" spans="1:7" ht="21" x14ac:dyDescent="0.25">
      <c r="A455" s="106" t="s">
        <v>10732</v>
      </c>
      <c r="B455" s="107"/>
      <c r="C455" s="107" t="s">
        <v>8517</v>
      </c>
      <c r="D455" s="105"/>
      <c r="E455" s="105"/>
      <c r="F455" s="107" t="s">
        <v>940</v>
      </c>
      <c r="G455" s="107" t="s">
        <v>8459</v>
      </c>
    </row>
    <row r="456" spans="1:7" ht="21" x14ac:dyDescent="0.25">
      <c r="A456" s="10" t="s">
        <v>10738</v>
      </c>
      <c r="B456" s="10"/>
      <c r="C456" s="11" t="s">
        <v>5061</v>
      </c>
      <c r="D456" s="9">
        <v>0</v>
      </c>
      <c r="E456" s="9"/>
      <c r="F456" s="10" t="s">
        <v>2176</v>
      </c>
      <c r="G456" s="10" t="s">
        <v>3774</v>
      </c>
    </row>
    <row r="457" spans="1:7" ht="21" x14ac:dyDescent="0.25">
      <c r="A457" s="10" t="s">
        <v>10730</v>
      </c>
      <c r="B457" s="185" t="s">
        <v>10776</v>
      </c>
      <c r="C457" s="186" t="s">
        <v>3769</v>
      </c>
      <c r="D457" s="9">
        <v>1</v>
      </c>
      <c r="E457" s="9">
        <v>0</v>
      </c>
      <c r="F457" s="10" t="s">
        <v>1228</v>
      </c>
      <c r="G457" s="10" t="s">
        <v>3774</v>
      </c>
    </row>
    <row r="458" spans="1:7" ht="21" x14ac:dyDescent="0.25">
      <c r="A458" s="10" t="s">
        <v>10730</v>
      </c>
      <c r="B458" s="10" t="s">
        <v>10800</v>
      </c>
      <c r="C458" s="11" t="s">
        <v>8748</v>
      </c>
      <c r="D458" s="9">
        <v>1</v>
      </c>
      <c r="E458" s="9"/>
      <c r="F458" s="10" t="s">
        <v>212</v>
      </c>
      <c r="G458" s="10" t="s">
        <v>5977</v>
      </c>
    </row>
    <row r="459" spans="1:7" ht="21" x14ac:dyDescent="0.25">
      <c r="A459" s="106" t="s">
        <v>10732</v>
      </c>
      <c r="B459" s="107"/>
      <c r="C459" s="107" t="s">
        <v>5973</v>
      </c>
      <c r="D459" s="107"/>
      <c r="E459" s="107"/>
      <c r="F459" s="107" t="s">
        <v>212</v>
      </c>
      <c r="G459" s="107" t="s">
        <v>5977</v>
      </c>
    </row>
    <row r="460" spans="1:7" ht="21" x14ac:dyDescent="0.25">
      <c r="A460" s="10" t="s">
        <v>10730</v>
      </c>
      <c r="B460" s="11" t="s">
        <v>11085</v>
      </c>
      <c r="C460" s="11" t="s">
        <v>7877</v>
      </c>
      <c r="D460" s="9">
        <v>0</v>
      </c>
      <c r="E460" s="9"/>
      <c r="F460" s="10" t="s">
        <v>1234</v>
      </c>
      <c r="G460" s="10" t="s">
        <v>5977</v>
      </c>
    </row>
    <row r="461" spans="1:7" ht="21" x14ac:dyDescent="0.25">
      <c r="A461" s="185" t="s">
        <v>10730</v>
      </c>
      <c r="B461" s="10" t="s">
        <v>10963</v>
      </c>
      <c r="C461" s="11" t="s">
        <v>7960</v>
      </c>
      <c r="D461" s="9">
        <v>1</v>
      </c>
      <c r="E461" s="9">
        <v>0</v>
      </c>
      <c r="F461" s="10" t="s">
        <v>365</v>
      </c>
      <c r="G461" s="10" t="s">
        <v>5678</v>
      </c>
    </row>
    <row r="462" spans="1:7" ht="21" x14ac:dyDescent="0.25">
      <c r="A462" s="106" t="s">
        <v>10732</v>
      </c>
      <c r="B462" s="107"/>
      <c r="C462" s="107" t="s">
        <v>5674</v>
      </c>
      <c r="D462" s="107"/>
      <c r="E462" s="107"/>
      <c r="F462" s="107" t="s">
        <v>365</v>
      </c>
      <c r="G462" s="107" t="s">
        <v>5678</v>
      </c>
    </row>
    <row r="463" spans="1:7" ht="21" x14ac:dyDescent="0.25">
      <c r="A463" s="10" t="s">
        <v>10730</v>
      </c>
      <c r="B463" s="185" t="s">
        <v>11346</v>
      </c>
      <c r="C463" s="11" t="s">
        <v>244</v>
      </c>
      <c r="D463" s="9">
        <v>1</v>
      </c>
      <c r="E463" s="9">
        <v>0</v>
      </c>
      <c r="F463" s="10" t="s">
        <v>248</v>
      </c>
      <c r="G463" s="10" t="s">
        <v>180</v>
      </c>
    </row>
    <row r="464" spans="1:7" ht="21" x14ac:dyDescent="0.25">
      <c r="A464" s="10" t="s">
        <v>10730</v>
      </c>
      <c r="B464" s="185" t="s">
        <v>10882</v>
      </c>
      <c r="C464" s="186" t="s">
        <v>3478</v>
      </c>
      <c r="D464" s="9">
        <v>1</v>
      </c>
      <c r="E464" s="9">
        <v>0</v>
      </c>
      <c r="F464" s="10" t="s">
        <v>179</v>
      </c>
      <c r="G464" s="10" t="s">
        <v>180</v>
      </c>
    </row>
    <row r="465" spans="1:7" ht="21" x14ac:dyDescent="0.25">
      <c r="A465" s="185" t="s">
        <v>10730</v>
      </c>
      <c r="B465" s="10" t="s">
        <v>10861</v>
      </c>
      <c r="C465" s="11" t="s">
        <v>516</v>
      </c>
      <c r="D465" s="9">
        <v>1</v>
      </c>
      <c r="E465" s="9">
        <v>0</v>
      </c>
      <c r="F465" s="10" t="s">
        <v>179</v>
      </c>
      <c r="G465" s="10" t="s">
        <v>180</v>
      </c>
    </row>
    <row r="466" spans="1:7" ht="21" x14ac:dyDescent="0.25">
      <c r="A466" s="10" t="s">
        <v>10738</v>
      </c>
      <c r="B466" s="9"/>
      <c r="C466" s="11" t="s">
        <v>175</v>
      </c>
      <c r="D466" s="9">
        <v>1</v>
      </c>
      <c r="E466" s="9">
        <v>0</v>
      </c>
      <c r="F466" s="10" t="s">
        <v>179</v>
      </c>
      <c r="G466" s="10" t="s">
        <v>180</v>
      </c>
    </row>
    <row r="467" spans="1:7" x14ac:dyDescent="0.25">
      <c r="A467" s="43" t="s">
        <v>10740</v>
      </c>
      <c r="B467" s="148" t="s">
        <v>10742</v>
      </c>
      <c r="C467" s="15" t="s">
        <v>8313</v>
      </c>
      <c r="D467" s="144">
        <v>1</v>
      </c>
      <c r="E467" s="144"/>
      <c r="F467" s="44" t="s">
        <v>46</v>
      </c>
      <c r="G467" s="44" t="s">
        <v>231</v>
      </c>
    </row>
    <row r="468" spans="1:7" x14ac:dyDescent="0.25">
      <c r="A468" s="165" t="s">
        <v>10730</v>
      </c>
      <c r="B468" s="175" t="s">
        <v>11349</v>
      </c>
      <c r="C468" s="167" t="s">
        <v>9923</v>
      </c>
      <c r="D468" s="168">
        <v>1</v>
      </c>
      <c r="E468" s="168"/>
      <c r="F468" s="169" t="s">
        <v>46</v>
      </c>
      <c r="G468" s="169" t="s">
        <v>231</v>
      </c>
    </row>
    <row r="469" spans="1:7" ht="21" x14ac:dyDescent="0.25">
      <c r="A469" s="185" t="s">
        <v>10730</v>
      </c>
      <c r="B469" s="11" t="s">
        <v>11041</v>
      </c>
      <c r="C469" s="11" t="s">
        <v>8169</v>
      </c>
      <c r="D469" s="9">
        <v>1</v>
      </c>
      <c r="E469" s="9">
        <v>1</v>
      </c>
      <c r="F469" s="10" t="s">
        <v>46</v>
      </c>
      <c r="G469" s="10" t="s">
        <v>231</v>
      </c>
    </row>
    <row r="470" spans="1:7" ht="21" x14ac:dyDescent="0.25">
      <c r="A470" s="10" t="s">
        <v>10730</v>
      </c>
      <c r="B470" s="185" t="s">
        <v>10800</v>
      </c>
      <c r="C470" s="11" t="s">
        <v>4081</v>
      </c>
      <c r="D470" s="9">
        <v>1</v>
      </c>
      <c r="E470" s="9">
        <v>0</v>
      </c>
      <c r="F470" s="10" t="s">
        <v>46</v>
      </c>
      <c r="G470" s="10" t="s">
        <v>231</v>
      </c>
    </row>
    <row r="471" spans="1:7" ht="21" x14ac:dyDescent="0.25">
      <c r="A471" s="10" t="s">
        <v>10738</v>
      </c>
      <c r="B471" s="10"/>
      <c r="C471" s="11" t="s">
        <v>5569</v>
      </c>
      <c r="D471" s="9">
        <v>0</v>
      </c>
      <c r="E471" s="9"/>
      <c r="F471" s="10" t="s">
        <v>46</v>
      </c>
      <c r="G471" s="10" t="s">
        <v>231</v>
      </c>
    </row>
    <row r="472" spans="1:7" ht="21" x14ac:dyDescent="0.25">
      <c r="A472" s="10" t="s">
        <v>10738</v>
      </c>
      <c r="B472" s="10"/>
      <c r="C472" s="11" t="s">
        <v>4158</v>
      </c>
      <c r="D472" s="9">
        <v>0</v>
      </c>
      <c r="E472" s="9"/>
      <c r="F472" s="10" t="s">
        <v>46</v>
      </c>
      <c r="G472" s="10" t="s">
        <v>231</v>
      </c>
    </row>
    <row r="473" spans="1:7" ht="21" x14ac:dyDescent="0.25">
      <c r="A473" s="10" t="s">
        <v>10730</v>
      </c>
      <c r="B473" s="185" t="s">
        <v>10934</v>
      </c>
      <c r="C473" s="11" t="s">
        <v>1181</v>
      </c>
      <c r="D473" s="189">
        <v>1</v>
      </c>
      <c r="E473" s="189">
        <v>0</v>
      </c>
      <c r="F473" s="10" t="s">
        <v>669</v>
      </c>
      <c r="G473" s="10" t="s">
        <v>879</v>
      </c>
    </row>
    <row r="474" spans="1:7" ht="21" x14ac:dyDescent="0.25">
      <c r="A474" s="185" t="s">
        <v>10738</v>
      </c>
      <c r="B474" s="9"/>
      <c r="C474" s="11" t="s">
        <v>5500</v>
      </c>
      <c r="D474" s="9">
        <v>1</v>
      </c>
      <c r="E474" s="9"/>
      <c r="F474" s="10" t="s">
        <v>669</v>
      </c>
      <c r="G474" s="10" t="s">
        <v>231</v>
      </c>
    </row>
    <row r="475" spans="1:7" ht="21" x14ac:dyDescent="0.25">
      <c r="A475" s="185" t="s">
        <v>10730</v>
      </c>
      <c r="B475" s="10" t="s">
        <v>11338</v>
      </c>
      <c r="C475" s="11" t="s">
        <v>875</v>
      </c>
      <c r="D475" s="9">
        <v>1</v>
      </c>
      <c r="E475" s="9">
        <v>0</v>
      </c>
      <c r="F475" s="10" t="s">
        <v>179</v>
      </c>
      <c r="G475" s="10" t="s">
        <v>879</v>
      </c>
    </row>
    <row r="476" spans="1:7" x14ac:dyDescent="0.25">
      <c r="A476" s="43" t="s">
        <v>10740</v>
      </c>
      <c r="B476" s="148" t="s">
        <v>11289</v>
      </c>
      <c r="C476" s="15" t="s">
        <v>405</v>
      </c>
      <c r="D476" s="144">
        <v>1</v>
      </c>
      <c r="E476" s="144">
        <v>0</v>
      </c>
      <c r="F476" s="44" t="s">
        <v>10830</v>
      </c>
      <c r="G476" s="44" t="s">
        <v>231</v>
      </c>
    </row>
    <row r="477" spans="1:7" ht="21" x14ac:dyDescent="0.25">
      <c r="A477" s="10" t="s">
        <v>10738</v>
      </c>
      <c r="B477" s="9"/>
      <c r="C477" s="11" t="s">
        <v>227</v>
      </c>
      <c r="D477" s="189">
        <v>1</v>
      </c>
      <c r="E477" s="189">
        <v>1</v>
      </c>
      <c r="F477" s="10" t="s">
        <v>10830</v>
      </c>
      <c r="G477" s="10" t="s">
        <v>231</v>
      </c>
    </row>
    <row r="478" spans="1:7" x14ac:dyDescent="0.25">
      <c r="A478" s="44" t="s">
        <v>10740</v>
      </c>
      <c r="B478" s="148" t="s">
        <v>10742</v>
      </c>
      <c r="C478" s="15" t="s">
        <v>708</v>
      </c>
      <c r="D478" s="144">
        <v>1</v>
      </c>
      <c r="E478" s="144"/>
      <c r="F478" s="44" t="s">
        <v>713</v>
      </c>
      <c r="G478" s="44" t="s">
        <v>231</v>
      </c>
    </row>
    <row r="479" spans="1:7" x14ac:dyDescent="0.25">
      <c r="A479" s="44" t="s">
        <v>10740</v>
      </c>
      <c r="B479" s="148" t="s">
        <v>10995</v>
      </c>
      <c r="C479" s="15" t="s">
        <v>6356</v>
      </c>
      <c r="D479" s="144">
        <v>1</v>
      </c>
      <c r="E479" s="144"/>
      <c r="F479" s="44" t="s">
        <v>389</v>
      </c>
      <c r="G479" s="44" t="s">
        <v>231</v>
      </c>
    </row>
    <row r="480" spans="1:7" x14ac:dyDescent="0.25">
      <c r="A480" s="169" t="s">
        <v>10730</v>
      </c>
      <c r="B480" s="175" t="s">
        <v>11683</v>
      </c>
      <c r="C480" s="167" t="s">
        <v>426</v>
      </c>
      <c r="D480" s="168">
        <v>1</v>
      </c>
      <c r="E480" s="168"/>
      <c r="F480" s="169" t="s">
        <v>389</v>
      </c>
      <c r="G480" s="169" t="s">
        <v>231</v>
      </c>
    </row>
    <row r="481" spans="1:7" x14ac:dyDescent="0.25">
      <c r="A481" s="44" t="s">
        <v>10740</v>
      </c>
      <c r="B481" s="148" t="s">
        <v>11134</v>
      </c>
      <c r="C481" s="15" t="s">
        <v>9217</v>
      </c>
      <c r="D481" s="144">
        <v>1</v>
      </c>
      <c r="E481" s="144"/>
      <c r="F481" s="44" t="s">
        <v>212</v>
      </c>
      <c r="G481" s="44" t="s">
        <v>9219</v>
      </c>
    </row>
    <row r="482" spans="1:7" ht="21" x14ac:dyDescent="0.25">
      <c r="A482" s="10" t="s">
        <v>10730</v>
      </c>
      <c r="B482" s="185" t="s">
        <v>11062</v>
      </c>
      <c r="C482" s="11" t="s">
        <v>2635</v>
      </c>
      <c r="D482" s="9">
        <v>1</v>
      </c>
      <c r="E482" s="9">
        <v>0</v>
      </c>
      <c r="F482" s="10" t="s">
        <v>89</v>
      </c>
      <c r="G482" s="10" t="s">
        <v>2639</v>
      </c>
    </row>
    <row r="483" spans="1:7" ht="21" x14ac:dyDescent="0.25">
      <c r="A483" s="185" t="s">
        <v>10730</v>
      </c>
      <c r="B483" s="187" t="s">
        <v>10832</v>
      </c>
      <c r="C483" s="11" t="s">
        <v>10635</v>
      </c>
      <c r="D483" s="9">
        <v>1</v>
      </c>
      <c r="E483" s="188"/>
      <c r="F483" s="10" t="s">
        <v>5196</v>
      </c>
      <c r="G483" s="10" t="s">
        <v>8063</v>
      </c>
    </row>
    <row r="484" spans="1:7" ht="21" x14ac:dyDescent="0.25">
      <c r="A484" s="185" t="s">
        <v>10730</v>
      </c>
      <c r="B484" s="10" t="s">
        <v>11110</v>
      </c>
      <c r="C484" s="11" t="s">
        <v>10720</v>
      </c>
      <c r="D484" s="9">
        <v>1</v>
      </c>
      <c r="E484" s="9"/>
      <c r="F484" s="10" t="s">
        <v>5196</v>
      </c>
      <c r="G484" s="10" t="s">
        <v>8063</v>
      </c>
    </row>
    <row r="485" spans="1:7" ht="21" x14ac:dyDescent="0.25">
      <c r="A485" s="185" t="s">
        <v>10730</v>
      </c>
      <c r="B485" s="11" t="s">
        <v>11405</v>
      </c>
      <c r="C485" s="11" t="s">
        <v>10625</v>
      </c>
      <c r="D485" s="9">
        <v>1</v>
      </c>
      <c r="E485" s="9"/>
      <c r="F485" s="10" t="s">
        <v>5196</v>
      </c>
      <c r="G485" s="10" t="s">
        <v>8063</v>
      </c>
    </row>
    <row r="486" spans="1:7" ht="21" x14ac:dyDescent="0.25">
      <c r="A486" s="185" t="s">
        <v>10730</v>
      </c>
      <c r="B486" s="10" t="s">
        <v>10910</v>
      </c>
      <c r="C486" s="11" t="s">
        <v>10641</v>
      </c>
      <c r="D486" s="9">
        <v>1</v>
      </c>
      <c r="E486" s="9"/>
      <c r="F486" s="10" t="s">
        <v>5196</v>
      </c>
      <c r="G486" s="10" t="s">
        <v>8063</v>
      </c>
    </row>
    <row r="487" spans="1:7" ht="21" x14ac:dyDescent="0.25">
      <c r="A487" s="106" t="s">
        <v>10732</v>
      </c>
      <c r="B487" s="107"/>
      <c r="C487" s="107" t="s">
        <v>8059</v>
      </c>
      <c r="D487" s="107"/>
      <c r="E487" s="107"/>
      <c r="F487" s="107" t="s">
        <v>5196</v>
      </c>
      <c r="G487" s="107" t="s">
        <v>8063</v>
      </c>
    </row>
    <row r="488" spans="1:7" ht="21" x14ac:dyDescent="0.25">
      <c r="A488" s="185" t="s">
        <v>10730</v>
      </c>
      <c r="B488" s="10" t="s">
        <v>11201</v>
      </c>
      <c r="C488" s="11" t="s">
        <v>7131</v>
      </c>
      <c r="D488" s="9">
        <v>1</v>
      </c>
      <c r="E488" s="9">
        <v>0</v>
      </c>
      <c r="F488" s="10" t="s">
        <v>10748</v>
      </c>
      <c r="G488" s="10" t="s">
        <v>7135</v>
      </c>
    </row>
    <row r="489" spans="1:7" ht="21" x14ac:dyDescent="0.25">
      <c r="A489" s="185" t="s">
        <v>10730</v>
      </c>
      <c r="B489" s="10" t="s">
        <v>10910</v>
      </c>
      <c r="C489" s="11" t="s">
        <v>7193</v>
      </c>
      <c r="D489" s="9">
        <v>0</v>
      </c>
      <c r="E489" s="9">
        <v>0</v>
      </c>
      <c r="F489" s="10" t="s">
        <v>10748</v>
      </c>
      <c r="G489" s="10" t="s">
        <v>7135</v>
      </c>
    </row>
    <row r="490" spans="1:7" ht="21" x14ac:dyDescent="0.25">
      <c r="A490" s="106" t="s">
        <v>10732</v>
      </c>
      <c r="B490" s="107"/>
      <c r="C490" s="107" t="s">
        <v>7188</v>
      </c>
      <c r="D490" s="107"/>
      <c r="E490" s="107"/>
      <c r="F490" s="107" t="s">
        <v>10748</v>
      </c>
      <c r="G490" s="107" t="s">
        <v>7135</v>
      </c>
    </row>
    <row r="491" spans="1:7" ht="21" x14ac:dyDescent="0.25">
      <c r="A491" s="111" t="s">
        <v>10732</v>
      </c>
      <c r="B491" s="45"/>
      <c r="C491" s="45" t="s">
        <v>5608</v>
      </c>
      <c r="D491" s="45"/>
      <c r="E491" s="45"/>
      <c r="F491" s="45" t="s">
        <v>46</v>
      </c>
      <c r="G491" s="45" t="s">
        <v>5612</v>
      </c>
    </row>
    <row r="492" spans="1:7" x14ac:dyDescent="0.25">
      <c r="A492" s="169" t="s">
        <v>10730</v>
      </c>
      <c r="B492" s="176" t="s">
        <v>10993</v>
      </c>
      <c r="C492" s="177" t="s">
        <v>2184</v>
      </c>
      <c r="D492" s="168">
        <v>1</v>
      </c>
      <c r="E492" s="168">
        <v>0</v>
      </c>
      <c r="F492" s="169" t="s">
        <v>119</v>
      </c>
      <c r="G492" s="169" t="s">
        <v>2188</v>
      </c>
    </row>
    <row r="493" spans="1:7" ht="21" x14ac:dyDescent="0.25">
      <c r="A493" s="10" t="s">
        <v>10730</v>
      </c>
      <c r="B493" s="11" t="s">
        <v>10915</v>
      </c>
      <c r="C493" s="11" t="s">
        <v>2603</v>
      </c>
      <c r="D493" s="9">
        <v>0</v>
      </c>
      <c r="E493" s="9"/>
      <c r="F493" s="10" t="s">
        <v>119</v>
      </c>
      <c r="G493" s="10" t="s">
        <v>2188</v>
      </c>
    </row>
    <row r="494" spans="1:7" ht="21" x14ac:dyDescent="0.25">
      <c r="A494" s="106" t="s">
        <v>10732</v>
      </c>
      <c r="B494" s="107"/>
      <c r="C494" s="107" t="s">
        <v>9400</v>
      </c>
      <c r="D494" s="107"/>
      <c r="E494" s="107"/>
      <c r="F494" s="107" t="s">
        <v>119</v>
      </c>
      <c r="G494" s="107" t="s">
        <v>2188</v>
      </c>
    </row>
    <row r="495" spans="1:7" x14ac:dyDescent="0.25">
      <c r="A495" s="43" t="s">
        <v>10740</v>
      </c>
      <c r="B495" s="148" t="s">
        <v>10742</v>
      </c>
      <c r="C495" s="15" t="s">
        <v>8923</v>
      </c>
      <c r="D495" s="144">
        <v>1</v>
      </c>
      <c r="E495" s="144"/>
      <c r="F495" s="44" t="s">
        <v>172</v>
      </c>
      <c r="G495" s="44" t="s">
        <v>6495</v>
      </c>
    </row>
    <row r="496" spans="1:7" x14ac:dyDescent="0.25">
      <c r="A496" s="43" t="s">
        <v>10740</v>
      </c>
      <c r="B496" s="148" t="s">
        <v>10742</v>
      </c>
      <c r="C496" s="15" t="s">
        <v>11232</v>
      </c>
      <c r="D496" s="144">
        <v>1</v>
      </c>
      <c r="E496" s="144"/>
      <c r="F496" s="44" t="s">
        <v>172</v>
      </c>
      <c r="G496" s="44" t="s">
        <v>6495</v>
      </c>
    </row>
    <row r="497" spans="1:7" ht="21" x14ac:dyDescent="0.25">
      <c r="A497" s="107" t="s">
        <v>10732</v>
      </c>
      <c r="B497" s="107"/>
      <c r="C497" s="107" t="s">
        <v>6490</v>
      </c>
      <c r="D497" s="107"/>
      <c r="E497" s="107"/>
      <c r="F497" s="107" t="s">
        <v>389</v>
      </c>
      <c r="G497" s="107" t="s">
        <v>6495</v>
      </c>
    </row>
    <row r="498" spans="1:7" ht="21" x14ac:dyDescent="0.25">
      <c r="A498" s="10" t="s">
        <v>10730</v>
      </c>
      <c r="B498" s="11" t="s">
        <v>11379</v>
      </c>
      <c r="C498" s="11" t="s">
        <v>4074</v>
      </c>
      <c r="D498" s="9">
        <v>1</v>
      </c>
      <c r="E498" s="9"/>
      <c r="F498" s="10" t="s">
        <v>4078</v>
      </c>
      <c r="G498" s="10" t="s">
        <v>4079</v>
      </c>
    </row>
    <row r="499" spans="1:7" ht="21" x14ac:dyDescent="0.25">
      <c r="A499" s="10" t="s">
        <v>10730</v>
      </c>
      <c r="B499" s="185" t="s">
        <v>10789</v>
      </c>
      <c r="C499" s="186" t="s">
        <v>3225</v>
      </c>
      <c r="D499" s="9">
        <v>0</v>
      </c>
      <c r="E499" s="9">
        <v>0</v>
      </c>
      <c r="F499" s="10" t="s">
        <v>713</v>
      </c>
      <c r="G499" s="10" t="s">
        <v>3230</v>
      </c>
    </row>
    <row r="500" spans="1:7" ht="21" x14ac:dyDescent="0.25">
      <c r="A500" s="10" t="s">
        <v>10730</v>
      </c>
      <c r="B500" s="185" t="s">
        <v>11350</v>
      </c>
      <c r="C500" s="11" t="s">
        <v>3807</v>
      </c>
      <c r="D500" s="9">
        <v>1</v>
      </c>
      <c r="E500" s="9">
        <v>0</v>
      </c>
      <c r="F500" s="10" t="s">
        <v>119</v>
      </c>
      <c r="G500" s="10" t="s">
        <v>3811</v>
      </c>
    </row>
    <row r="501" spans="1:7" ht="21" x14ac:dyDescent="0.25">
      <c r="A501" s="185" t="s">
        <v>10730</v>
      </c>
      <c r="B501" s="186" t="s">
        <v>11626</v>
      </c>
      <c r="C501" s="11" t="s">
        <v>6828</v>
      </c>
      <c r="D501" s="9">
        <v>0</v>
      </c>
      <c r="E501" s="9"/>
      <c r="F501" s="10" t="s">
        <v>6833</v>
      </c>
      <c r="G501" s="10" t="s">
        <v>6834</v>
      </c>
    </row>
    <row r="502" spans="1:7" x14ac:dyDescent="0.25">
      <c r="A502" s="43" t="s">
        <v>10740</v>
      </c>
      <c r="B502" s="149" t="s">
        <v>10742</v>
      </c>
      <c r="C502" s="15" t="s">
        <v>6395</v>
      </c>
      <c r="D502" s="144">
        <v>1</v>
      </c>
      <c r="E502" s="144">
        <v>1</v>
      </c>
      <c r="F502" s="44" t="s">
        <v>301</v>
      </c>
      <c r="G502" s="44" t="s">
        <v>113</v>
      </c>
    </row>
    <row r="503" spans="1:7" ht="21" x14ac:dyDescent="0.25">
      <c r="A503" s="10" t="s">
        <v>10730</v>
      </c>
      <c r="B503" s="185" t="s">
        <v>10755</v>
      </c>
      <c r="C503" s="11" t="s">
        <v>628</v>
      </c>
      <c r="D503" s="9">
        <v>1</v>
      </c>
      <c r="E503" s="9">
        <v>0</v>
      </c>
      <c r="F503" s="10" t="s">
        <v>301</v>
      </c>
      <c r="G503" s="10" t="s">
        <v>113</v>
      </c>
    </row>
    <row r="504" spans="1:7" ht="21" x14ac:dyDescent="0.25">
      <c r="A504" s="10" t="s">
        <v>10738</v>
      </c>
      <c r="B504" s="10"/>
      <c r="C504" s="186" t="s">
        <v>2444</v>
      </c>
      <c r="D504" s="9">
        <v>0</v>
      </c>
      <c r="E504" s="9">
        <v>0</v>
      </c>
      <c r="F504" s="10" t="s">
        <v>301</v>
      </c>
      <c r="G504" s="10" t="s">
        <v>113</v>
      </c>
    </row>
    <row r="505" spans="1:7" ht="21" x14ac:dyDescent="0.25">
      <c r="A505" s="10" t="s">
        <v>10738</v>
      </c>
      <c r="B505" s="10"/>
      <c r="C505" s="11" t="s">
        <v>1110</v>
      </c>
      <c r="D505" s="9">
        <v>1</v>
      </c>
      <c r="E505" s="9"/>
      <c r="F505" s="10" t="s">
        <v>301</v>
      </c>
      <c r="G505" s="10" t="s">
        <v>113</v>
      </c>
    </row>
    <row r="506" spans="1:7" ht="21" x14ac:dyDescent="0.25">
      <c r="A506" s="45" t="s">
        <v>10732</v>
      </c>
      <c r="B506" s="45"/>
      <c r="C506" s="111" t="s">
        <v>297</v>
      </c>
      <c r="D506" s="111"/>
      <c r="E506" s="111"/>
      <c r="F506" s="45" t="s">
        <v>301</v>
      </c>
      <c r="G506" s="45" t="s">
        <v>120</v>
      </c>
    </row>
    <row r="507" spans="1:7" x14ac:dyDescent="0.25">
      <c r="A507" s="43" t="s">
        <v>10740</v>
      </c>
      <c r="B507" s="148" t="s">
        <v>10742</v>
      </c>
      <c r="C507" s="15" t="s">
        <v>8260</v>
      </c>
      <c r="D507" s="144">
        <v>1</v>
      </c>
      <c r="E507" s="144">
        <v>1</v>
      </c>
      <c r="F507" s="44" t="s">
        <v>669</v>
      </c>
      <c r="G507" s="44" t="s">
        <v>113</v>
      </c>
    </row>
    <row r="508" spans="1:7" x14ac:dyDescent="0.25">
      <c r="A508" s="43" t="s">
        <v>10740</v>
      </c>
      <c r="B508" s="148" t="s">
        <v>10742</v>
      </c>
      <c r="C508" s="15" t="s">
        <v>8352</v>
      </c>
      <c r="D508" s="144">
        <v>1</v>
      </c>
      <c r="E508" s="144">
        <v>1</v>
      </c>
      <c r="F508" s="44" t="s">
        <v>669</v>
      </c>
      <c r="G508" s="44" t="s">
        <v>113</v>
      </c>
    </row>
    <row r="509" spans="1:7" ht="21" x14ac:dyDescent="0.25">
      <c r="A509" s="185" t="s">
        <v>10730</v>
      </c>
      <c r="B509" s="10" t="s">
        <v>11042</v>
      </c>
      <c r="C509" s="11" t="s">
        <v>10443</v>
      </c>
      <c r="D509" s="9">
        <v>1</v>
      </c>
      <c r="E509" s="9"/>
      <c r="F509" s="10" t="s">
        <v>669</v>
      </c>
      <c r="G509" s="10" t="s">
        <v>120</v>
      </c>
    </row>
    <row r="510" spans="1:7" ht="21" x14ac:dyDescent="0.25">
      <c r="A510" s="10" t="s">
        <v>10730</v>
      </c>
      <c r="B510" s="11" t="s">
        <v>11057</v>
      </c>
      <c r="C510" s="11" t="s">
        <v>2750</v>
      </c>
      <c r="D510" s="9">
        <v>1</v>
      </c>
      <c r="E510" s="9">
        <v>1</v>
      </c>
      <c r="F510" s="10" t="s">
        <v>669</v>
      </c>
      <c r="G510" s="10" t="s">
        <v>113</v>
      </c>
    </row>
    <row r="511" spans="1:7" ht="21" x14ac:dyDescent="0.25">
      <c r="A511" s="185" t="s">
        <v>10730</v>
      </c>
      <c r="B511" s="10" t="s">
        <v>11327</v>
      </c>
      <c r="C511" s="11" t="s">
        <v>7384</v>
      </c>
      <c r="D511" s="9">
        <v>1</v>
      </c>
      <c r="E511" s="9">
        <v>1</v>
      </c>
      <c r="F511" s="10" t="s">
        <v>669</v>
      </c>
      <c r="G511" s="10" t="s">
        <v>113</v>
      </c>
    </row>
    <row r="512" spans="1:7" ht="21" x14ac:dyDescent="0.25">
      <c r="A512" s="10" t="s">
        <v>10730</v>
      </c>
      <c r="B512" s="185" t="s">
        <v>11249</v>
      </c>
      <c r="C512" s="11" t="s">
        <v>5734</v>
      </c>
      <c r="D512" s="9">
        <v>1</v>
      </c>
      <c r="E512" s="189">
        <v>0</v>
      </c>
      <c r="F512" s="10" t="s">
        <v>669</v>
      </c>
      <c r="G512" s="10" t="s">
        <v>113</v>
      </c>
    </row>
    <row r="513" spans="1:7" ht="21" x14ac:dyDescent="0.25">
      <c r="A513" s="185" t="s">
        <v>10730</v>
      </c>
      <c r="B513" s="185" t="s">
        <v>11644</v>
      </c>
      <c r="C513" s="11" t="s">
        <v>5518</v>
      </c>
      <c r="D513" s="9">
        <v>1</v>
      </c>
      <c r="E513" s="9"/>
      <c r="F513" s="10" t="s">
        <v>669</v>
      </c>
      <c r="G513" s="10" t="s">
        <v>113</v>
      </c>
    </row>
    <row r="514" spans="1:7" ht="21" x14ac:dyDescent="0.25">
      <c r="A514" s="10" t="s">
        <v>10730</v>
      </c>
      <c r="B514" s="185" t="s">
        <v>10909</v>
      </c>
      <c r="C514" s="11" t="s">
        <v>8485</v>
      </c>
      <c r="D514" s="9">
        <v>1</v>
      </c>
      <c r="E514" s="9"/>
      <c r="F514" s="10" t="s">
        <v>669</v>
      </c>
      <c r="G514" s="10" t="s">
        <v>113</v>
      </c>
    </row>
    <row r="515" spans="1:7" ht="21" x14ac:dyDescent="0.25">
      <c r="A515" s="185" t="s">
        <v>10730</v>
      </c>
      <c r="B515" s="11" t="s">
        <v>11148</v>
      </c>
      <c r="C515" s="11" t="s">
        <v>5739</v>
      </c>
      <c r="D515" s="9">
        <v>1</v>
      </c>
      <c r="E515" s="9"/>
      <c r="F515" s="10" t="s">
        <v>669</v>
      </c>
      <c r="G515" s="10" t="s">
        <v>113</v>
      </c>
    </row>
    <row r="516" spans="1:7" ht="21" x14ac:dyDescent="0.25">
      <c r="A516" s="10" t="s">
        <v>10738</v>
      </c>
      <c r="B516" s="10"/>
      <c r="C516" s="11" t="s">
        <v>1417</v>
      </c>
      <c r="D516" s="9">
        <v>1</v>
      </c>
      <c r="E516" s="189">
        <v>0</v>
      </c>
      <c r="F516" s="10" t="s">
        <v>669</v>
      </c>
      <c r="G516" s="10" t="s">
        <v>113</v>
      </c>
    </row>
    <row r="517" spans="1:7" ht="21" x14ac:dyDescent="0.25">
      <c r="A517" s="45" t="s">
        <v>10732</v>
      </c>
      <c r="B517" s="45"/>
      <c r="C517" s="45" t="s">
        <v>694</v>
      </c>
      <c r="D517" s="45"/>
      <c r="E517" s="45"/>
      <c r="F517" s="45" t="s">
        <v>669</v>
      </c>
      <c r="G517" s="45" t="s">
        <v>113</v>
      </c>
    </row>
    <row r="518" spans="1:7" ht="21" x14ac:dyDescent="0.25">
      <c r="A518" s="111" t="s">
        <v>10732</v>
      </c>
      <c r="B518" s="45"/>
      <c r="C518" s="45" t="s">
        <v>8426</v>
      </c>
      <c r="D518" s="116"/>
      <c r="E518" s="116"/>
      <c r="F518" s="45" t="s">
        <v>669</v>
      </c>
      <c r="G518" s="45" t="s">
        <v>113</v>
      </c>
    </row>
    <row r="519" spans="1:7" x14ac:dyDescent="0.25">
      <c r="A519" s="43" t="s">
        <v>10740</v>
      </c>
      <c r="B519" s="148" t="s">
        <v>10742</v>
      </c>
      <c r="C519" s="15" t="s">
        <v>10468</v>
      </c>
      <c r="D519" s="144">
        <v>1</v>
      </c>
      <c r="E519" s="144"/>
      <c r="F519" s="44" t="s">
        <v>7969</v>
      </c>
      <c r="G519" s="44" t="s">
        <v>120</v>
      </c>
    </row>
    <row r="520" spans="1:7" x14ac:dyDescent="0.25">
      <c r="A520" s="43" t="s">
        <v>10740</v>
      </c>
      <c r="B520" s="148" t="s">
        <v>10742</v>
      </c>
      <c r="C520" s="15" t="s">
        <v>10483</v>
      </c>
      <c r="D520" s="144">
        <v>1</v>
      </c>
      <c r="E520" s="144"/>
      <c r="F520" s="44" t="s">
        <v>7969</v>
      </c>
      <c r="G520" s="44" t="s">
        <v>120</v>
      </c>
    </row>
    <row r="521" spans="1:7" ht="21" x14ac:dyDescent="0.25">
      <c r="A521" s="185" t="s">
        <v>10730</v>
      </c>
      <c r="B521" s="11" t="s">
        <v>10986</v>
      </c>
      <c r="C521" s="11" t="s">
        <v>7965</v>
      </c>
      <c r="D521" s="9">
        <v>1</v>
      </c>
      <c r="E521" s="9"/>
      <c r="F521" s="10" t="s">
        <v>7969</v>
      </c>
      <c r="G521" s="10" t="s">
        <v>120</v>
      </c>
    </row>
    <row r="522" spans="1:7" ht="21" x14ac:dyDescent="0.25">
      <c r="A522" s="185" t="s">
        <v>10730</v>
      </c>
      <c r="B522" s="10" t="s">
        <v>11243</v>
      </c>
      <c r="C522" s="11" t="s">
        <v>10478</v>
      </c>
      <c r="D522" s="9">
        <v>1</v>
      </c>
      <c r="E522" s="9"/>
      <c r="F522" s="10" t="s">
        <v>7969</v>
      </c>
      <c r="G522" s="10" t="s">
        <v>120</v>
      </c>
    </row>
    <row r="523" spans="1:7" x14ac:dyDescent="0.25">
      <c r="A523" s="44" t="s">
        <v>10740</v>
      </c>
      <c r="B523" s="147" t="s">
        <v>10742</v>
      </c>
      <c r="C523" s="15" t="s">
        <v>1132</v>
      </c>
      <c r="D523" s="143">
        <v>1</v>
      </c>
      <c r="E523" s="143">
        <v>0</v>
      </c>
      <c r="F523" s="44" t="s">
        <v>940</v>
      </c>
      <c r="G523" s="44" t="s">
        <v>120</v>
      </c>
    </row>
    <row r="524" spans="1:7" ht="21" x14ac:dyDescent="0.25">
      <c r="A524" s="107" t="s">
        <v>10732</v>
      </c>
      <c r="B524" s="107"/>
      <c r="C524" s="108" t="s">
        <v>1137</v>
      </c>
      <c r="D524" s="108"/>
      <c r="E524" s="108"/>
      <c r="F524" s="107" t="s">
        <v>940</v>
      </c>
      <c r="G524" s="107" t="s">
        <v>120</v>
      </c>
    </row>
    <row r="525" spans="1:7" x14ac:dyDescent="0.25">
      <c r="A525" s="43" t="s">
        <v>10740</v>
      </c>
      <c r="B525" s="148" t="s">
        <v>10742</v>
      </c>
      <c r="C525" s="15" t="s">
        <v>2076</v>
      </c>
      <c r="D525" s="144">
        <v>1</v>
      </c>
      <c r="E525" s="143">
        <v>0</v>
      </c>
      <c r="F525" s="44" t="s">
        <v>2032</v>
      </c>
      <c r="G525" s="44" t="s">
        <v>120</v>
      </c>
    </row>
    <row r="526" spans="1:7" ht="21" x14ac:dyDescent="0.25">
      <c r="A526" s="10" t="s">
        <v>10738</v>
      </c>
      <c r="B526" s="9"/>
      <c r="C526" s="11" t="s">
        <v>2034</v>
      </c>
      <c r="D526" s="9">
        <v>1</v>
      </c>
      <c r="E526" s="9">
        <v>1</v>
      </c>
      <c r="F526" s="10" t="s">
        <v>2032</v>
      </c>
      <c r="G526" s="10" t="s">
        <v>120</v>
      </c>
    </row>
    <row r="527" spans="1:7" ht="21" x14ac:dyDescent="0.25">
      <c r="A527" s="10" t="s">
        <v>10738</v>
      </c>
      <c r="B527" s="10"/>
      <c r="C527" s="11" t="s">
        <v>6208</v>
      </c>
      <c r="D527" s="9">
        <v>1</v>
      </c>
      <c r="E527" s="189">
        <v>0</v>
      </c>
      <c r="F527" s="10" t="s">
        <v>2032</v>
      </c>
      <c r="G527" s="10" t="s">
        <v>120</v>
      </c>
    </row>
    <row r="528" spans="1:7" ht="21" x14ac:dyDescent="0.25">
      <c r="A528" s="10" t="s">
        <v>10738</v>
      </c>
      <c r="B528" s="10"/>
      <c r="C528" s="11" t="s">
        <v>2028</v>
      </c>
      <c r="D528" s="189">
        <v>1</v>
      </c>
      <c r="E528" s="189">
        <v>0</v>
      </c>
      <c r="F528" s="10" t="s">
        <v>2032</v>
      </c>
      <c r="G528" s="10" t="s">
        <v>120</v>
      </c>
    </row>
    <row r="529" spans="1:7" ht="21" x14ac:dyDescent="0.25">
      <c r="A529" s="106" t="s">
        <v>10732</v>
      </c>
      <c r="B529" s="107"/>
      <c r="C529" s="107" t="s">
        <v>2082</v>
      </c>
      <c r="D529" s="107"/>
      <c r="E529" s="107"/>
      <c r="F529" s="107" t="s">
        <v>2032</v>
      </c>
      <c r="G529" s="107" t="s">
        <v>120</v>
      </c>
    </row>
    <row r="530" spans="1:7" ht="21" x14ac:dyDescent="0.25">
      <c r="A530" s="106" t="s">
        <v>10732</v>
      </c>
      <c r="B530" s="107"/>
      <c r="C530" s="107" t="s">
        <v>2059</v>
      </c>
      <c r="D530" s="107"/>
      <c r="E530" s="107"/>
      <c r="F530" s="107" t="s">
        <v>2032</v>
      </c>
      <c r="G530" s="107" t="s">
        <v>120</v>
      </c>
    </row>
    <row r="531" spans="1:7" ht="21" x14ac:dyDescent="0.25">
      <c r="A531" s="106" t="s">
        <v>10732</v>
      </c>
      <c r="B531" s="107"/>
      <c r="C531" s="107" t="s">
        <v>6265</v>
      </c>
      <c r="D531" s="107"/>
      <c r="E531" s="107"/>
      <c r="F531" s="107" t="s">
        <v>2032</v>
      </c>
      <c r="G531" s="107" t="s">
        <v>120</v>
      </c>
    </row>
    <row r="532" spans="1:7" ht="21" x14ac:dyDescent="0.25">
      <c r="A532" s="106" t="s">
        <v>10732</v>
      </c>
      <c r="B532" s="107"/>
      <c r="C532" s="107" t="s">
        <v>2103</v>
      </c>
      <c r="D532" s="107"/>
      <c r="E532" s="107"/>
      <c r="F532" s="107" t="s">
        <v>2032</v>
      </c>
      <c r="G532" s="107" t="s">
        <v>120</v>
      </c>
    </row>
    <row r="533" spans="1:7" ht="21" x14ac:dyDescent="0.25">
      <c r="A533" s="185" t="s">
        <v>10730</v>
      </c>
      <c r="B533" s="11" t="s">
        <v>11169</v>
      </c>
      <c r="C533" s="11" t="s">
        <v>6329</v>
      </c>
      <c r="D533" s="9">
        <v>0</v>
      </c>
      <c r="E533" s="9"/>
      <c r="F533" s="10" t="s">
        <v>54</v>
      </c>
      <c r="G533" s="10" t="s">
        <v>120</v>
      </c>
    </row>
    <row r="534" spans="1:7" x14ac:dyDescent="0.25">
      <c r="A534" s="43" t="s">
        <v>10740</v>
      </c>
      <c r="B534" s="148" t="s">
        <v>10742</v>
      </c>
      <c r="C534" s="15" t="s">
        <v>3715</v>
      </c>
      <c r="D534" s="144">
        <v>1</v>
      </c>
      <c r="E534" s="143">
        <v>0</v>
      </c>
      <c r="F534" s="44" t="s">
        <v>119</v>
      </c>
      <c r="G534" s="44" t="s">
        <v>120</v>
      </c>
    </row>
    <row r="535" spans="1:7" x14ac:dyDescent="0.25">
      <c r="A535" s="43" t="s">
        <v>10740</v>
      </c>
      <c r="B535" s="148" t="s">
        <v>10750</v>
      </c>
      <c r="C535" s="15" t="s">
        <v>8913</v>
      </c>
      <c r="D535" s="144">
        <v>0</v>
      </c>
      <c r="E535" s="144"/>
      <c r="F535" s="44" t="s">
        <v>119</v>
      </c>
      <c r="G535" s="44" t="s">
        <v>120</v>
      </c>
    </row>
    <row r="536" spans="1:7" x14ac:dyDescent="0.25">
      <c r="A536" s="165" t="s">
        <v>10730</v>
      </c>
      <c r="B536" s="175" t="s">
        <v>11684</v>
      </c>
      <c r="C536" s="167" t="s">
        <v>3893</v>
      </c>
      <c r="D536" s="168">
        <v>1</v>
      </c>
      <c r="E536" s="168">
        <v>1</v>
      </c>
      <c r="F536" s="169" t="s">
        <v>119</v>
      </c>
      <c r="G536" s="169" t="s">
        <v>120</v>
      </c>
    </row>
    <row r="537" spans="1:7" ht="21" x14ac:dyDescent="0.25">
      <c r="A537" s="10" t="s">
        <v>10730</v>
      </c>
      <c r="B537" s="185" t="s">
        <v>10788</v>
      </c>
      <c r="C537" s="186" t="s">
        <v>115</v>
      </c>
      <c r="D537" s="9">
        <v>1</v>
      </c>
      <c r="E537" s="9">
        <v>1</v>
      </c>
      <c r="F537" s="10" t="s">
        <v>119</v>
      </c>
      <c r="G537" s="10" t="s">
        <v>120</v>
      </c>
    </row>
    <row r="538" spans="1:7" ht="21" x14ac:dyDescent="0.25">
      <c r="A538" s="10" t="s">
        <v>10730</v>
      </c>
      <c r="B538" s="186" t="s">
        <v>11617</v>
      </c>
      <c r="C538" s="11" t="s">
        <v>1394</v>
      </c>
      <c r="D538" s="9">
        <v>1</v>
      </c>
      <c r="E538" s="189">
        <v>0</v>
      </c>
      <c r="F538" s="10" t="s">
        <v>119</v>
      </c>
      <c r="G538" s="10" t="s">
        <v>120</v>
      </c>
    </row>
    <row r="539" spans="1:7" ht="21" x14ac:dyDescent="0.25">
      <c r="A539" s="185" t="s">
        <v>10730</v>
      </c>
      <c r="B539" s="186" t="s">
        <v>11628</v>
      </c>
      <c r="C539" s="11" t="s">
        <v>6302</v>
      </c>
      <c r="D539" s="9">
        <v>1</v>
      </c>
      <c r="E539" s="9"/>
      <c r="F539" s="10" t="s">
        <v>119</v>
      </c>
      <c r="G539" s="10" t="s">
        <v>120</v>
      </c>
    </row>
    <row r="540" spans="1:7" ht="21" x14ac:dyDescent="0.25">
      <c r="A540" s="185" t="s">
        <v>10730</v>
      </c>
      <c r="B540" s="10" t="s">
        <v>10987</v>
      </c>
      <c r="C540" s="11" t="s">
        <v>9988</v>
      </c>
      <c r="D540" s="9">
        <v>0</v>
      </c>
      <c r="E540" s="9"/>
      <c r="F540" s="10" t="s">
        <v>119</v>
      </c>
      <c r="G540" s="10" t="s">
        <v>120</v>
      </c>
    </row>
    <row r="541" spans="1:7" ht="21" x14ac:dyDescent="0.25">
      <c r="A541" s="185" t="s">
        <v>10730</v>
      </c>
      <c r="B541" s="10" t="s">
        <v>11028</v>
      </c>
      <c r="C541" s="11" t="s">
        <v>9368</v>
      </c>
      <c r="D541" s="9">
        <v>0</v>
      </c>
      <c r="E541" s="9"/>
      <c r="F541" s="10" t="s">
        <v>119</v>
      </c>
      <c r="G541" s="10" t="s">
        <v>120</v>
      </c>
    </row>
    <row r="542" spans="1:7" ht="21" x14ac:dyDescent="0.25">
      <c r="A542" s="185" t="s">
        <v>10730</v>
      </c>
      <c r="B542" s="11" t="s">
        <v>10860</v>
      </c>
      <c r="C542" s="11" t="s">
        <v>5546</v>
      </c>
      <c r="D542" s="9">
        <v>0</v>
      </c>
      <c r="E542" s="9"/>
      <c r="F542" s="10" t="s">
        <v>119</v>
      </c>
      <c r="G542" s="10" t="s">
        <v>120</v>
      </c>
    </row>
    <row r="543" spans="1:7" ht="21" x14ac:dyDescent="0.25">
      <c r="A543" s="10" t="s">
        <v>10730</v>
      </c>
      <c r="B543" s="10" t="s">
        <v>11326</v>
      </c>
      <c r="C543" s="11" t="s">
        <v>4032</v>
      </c>
      <c r="D543" s="9">
        <v>0</v>
      </c>
      <c r="E543" s="9"/>
      <c r="F543" s="10" t="s">
        <v>119</v>
      </c>
      <c r="G543" s="10" t="s">
        <v>113</v>
      </c>
    </row>
    <row r="544" spans="1:7" ht="21" x14ac:dyDescent="0.25">
      <c r="A544" s="107" t="s">
        <v>10732</v>
      </c>
      <c r="B544" s="107"/>
      <c r="C544" s="107" t="s">
        <v>182</v>
      </c>
      <c r="D544" s="107"/>
      <c r="E544" s="107"/>
      <c r="F544" s="107" t="s">
        <v>119</v>
      </c>
      <c r="G544" s="107" t="s">
        <v>113</v>
      </c>
    </row>
    <row r="545" spans="1:7" ht="21" x14ac:dyDescent="0.25">
      <c r="A545" s="106" t="s">
        <v>10732</v>
      </c>
      <c r="B545" s="107"/>
      <c r="C545" s="107" t="s">
        <v>1977</v>
      </c>
      <c r="D545" s="107"/>
      <c r="E545" s="107"/>
      <c r="F545" s="107" t="s">
        <v>119</v>
      </c>
      <c r="G545" s="107" t="s">
        <v>120</v>
      </c>
    </row>
    <row r="546" spans="1:7" ht="21" x14ac:dyDescent="0.25">
      <c r="A546" s="106" t="s">
        <v>10732</v>
      </c>
      <c r="B546" s="107"/>
      <c r="C546" s="107" t="s">
        <v>1389</v>
      </c>
      <c r="D546" s="107"/>
      <c r="E546" s="107"/>
      <c r="F546" s="107" t="s">
        <v>119</v>
      </c>
      <c r="G546" s="107" t="s">
        <v>120</v>
      </c>
    </row>
    <row r="547" spans="1:7" ht="21" x14ac:dyDescent="0.25">
      <c r="A547" s="106" t="s">
        <v>10732</v>
      </c>
      <c r="B547" s="107"/>
      <c r="C547" s="107" t="s">
        <v>7185</v>
      </c>
      <c r="D547" s="107"/>
      <c r="E547" s="107"/>
      <c r="F547" s="107" t="s">
        <v>119</v>
      </c>
      <c r="G547" s="107" t="s">
        <v>120</v>
      </c>
    </row>
    <row r="548" spans="1:7" ht="21" x14ac:dyDescent="0.25">
      <c r="A548" s="107" t="s">
        <v>10732</v>
      </c>
      <c r="B548" s="107"/>
      <c r="C548" s="107" t="s">
        <v>574</v>
      </c>
      <c r="D548" s="107"/>
      <c r="E548" s="107"/>
      <c r="F548" s="107" t="s">
        <v>119</v>
      </c>
      <c r="G548" s="107" t="s">
        <v>120</v>
      </c>
    </row>
    <row r="549" spans="1:7" ht="21" x14ac:dyDescent="0.25">
      <c r="A549" s="10" t="s">
        <v>10730</v>
      </c>
      <c r="B549" s="11" t="s">
        <v>11420</v>
      </c>
      <c r="C549" s="11" t="s">
        <v>6312</v>
      </c>
      <c r="D549" s="9">
        <v>1</v>
      </c>
      <c r="E549" s="9"/>
      <c r="F549" s="10" t="s">
        <v>389</v>
      </c>
      <c r="G549" s="10" t="s">
        <v>120</v>
      </c>
    </row>
    <row r="550" spans="1:7" ht="21" x14ac:dyDescent="0.25">
      <c r="A550" s="106" t="s">
        <v>10732</v>
      </c>
      <c r="B550" s="107"/>
      <c r="C550" s="107" t="s">
        <v>9071</v>
      </c>
      <c r="D550" s="107"/>
      <c r="E550" s="107"/>
      <c r="F550" s="107" t="s">
        <v>389</v>
      </c>
      <c r="G550" s="107" t="s">
        <v>120</v>
      </c>
    </row>
    <row r="551" spans="1:7" x14ac:dyDescent="0.25">
      <c r="A551" s="44" t="s">
        <v>10740</v>
      </c>
      <c r="B551" s="148" t="s">
        <v>10742</v>
      </c>
      <c r="C551" s="15" t="s">
        <v>1373</v>
      </c>
      <c r="D551" s="144">
        <v>1</v>
      </c>
      <c r="E551" s="144"/>
      <c r="F551" s="44" t="s">
        <v>89</v>
      </c>
      <c r="G551" s="44" t="s">
        <v>120</v>
      </c>
    </row>
    <row r="552" spans="1:7" x14ac:dyDescent="0.25">
      <c r="A552" s="43" t="s">
        <v>10740</v>
      </c>
      <c r="B552" s="149" t="s">
        <v>10742</v>
      </c>
      <c r="C552" s="15" t="s">
        <v>6557</v>
      </c>
      <c r="D552" s="144">
        <v>1</v>
      </c>
      <c r="E552" s="144"/>
      <c r="F552" s="44" t="s">
        <v>89</v>
      </c>
      <c r="G552" s="44" t="s">
        <v>120</v>
      </c>
    </row>
    <row r="553" spans="1:7" ht="21" x14ac:dyDescent="0.25">
      <c r="A553" s="185" t="s">
        <v>10730</v>
      </c>
      <c r="B553" s="11" t="s">
        <v>11310</v>
      </c>
      <c r="C553" s="11" t="s">
        <v>6635</v>
      </c>
      <c r="D553" s="9">
        <v>1</v>
      </c>
      <c r="E553" s="9"/>
      <c r="F553" s="10" t="s">
        <v>89</v>
      </c>
      <c r="G553" s="10" t="s">
        <v>120</v>
      </c>
    </row>
    <row r="554" spans="1:7" ht="21" x14ac:dyDescent="0.25">
      <c r="A554" s="10" t="s">
        <v>10730</v>
      </c>
      <c r="B554" s="186" t="s">
        <v>11614</v>
      </c>
      <c r="C554" s="11" t="s">
        <v>9185</v>
      </c>
      <c r="D554" s="9">
        <v>1</v>
      </c>
      <c r="E554" s="188">
        <v>1</v>
      </c>
      <c r="F554" s="10" t="s">
        <v>89</v>
      </c>
      <c r="G554" s="10" t="s">
        <v>120</v>
      </c>
    </row>
    <row r="555" spans="1:7" ht="21" x14ac:dyDescent="0.25">
      <c r="A555" s="185" t="s">
        <v>10730</v>
      </c>
      <c r="B555" s="187" t="s">
        <v>11161</v>
      </c>
      <c r="C555" s="11" t="s">
        <v>5719</v>
      </c>
      <c r="D555" s="9">
        <v>0</v>
      </c>
      <c r="E555" s="9"/>
      <c r="F555" s="10" t="s">
        <v>89</v>
      </c>
      <c r="G555" s="10" t="s">
        <v>120</v>
      </c>
    </row>
    <row r="556" spans="1:7" ht="21" x14ac:dyDescent="0.25">
      <c r="A556" s="107" t="s">
        <v>10732</v>
      </c>
      <c r="B556" s="107"/>
      <c r="C556" s="107" t="s">
        <v>2619</v>
      </c>
      <c r="D556" s="107"/>
      <c r="E556" s="107"/>
      <c r="F556" s="107" t="s">
        <v>89</v>
      </c>
      <c r="G556" s="107" t="s">
        <v>120</v>
      </c>
    </row>
    <row r="557" spans="1:7" x14ac:dyDescent="0.25">
      <c r="A557" s="44" t="s">
        <v>10740</v>
      </c>
      <c r="B557" s="44" t="s">
        <v>10742</v>
      </c>
      <c r="C557" s="15" t="s">
        <v>824</v>
      </c>
      <c r="D557" s="144"/>
      <c r="E557" s="144"/>
      <c r="F557" s="44" t="s">
        <v>423</v>
      </c>
      <c r="G557" s="44" t="s">
        <v>113</v>
      </c>
    </row>
    <row r="558" spans="1:7" x14ac:dyDescent="0.25">
      <c r="A558" s="43" t="s">
        <v>10740</v>
      </c>
      <c r="B558" s="44" t="s">
        <v>10742</v>
      </c>
      <c r="C558" s="15" t="s">
        <v>9546</v>
      </c>
      <c r="D558" s="144"/>
      <c r="E558" s="144"/>
      <c r="F558" s="44" t="s">
        <v>423</v>
      </c>
      <c r="G558" s="44" t="s">
        <v>113</v>
      </c>
    </row>
    <row r="559" spans="1:7" ht="21" x14ac:dyDescent="0.25">
      <c r="A559" s="185" t="s">
        <v>10730</v>
      </c>
      <c r="B559" s="11" t="s">
        <v>11234</v>
      </c>
      <c r="C559" s="11" t="s">
        <v>5961</v>
      </c>
      <c r="D559" s="9">
        <v>1</v>
      </c>
      <c r="E559" s="9"/>
      <c r="F559" s="10" t="s">
        <v>423</v>
      </c>
      <c r="G559" s="10" t="s">
        <v>113</v>
      </c>
    </row>
    <row r="560" spans="1:7" ht="21" x14ac:dyDescent="0.25">
      <c r="A560" s="185" t="s">
        <v>10730</v>
      </c>
      <c r="B560" s="10" t="s">
        <v>11240</v>
      </c>
      <c r="C560" s="11" t="s">
        <v>5446</v>
      </c>
      <c r="D560" s="9">
        <v>1</v>
      </c>
      <c r="E560" s="9">
        <v>0</v>
      </c>
      <c r="F560" s="10" t="s">
        <v>423</v>
      </c>
      <c r="G560" s="10" t="s">
        <v>113</v>
      </c>
    </row>
    <row r="561" spans="1:7" ht="21" x14ac:dyDescent="0.25">
      <c r="A561" s="10" t="s">
        <v>10730</v>
      </c>
      <c r="B561" s="10" t="s">
        <v>11413</v>
      </c>
      <c r="C561" s="11" t="s">
        <v>10533</v>
      </c>
      <c r="D561" s="9">
        <v>1</v>
      </c>
      <c r="E561" s="9"/>
      <c r="F561" s="10" t="s">
        <v>423</v>
      </c>
      <c r="G561" s="10" t="s">
        <v>113</v>
      </c>
    </row>
    <row r="562" spans="1:7" ht="21" x14ac:dyDescent="0.25">
      <c r="A562" s="185" t="s">
        <v>10730</v>
      </c>
      <c r="B562" s="10" t="s">
        <v>10950</v>
      </c>
      <c r="C562" s="11" t="s">
        <v>9231</v>
      </c>
      <c r="D562" s="9">
        <v>1</v>
      </c>
      <c r="E562" s="9"/>
      <c r="F562" s="10" t="s">
        <v>423</v>
      </c>
      <c r="G562" s="10" t="s">
        <v>113</v>
      </c>
    </row>
    <row r="563" spans="1:7" ht="21" x14ac:dyDescent="0.25">
      <c r="A563" s="10" t="s">
        <v>10730</v>
      </c>
      <c r="B563" s="185" t="s">
        <v>10860</v>
      </c>
      <c r="C563" s="11" t="s">
        <v>4911</v>
      </c>
      <c r="D563" s="189">
        <v>1</v>
      </c>
      <c r="E563" s="189">
        <v>1</v>
      </c>
      <c r="F563" s="10" t="s">
        <v>10748</v>
      </c>
      <c r="G563" s="10" t="s">
        <v>120</v>
      </c>
    </row>
    <row r="564" spans="1:7" ht="21" x14ac:dyDescent="0.25">
      <c r="A564" s="185" t="s">
        <v>10730</v>
      </c>
      <c r="B564" s="11" t="s">
        <v>11123</v>
      </c>
      <c r="C564" s="11" t="s">
        <v>8139</v>
      </c>
      <c r="D564" s="9">
        <v>1</v>
      </c>
      <c r="E564" s="9"/>
      <c r="F564" s="10" t="s">
        <v>140</v>
      </c>
      <c r="G564" s="10" t="s">
        <v>120</v>
      </c>
    </row>
    <row r="565" spans="1:7" x14ac:dyDescent="0.25">
      <c r="A565" s="44" t="s">
        <v>10740</v>
      </c>
      <c r="B565" s="147" t="s">
        <v>11120</v>
      </c>
      <c r="C565" s="15" t="s">
        <v>107</v>
      </c>
      <c r="D565" s="144">
        <v>1</v>
      </c>
      <c r="E565" s="144">
        <v>1</v>
      </c>
      <c r="F565" s="44" t="s">
        <v>112</v>
      </c>
      <c r="G565" s="44" t="s">
        <v>113</v>
      </c>
    </row>
    <row r="566" spans="1:7" x14ac:dyDescent="0.25">
      <c r="A566" s="44" t="s">
        <v>10740</v>
      </c>
      <c r="B566" s="147" t="s">
        <v>11013</v>
      </c>
      <c r="C566" s="15" t="s">
        <v>2231</v>
      </c>
      <c r="D566" s="144">
        <v>1</v>
      </c>
      <c r="E566" s="144">
        <v>0</v>
      </c>
      <c r="F566" s="44" t="s">
        <v>112</v>
      </c>
      <c r="G566" s="44" t="s">
        <v>113</v>
      </c>
    </row>
    <row r="567" spans="1:7" ht="21" x14ac:dyDescent="0.25">
      <c r="A567" s="185" t="s">
        <v>10730</v>
      </c>
      <c r="B567" s="10" t="s">
        <v>10850</v>
      </c>
      <c r="C567" s="11" t="s">
        <v>745</v>
      </c>
      <c r="D567" s="9">
        <v>1</v>
      </c>
      <c r="E567" s="9">
        <v>0</v>
      </c>
      <c r="F567" s="10" t="s">
        <v>112</v>
      </c>
      <c r="G567" s="10" t="s">
        <v>120</v>
      </c>
    </row>
    <row r="568" spans="1:7" ht="21" x14ac:dyDescent="0.25">
      <c r="A568" s="185" t="s">
        <v>10730</v>
      </c>
      <c r="B568" s="10" t="s">
        <v>11227</v>
      </c>
      <c r="C568" s="11" t="s">
        <v>8636</v>
      </c>
      <c r="D568" s="9">
        <v>1</v>
      </c>
      <c r="E568" s="9"/>
      <c r="F568" s="10" t="s">
        <v>112</v>
      </c>
      <c r="G568" s="10" t="s">
        <v>113</v>
      </c>
    </row>
    <row r="569" spans="1:7" ht="21" x14ac:dyDescent="0.25">
      <c r="A569" s="185" t="s">
        <v>10730</v>
      </c>
      <c r="B569" s="10" t="s">
        <v>11334</v>
      </c>
      <c r="C569" s="11" t="s">
        <v>8715</v>
      </c>
      <c r="D569" s="9">
        <v>1</v>
      </c>
      <c r="E569" s="9"/>
      <c r="F569" s="10" t="s">
        <v>112</v>
      </c>
      <c r="G569" s="10" t="s">
        <v>113</v>
      </c>
    </row>
    <row r="570" spans="1:7" ht="21" x14ac:dyDescent="0.25">
      <c r="A570" s="106" t="s">
        <v>10732</v>
      </c>
      <c r="B570" s="107"/>
      <c r="C570" s="107" t="s">
        <v>6574</v>
      </c>
      <c r="D570" s="107"/>
      <c r="E570" s="107"/>
      <c r="F570" s="107" t="s">
        <v>112</v>
      </c>
      <c r="G570" s="107" t="s">
        <v>113</v>
      </c>
    </row>
    <row r="571" spans="1:7" ht="21" x14ac:dyDescent="0.25">
      <c r="A571" s="106" t="s">
        <v>10732</v>
      </c>
      <c r="B571" s="107"/>
      <c r="C571" s="107" t="s">
        <v>6122</v>
      </c>
      <c r="D571" s="107"/>
      <c r="E571" s="107"/>
      <c r="F571" s="107" t="s">
        <v>69</v>
      </c>
      <c r="G571" s="107" t="s">
        <v>120</v>
      </c>
    </row>
    <row r="572" spans="1:7" x14ac:dyDescent="0.25">
      <c r="A572" s="43" t="s">
        <v>10740</v>
      </c>
      <c r="B572" s="148" t="s">
        <v>11026</v>
      </c>
      <c r="C572" s="15" t="s">
        <v>3834</v>
      </c>
      <c r="D572" s="143">
        <v>0</v>
      </c>
      <c r="E572" s="143">
        <v>0</v>
      </c>
      <c r="F572" s="44" t="s">
        <v>1228</v>
      </c>
      <c r="G572" s="44" t="s">
        <v>120</v>
      </c>
    </row>
    <row r="573" spans="1:7" ht="21" x14ac:dyDescent="0.25">
      <c r="A573" s="10" t="s">
        <v>10738</v>
      </c>
      <c r="B573" s="10"/>
      <c r="C573" s="11" t="s">
        <v>1224</v>
      </c>
      <c r="D573" s="9">
        <v>1</v>
      </c>
      <c r="E573" s="9">
        <v>1</v>
      </c>
      <c r="F573" s="10" t="s">
        <v>1228</v>
      </c>
      <c r="G573" s="10" t="s">
        <v>120</v>
      </c>
    </row>
    <row r="574" spans="1:7" ht="21" x14ac:dyDescent="0.25">
      <c r="A574" s="106" t="s">
        <v>10732</v>
      </c>
      <c r="B574" s="107"/>
      <c r="C574" s="107" t="s">
        <v>1650</v>
      </c>
      <c r="D574" s="107"/>
      <c r="E574" s="107"/>
      <c r="F574" s="107" t="s">
        <v>1228</v>
      </c>
      <c r="G574" s="107" t="s">
        <v>120</v>
      </c>
    </row>
    <row r="575" spans="1:7" ht="21" x14ac:dyDescent="0.25">
      <c r="A575" s="106" t="s">
        <v>10732</v>
      </c>
      <c r="B575" s="107"/>
      <c r="C575" s="107" t="s">
        <v>3839</v>
      </c>
      <c r="D575" s="107"/>
      <c r="E575" s="107"/>
      <c r="F575" s="107" t="s">
        <v>1228</v>
      </c>
      <c r="G575" s="107" t="s">
        <v>120</v>
      </c>
    </row>
    <row r="576" spans="1:7" x14ac:dyDescent="0.25">
      <c r="A576" s="44" t="s">
        <v>10740</v>
      </c>
      <c r="B576" s="147" t="s">
        <v>10822</v>
      </c>
      <c r="C576" s="15" t="s">
        <v>786</v>
      </c>
      <c r="D576" s="144">
        <v>1</v>
      </c>
      <c r="E576" s="144">
        <v>1</v>
      </c>
      <c r="F576" s="44" t="s">
        <v>783</v>
      </c>
      <c r="G576" s="44" t="s">
        <v>120</v>
      </c>
    </row>
    <row r="577" spans="1:7" x14ac:dyDescent="0.25">
      <c r="A577" s="44" t="s">
        <v>10740</v>
      </c>
      <c r="B577" s="147" t="s">
        <v>10759</v>
      </c>
      <c r="C577" s="15" t="s">
        <v>7347</v>
      </c>
      <c r="D577" s="144">
        <v>0</v>
      </c>
      <c r="E577" s="144"/>
      <c r="F577" s="44" t="s">
        <v>783</v>
      </c>
      <c r="G577" s="44" t="s">
        <v>120</v>
      </c>
    </row>
    <row r="578" spans="1:7" ht="21" x14ac:dyDescent="0.25">
      <c r="A578" s="185" t="s">
        <v>10730</v>
      </c>
      <c r="B578" s="10" t="s">
        <v>10953</v>
      </c>
      <c r="C578" s="11" t="s">
        <v>1034</v>
      </c>
      <c r="D578" s="189">
        <v>1</v>
      </c>
      <c r="E578" s="189">
        <v>1</v>
      </c>
      <c r="F578" s="10" t="s">
        <v>783</v>
      </c>
      <c r="G578" s="10" t="s">
        <v>120</v>
      </c>
    </row>
    <row r="579" spans="1:7" ht="21" x14ac:dyDescent="0.25">
      <c r="A579" s="185" t="s">
        <v>10730</v>
      </c>
      <c r="B579" s="187" t="s">
        <v>11335</v>
      </c>
      <c r="C579" s="11" t="s">
        <v>5863</v>
      </c>
      <c r="D579" s="9">
        <v>1</v>
      </c>
      <c r="E579" s="9"/>
      <c r="F579" s="10" t="s">
        <v>783</v>
      </c>
      <c r="G579" s="10" t="s">
        <v>120</v>
      </c>
    </row>
    <row r="580" spans="1:7" ht="21" x14ac:dyDescent="0.25">
      <c r="A580" s="10" t="s">
        <v>10730</v>
      </c>
      <c r="B580" s="185" t="s">
        <v>11149</v>
      </c>
      <c r="C580" s="11" t="s">
        <v>1045</v>
      </c>
      <c r="D580" s="9">
        <v>0</v>
      </c>
      <c r="E580" s="9">
        <v>0</v>
      </c>
      <c r="F580" s="10" t="s">
        <v>783</v>
      </c>
      <c r="G580" s="10" t="s">
        <v>120</v>
      </c>
    </row>
    <row r="581" spans="1:7" ht="21" x14ac:dyDescent="0.25">
      <c r="A581" s="107" t="s">
        <v>10732</v>
      </c>
      <c r="B581" s="107"/>
      <c r="C581" s="107" t="s">
        <v>3890</v>
      </c>
      <c r="D581" s="107"/>
      <c r="E581" s="107"/>
      <c r="F581" s="107" t="s">
        <v>783</v>
      </c>
      <c r="G581" s="107" t="s">
        <v>120</v>
      </c>
    </row>
    <row r="582" spans="1:7" ht="21" x14ac:dyDescent="0.25">
      <c r="A582" s="10" t="s">
        <v>10738</v>
      </c>
      <c r="B582" s="9"/>
      <c r="C582" s="11" t="s">
        <v>333</v>
      </c>
      <c r="D582" s="189">
        <v>0</v>
      </c>
      <c r="E582" s="189">
        <v>0</v>
      </c>
      <c r="F582" s="10" t="s">
        <v>69</v>
      </c>
      <c r="G582" s="10" t="s">
        <v>337</v>
      </c>
    </row>
    <row r="583" spans="1:7" x14ac:dyDescent="0.25">
      <c r="A583" s="43" t="s">
        <v>10740</v>
      </c>
      <c r="B583" s="44" t="s">
        <v>10844</v>
      </c>
      <c r="C583" s="15" t="s">
        <v>4441</v>
      </c>
      <c r="D583" s="143">
        <v>1</v>
      </c>
      <c r="E583" s="143">
        <v>0</v>
      </c>
      <c r="F583" s="44" t="s">
        <v>4798</v>
      </c>
      <c r="G583" s="44" t="s">
        <v>4446</v>
      </c>
    </row>
    <row r="584" spans="1:7" ht="21" x14ac:dyDescent="0.25">
      <c r="A584" s="106" t="s">
        <v>10732</v>
      </c>
      <c r="B584" s="107"/>
      <c r="C584" s="107" t="s">
        <v>7977</v>
      </c>
      <c r="D584" s="107"/>
      <c r="E584" s="107"/>
      <c r="F584" s="107" t="s">
        <v>4798</v>
      </c>
      <c r="G584" s="107" t="s">
        <v>4446</v>
      </c>
    </row>
    <row r="585" spans="1:7" ht="21" x14ac:dyDescent="0.25">
      <c r="A585" s="185" t="s">
        <v>10730</v>
      </c>
      <c r="B585" s="186" t="s">
        <v>10993</v>
      </c>
      <c r="C585" s="11" t="s">
        <v>5650</v>
      </c>
      <c r="D585" s="9">
        <v>0</v>
      </c>
      <c r="E585" s="9"/>
      <c r="F585" s="10" t="s">
        <v>423</v>
      </c>
      <c r="G585" s="10" t="s">
        <v>5655</v>
      </c>
    </row>
    <row r="586" spans="1:7" ht="21" x14ac:dyDescent="0.25">
      <c r="A586" s="106" t="s">
        <v>10732</v>
      </c>
      <c r="B586" s="107"/>
      <c r="C586" s="107" t="s">
        <v>8590</v>
      </c>
      <c r="D586" s="105"/>
      <c r="E586" s="105"/>
      <c r="F586" s="107" t="s">
        <v>940</v>
      </c>
      <c r="G586" s="107" t="s">
        <v>885</v>
      </c>
    </row>
    <row r="587" spans="1:7" ht="21" x14ac:dyDescent="0.25">
      <c r="A587" s="106" t="s">
        <v>10732</v>
      </c>
      <c r="B587" s="107"/>
      <c r="C587" s="107" t="s">
        <v>8490</v>
      </c>
      <c r="D587" s="105"/>
      <c r="E587" s="105"/>
      <c r="F587" s="107" t="s">
        <v>940</v>
      </c>
      <c r="G587" s="107" t="s">
        <v>885</v>
      </c>
    </row>
    <row r="588" spans="1:7" x14ac:dyDescent="0.25">
      <c r="A588" s="44" t="s">
        <v>10740</v>
      </c>
      <c r="B588" s="43" t="s">
        <v>11274</v>
      </c>
      <c r="C588" s="15" t="s">
        <v>881</v>
      </c>
      <c r="D588" s="144">
        <v>0</v>
      </c>
      <c r="E588" s="144">
        <v>0</v>
      </c>
      <c r="F588" s="44" t="s">
        <v>713</v>
      </c>
      <c r="G588" s="44" t="s">
        <v>885</v>
      </c>
    </row>
    <row r="589" spans="1:7" ht="21" x14ac:dyDescent="0.25">
      <c r="A589" s="185" t="s">
        <v>10730</v>
      </c>
      <c r="B589" s="10" t="s">
        <v>10798</v>
      </c>
      <c r="C589" s="11" t="s">
        <v>8704</v>
      </c>
      <c r="D589" s="9">
        <v>1</v>
      </c>
      <c r="E589" s="9"/>
      <c r="F589" s="10" t="s">
        <v>713</v>
      </c>
      <c r="G589" s="10" t="s">
        <v>8708</v>
      </c>
    </row>
    <row r="590" spans="1:7" ht="21" x14ac:dyDescent="0.25">
      <c r="A590" s="10" t="s">
        <v>10730</v>
      </c>
      <c r="B590" s="185" t="s">
        <v>11162</v>
      </c>
      <c r="C590" s="11" t="s">
        <v>4107</v>
      </c>
      <c r="D590" s="9">
        <v>1</v>
      </c>
      <c r="E590" s="9">
        <v>0</v>
      </c>
      <c r="F590" s="10" t="s">
        <v>119</v>
      </c>
      <c r="G590" s="10" t="s">
        <v>885</v>
      </c>
    </row>
    <row r="591" spans="1:7" ht="21" x14ac:dyDescent="0.25">
      <c r="A591" s="185" t="s">
        <v>10730</v>
      </c>
      <c r="B591" s="10" t="s">
        <v>10800</v>
      </c>
      <c r="C591" s="11" t="s">
        <v>9825</v>
      </c>
      <c r="D591" s="9">
        <v>0</v>
      </c>
      <c r="E591" s="9"/>
      <c r="F591" s="10" t="s">
        <v>119</v>
      </c>
      <c r="G591" s="10" t="s">
        <v>885</v>
      </c>
    </row>
    <row r="592" spans="1:7" x14ac:dyDescent="0.25">
      <c r="A592" s="44" t="s">
        <v>10740</v>
      </c>
      <c r="B592" s="43" t="s">
        <v>10742</v>
      </c>
      <c r="C592" s="15" t="s">
        <v>887</v>
      </c>
      <c r="D592" s="144">
        <v>1</v>
      </c>
      <c r="E592" s="144">
        <v>0</v>
      </c>
      <c r="F592" s="44" t="s">
        <v>389</v>
      </c>
      <c r="G592" s="44" t="s">
        <v>885</v>
      </c>
    </row>
    <row r="593" spans="1:7" ht="21" x14ac:dyDescent="0.25">
      <c r="A593" s="45" t="s">
        <v>10732</v>
      </c>
      <c r="B593" s="45"/>
      <c r="C593" s="45" t="s">
        <v>3214</v>
      </c>
      <c r="D593" s="116"/>
      <c r="E593" s="116"/>
      <c r="F593" s="45" t="s">
        <v>872</v>
      </c>
      <c r="G593" s="45" t="s">
        <v>435</v>
      </c>
    </row>
    <row r="594" spans="1:7" ht="21" x14ac:dyDescent="0.25">
      <c r="A594" s="185" t="s">
        <v>10730</v>
      </c>
      <c r="B594" s="11" t="s">
        <v>10849</v>
      </c>
      <c r="C594" s="11" t="s">
        <v>10332</v>
      </c>
      <c r="D594" s="9">
        <v>1</v>
      </c>
      <c r="E594" s="9"/>
      <c r="F594" s="10" t="s">
        <v>301</v>
      </c>
      <c r="G594" s="10" t="s">
        <v>838</v>
      </c>
    </row>
    <row r="595" spans="1:7" ht="21" x14ac:dyDescent="0.25">
      <c r="A595" s="185" t="s">
        <v>10730</v>
      </c>
      <c r="B595" s="185" t="s">
        <v>11641</v>
      </c>
      <c r="C595" s="11" t="s">
        <v>5597</v>
      </c>
      <c r="D595" s="9">
        <v>1</v>
      </c>
      <c r="E595" s="9">
        <v>1</v>
      </c>
      <c r="F595" s="10" t="s">
        <v>301</v>
      </c>
      <c r="G595" s="10" t="s">
        <v>838</v>
      </c>
    </row>
    <row r="596" spans="1:7" ht="21" x14ac:dyDescent="0.25">
      <c r="A596" s="185" t="s">
        <v>10730</v>
      </c>
      <c r="B596" s="10" t="s">
        <v>11135</v>
      </c>
      <c r="C596" s="11" t="s">
        <v>834</v>
      </c>
      <c r="D596" s="9">
        <v>0</v>
      </c>
      <c r="E596" s="9">
        <v>0</v>
      </c>
      <c r="F596" s="10" t="s">
        <v>301</v>
      </c>
      <c r="G596" s="10" t="s">
        <v>838</v>
      </c>
    </row>
    <row r="597" spans="1:7" ht="21" x14ac:dyDescent="0.25">
      <c r="A597" s="10" t="s">
        <v>10738</v>
      </c>
      <c r="B597" s="10"/>
      <c r="C597" s="11" t="s">
        <v>757</v>
      </c>
      <c r="D597" s="9">
        <v>1</v>
      </c>
      <c r="E597" s="9"/>
      <c r="F597" s="10" t="s">
        <v>179</v>
      </c>
      <c r="G597" s="10" t="s">
        <v>435</v>
      </c>
    </row>
    <row r="598" spans="1:7" x14ac:dyDescent="0.25">
      <c r="A598" s="44" t="s">
        <v>10740</v>
      </c>
      <c r="B598" s="43" t="s">
        <v>10742</v>
      </c>
      <c r="C598" s="15" t="s">
        <v>936</v>
      </c>
      <c r="D598" s="144">
        <v>1</v>
      </c>
      <c r="E598" s="143">
        <v>0</v>
      </c>
      <c r="F598" s="44" t="s">
        <v>940</v>
      </c>
      <c r="G598" s="44" t="s">
        <v>435</v>
      </c>
    </row>
    <row r="599" spans="1:7" ht="21" x14ac:dyDescent="0.25">
      <c r="A599" s="106" t="s">
        <v>10732</v>
      </c>
      <c r="B599" s="107"/>
      <c r="C599" s="107" t="s">
        <v>977</v>
      </c>
      <c r="D599" s="107"/>
      <c r="E599" s="107"/>
      <c r="F599" s="107" t="s">
        <v>940</v>
      </c>
      <c r="G599" s="107" t="s">
        <v>435</v>
      </c>
    </row>
    <row r="600" spans="1:7" ht="21" x14ac:dyDescent="0.25">
      <c r="A600" s="10" t="s">
        <v>10730</v>
      </c>
      <c r="B600" s="11" t="s">
        <v>11152</v>
      </c>
      <c r="C600" s="11" t="s">
        <v>4102</v>
      </c>
      <c r="D600" s="9">
        <v>1</v>
      </c>
      <c r="E600" s="9"/>
      <c r="F600" s="10" t="s">
        <v>2032</v>
      </c>
      <c r="G600" s="10" t="s">
        <v>435</v>
      </c>
    </row>
    <row r="601" spans="1:7" x14ac:dyDescent="0.25">
      <c r="A601" s="44" t="s">
        <v>10740</v>
      </c>
      <c r="B601" s="44" t="s">
        <v>11114</v>
      </c>
      <c r="C601" s="15" t="s">
        <v>4963</v>
      </c>
      <c r="D601" s="144">
        <v>1</v>
      </c>
      <c r="E601" s="144"/>
      <c r="F601" s="44" t="s">
        <v>119</v>
      </c>
      <c r="G601" s="44" t="s">
        <v>838</v>
      </c>
    </row>
    <row r="602" spans="1:7" ht="21" x14ac:dyDescent="0.25">
      <c r="A602" s="10" t="s">
        <v>10730</v>
      </c>
      <c r="B602" s="185" t="s">
        <v>11246</v>
      </c>
      <c r="C602" s="11" t="s">
        <v>4951</v>
      </c>
      <c r="D602" s="9">
        <v>1</v>
      </c>
      <c r="E602" s="9"/>
      <c r="F602" s="10" t="s">
        <v>119</v>
      </c>
      <c r="G602" s="10" t="s">
        <v>838</v>
      </c>
    </row>
    <row r="603" spans="1:7" ht="21" x14ac:dyDescent="0.25">
      <c r="A603" s="185" t="s">
        <v>10730</v>
      </c>
      <c r="B603" s="10" t="s">
        <v>10876</v>
      </c>
      <c r="C603" s="11" t="s">
        <v>10449</v>
      </c>
      <c r="D603" s="9">
        <v>1</v>
      </c>
      <c r="E603" s="9"/>
      <c r="F603" s="10" t="s">
        <v>119</v>
      </c>
      <c r="G603" s="10" t="s">
        <v>838</v>
      </c>
    </row>
    <row r="604" spans="1:7" ht="21" x14ac:dyDescent="0.25">
      <c r="A604" s="10" t="s">
        <v>10730</v>
      </c>
      <c r="B604" s="185" t="s">
        <v>10991</v>
      </c>
      <c r="C604" s="11" t="s">
        <v>3569</v>
      </c>
      <c r="D604" s="9">
        <v>1</v>
      </c>
      <c r="E604" s="9">
        <v>1</v>
      </c>
      <c r="F604" s="10" t="s">
        <v>270</v>
      </c>
      <c r="G604" s="10" t="s">
        <v>435</v>
      </c>
    </row>
    <row r="605" spans="1:7" ht="21" x14ac:dyDescent="0.25">
      <c r="A605" s="10" t="s">
        <v>10730</v>
      </c>
      <c r="B605" s="185" t="s">
        <v>10814</v>
      </c>
      <c r="C605" s="11" t="s">
        <v>7169</v>
      </c>
      <c r="D605" s="9">
        <v>1</v>
      </c>
      <c r="E605" s="9"/>
      <c r="F605" s="10" t="s">
        <v>270</v>
      </c>
      <c r="G605" s="10" t="s">
        <v>435</v>
      </c>
    </row>
    <row r="606" spans="1:7" ht="21" x14ac:dyDescent="0.25">
      <c r="A606" s="185" t="s">
        <v>10730</v>
      </c>
      <c r="B606" s="10" t="s">
        <v>11373</v>
      </c>
      <c r="C606" s="11" t="s">
        <v>8369</v>
      </c>
      <c r="D606" s="9">
        <v>1</v>
      </c>
      <c r="E606" s="9"/>
      <c r="F606" s="10" t="s">
        <v>270</v>
      </c>
      <c r="G606" s="10" t="s">
        <v>435</v>
      </c>
    </row>
    <row r="607" spans="1:7" ht="21" x14ac:dyDescent="0.25">
      <c r="A607" s="106" t="s">
        <v>10732</v>
      </c>
      <c r="B607" s="107"/>
      <c r="C607" s="107" t="s">
        <v>9884</v>
      </c>
      <c r="D607" s="107"/>
      <c r="E607" s="105"/>
      <c r="F607" s="107" t="s">
        <v>270</v>
      </c>
      <c r="G607" s="107" t="s">
        <v>435</v>
      </c>
    </row>
    <row r="608" spans="1:7" ht="21" x14ac:dyDescent="0.25">
      <c r="A608" s="106" t="s">
        <v>10732</v>
      </c>
      <c r="B608" s="107"/>
      <c r="C608" s="107" t="s">
        <v>4334</v>
      </c>
      <c r="D608" s="107"/>
      <c r="E608" s="107"/>
      <c r="F608" s="107" t="s">
        <v>270</v>
      </c>
      <c r="G608" s="107" t="s">
        <v>435</v>
      </c>
    </row>
    <row r="609" spans="1:7" x14ac:dyDescent="0.25">
      <c r="A609" s="169" t="s">
        <v>10730</v>
      </c>
      <c r="B609" s="178" t="s">
        <v>11686</v>
      </c>
      <c r="C609" s="167" t="s">
        <v>4181</v>
      </c>
      <c r="D609" s="168">
        <v>0</v>
      </c>
      <c r="E609" s="168">
        <v>0</v>
      </c>
      <c r="F609" s="169" t="s">
        <v>1255</v>
      </c>
      <c r="G609" s="169" t="s">
        <v>435</v>
      </c>
    </row>
    <row r="610" spans="1:7" ht="21" x14ac:dyDescent="0.25">
      <c r="A610" s="10" t="s">
        <v>10730</v>
      </c>
      <c r="B610" s="185" t="s">
        <v>11342</v>
      </c>
      <c r="C610" s="11" t="s">
        <v>4176</v>
      </c>
      <c r="D610" s="9">
        <v>1</v>
      </c>
      <c r="E610" s="9">
        <v>0</v>
      </c>
      <c r="F610" s="10" t="s">
        <v>1255</v>
      </c>
      <c r="G610" s="10" t="s">
        <v>435</v>
      </c>
    </row>
    <row r="611" spans="1:7" ht="21" x14ac:dyDescent="0.25">
      <c r="A611" s="10" t="s">
        <v>10738</v>
      </c>
      <c r="B611" s="9"/>
      <c r="C611" s="186" t="s">
        <v>1251</v>
      </c>
      <c r="D611" s="9">
        <v>0</v>
      </c>
      <c r="E611" s="9">
        <v>0</v>
      </c>
      <c r="F611" s="10" t="s">
        <v>1255</v>
      </c>
      <c r="G611" s="10" t="s">
        <v>435</v>
      </c>
    </row>
    <row r="612" spans="1:7" ht="21" x14ac:dyDescent="0.25">
      <c r="A612" s="10" t="s">
        <v>10738</v>
      </c>
      <c r="B612" s="187"/>
      <c r="C612" s="11" t="s">
        <v>10452</v>
      </c>
      <c r="D612" s="9">
        <v>0</v>
      </c>
      <c r="E612" s="188">
        <v>1</v>
      </c>
      <c r="F612" s="10" t="s">
        <v>1255</v>
      </c>
      <c r="G612" s="10" t="s">
        <v>435</v>
      </c>
    </row>
    <row r="613" spans="1:7" ht="21" x14ac:dyDescent="0.25">
      <c r="A613" s="107" t="s">
        <v>10732</v>
      </c>
      <c r="B613" s="107"/>
      <c r="C613" s="107" t="s">
        <v>3575</v>
      </c>
      <c r="D613" s="107"/>
      <c r="E613" s="107"/>
      <c r="F613" s="107" t="s">
        <v>1255</v>
      </c>
      <c r="G613" s="107" t="s">
        <v>435</v>
      </c>
    </row>
    <row r="614" spans="1:7" x14ac:dyDescent="0.25">
      <c r="A614" s="44" t="s">
        <v>10740</v>
      </c>
      <c r="B614" s="44" t="s">
        <v>10742</v>
      </c>
      <c r="C614" s="15" t="s">
        <v>6317</v>
      </c>
      <c r="D614" s="144">
        <v>1</v>
      </c>
      <c r="E614" s="144"/>
      <c r="F614" s="44" t="s">
        <v>389</v>
      </c>
      <c r="G614" s="44" t="s">
        <v>435</v>
      </c>
    </row>
    <row r="615" spans="1:7" x14ac:dyDescent="0.25">
      <c r="A615" s="44" t="s">
        <v>10740</v>
      </c>
      <c r="B615" s="44" t="s">
        <v>10742</v>
      </c>
      <c r="C615" s="15" t="s">
        <v>1071</v>
      </c>
      <c r="D615" s="144">
        <v>1</v>
      </c>
      <c r="E615" s="144"/>
      <c r="F615" s="44" t="s">
        <v>389</v>
      </c>
      <c r="G615" s="44" t="s">
        <v>435</v>
      </c>
    </row>
    <row r="616" spans="1:7" x14ac:dyDescent="0.25">
      <c r="A616" s="44" t="s">
        <v>10740</v>
      </c>
      <c r="B616" s="44" t="s">
        <v>10742</v>
      </c>
      <c r="C616" s="15" t="s">
        <v>6372</v>
      </c>
      <c r="D616" s="144">
        <v>1</v>
      </c>
      <c r="E616" s="144"/>
      <c r="F616" s="44" t="s">
        <v>389</v>
      </c>
      <c r="G616" s="44" t="s">
        <v>435</v>
      </c>
    </row>
    <row r="617" spans="1:7" x14ac:dyDescent="0.25">
      <c r="A617" s="44" t="s">
        <v>10740</v>
      </c>
      <c r="B617" s="44" t="s">
        <v>10742</v>
      </c>
      <c r="C617" s="15" t="s">
        <v>1065</v>
      </c>
      <c r="D617" s="144">
        <v>0</v>
      </c>
      <c r="E617" s="144"/>
      <c r="F617" s="44" t="s">
        <v>389</v>
      </c>
      <c r="G617" s="44" t="s">
        <v>435</v>
      </c>
    </row>
    <row r="618" spans="1:7" x14ac:dyDescent="0.25">
      <c r="A618" s="169" t="s">
        <v>10730</v>
      </c>
      <c r="B618" s="170" t="s">
        <v>11685</v>
      </c>
      <c r="C618" s="167" t="s">
        <v>431</v>
      </c>
      <c r="D618" s="168">
        <v>1</v>
      </c>
      <c r="E618" s="168"/>
      <c r="F618" s="169" t="s">
        <v>389</v>
      </c>
      <c r="G618" s="169" t="s">
        <v>435</v>
      </c>
    </row>
    <row r="619" spans="1:7" ht="21" x14ac:dyDescent="0.25">
      <c r="A619" s="10" t="s">
        <v>10730</v>
      </c>
      <c r="B619" s="11" t="s">
        <v>10883</v>
      </c>
      <c r="C619" s="11" t="s">
        <v>448</v>
      </c>
      <c r="D619" s="9">
        <v>1</v>
      </c>
      <c r="E619" s="9"/>
      <c r="F619" s="10" t="s">
        <v>389</v>
      </c>
      <c r="G619" s="10" t="s">
        <v>435</v>
      </c>
    </row>
    <row r="620" spans="1:7" ht="21" x14ac:dyDescent="0.25">
      <c r="A620" s="185" t="s">
        <v>10730</v>
      </c>
      <c r="B620" s="186" t="s">
        <v>11636</v>
      </c>
      <c r="C620" s="11" t="s">
        <v>6442</v>
      </c>
      <c r="D620" s="9">
        <v>1</v>
      </c>
      <c r="E620" s="9"/>
      <c r="F620" s="10" t="s">
        <v>389</v>
      </c>
      <c r="G620" s="10" t="s">
        <v>435</v>
      </c>
    </row>
    <row r="621" spans="1:7" ht="21" x14ac:dyDescent="0.25">
      <c r="A621" s="107" t="s">
        <v>10732</v>
      </c>
      <c r="B621" s="107"/>
      <c r="C621" s="107" t="s">
        <v>1077</v>
      </c>
      <c r="D621" s="107"/>
      <c r="E621" s="107"/>
      <c r="F621" s="107" t="s">
        <v>389</v>
      </c>
      <c r="G621" s="107" t="s">
        <v>435</v>
      </c>
    </row>
    <row r="622" spans="1:7" ht="21" x14ac:dyDescent="0.25">
      <c r="A622" s="107" t="s">
        <v>10732</v>
      </c>
      <c r="B622" s="107"/>
      <c r="C622" s="107" t="s">
        <v>8956</v>
      </c>
      <c r="D622" s="105"/>
      <c r="E622" s="105"/>
      <c r="F622" s="107" t="s">
        <v>389</v>
      </c>
      <c r="G622" s="107" t="s">
        <v>435</v>
      </c>
    </row>
    <row r="623" spans="1:7" x14ac:dyDescent="0.25">
      <c r="A623" s="43" t="s">
        <v>10740</v>
      </c>
      <c r="B623" s="44" t="s">
        <v>10742</v>
      </c>
      <c r="C623" s="15" t="s">
        <v>3632</v>
      </c>
      <c r="D623" s="144">
        <v>1</v>
      </c>
      <c r="E623" s="143">
        <v>0</v>
      </c>
      <c r="F623" s="44" t="s">
        <v>89</v>
      </c>
      <c r="G623" s="44" t="s">
        <v>435</v>
      </c>
    </row>
    <row r="624" spans="1:7" ht="21" x14ac:dyDescent="0.25">
      <c r="A624" s="185" t="s">
        <v>10730</v>
      </c>
      <c r="B624" s="187" t="s">
        <v>10891</v>
      </c>
      <c r="C624" s="11" t="s">
        <v>9422</v>
      </c>
      <c r="D624" s="9">
        <v>1</v>
      </c>
      <c r="E624" s="188"/>
      <c r="F624" s="10" t="s">
        <v>89</v>
      </c>
      <c r="G624" s="10" t="s">
        <v>435</v>
      </c>
    </row>
    <row r="625" spans="1:7" ht="21" x14ac:dyDescent="0.25">
      <c r="A625" s="10" t="s">
        <v>10730</v>
      </c>
      <c r="B625" s="185" t="s">
        <v>11008</v>
      </c>
      <c r="C625" s="11" t="s">
        <v>2919</v>
      </c>
      <c r="D625" s="9">
        <v>1</v>
      </c>
      <c r="E625" s="9">
        <v>1</v>
      </c>
      <c r="F625" s="10" t="s">
        <v>89</v>
      </c>
      <c r="G625" s="10" t="s">
        <v>435</v>
      </c>
    </row>
    <row r="626" spans="1:7" ht="21" x14ac:dyDescent="0.25">
      <c r="A626" s="185" t="s">
        <v>10730</v>
      </c>
      <c r="B626" s="186" t="s">
        <v>11061</v>
      </c>
      <c r="C626" s="11" t="s">
        <v>7220</v>
      </c>
      <c r="D626" s="9">
        <v>1</v>
      </c>
      <c r="E626" s="9">
        <v>1</v>
      </c>
      <c r="F626" s="10" t="s">
        <v>89</v>
      </c>
      <c r="G626" s="10" t="s">
        <v>435</v>
      </c>
    </row>
    <row r="627" spans="1:7" ht="21" x14ac:dyDescent="0.25">
      <c r="A627" s="10" t="s">
        <v>10730</v>
      </c>
      <c r="B627" s="185" t="s">
        <v>10970</v>
      </c>
      <c r="C627" s="11" t="s">
        <v>762</v>
      </c>
      <c r="D627" s="9">
        <v>1</v>
      </c>
      <c r="E627" s="9">
        <v>1</v>
      </c>
      <c r="F627" s="10" t="s">
        <v>766</v>
      </c>
      <c r="G627" s="10" t="s">
        <v>435</v>
      </c>
    </row>
    <row r="628" spans="1:7" ht="21" x14ac:dyDescent="0.25">
      <c r="A628" s="185" t="s">
        <v>10730</v>
      </c>
      <c r="B628" s="186" t="s">
        <v>10838</v>
      </c>
      <c r="C628" s="11" t="s">
        <v>5842</v>
      </c>
      <c r="D628" s="9">
        <v>1</v>
      </c>
      <c r="E628" s="9"/>
      <c r="F628" s="10" t="s">
        <v>766</v>
      </c>
      <c r="G628" s="10" t="s">
        <v>838</v>
      </c>
    </row>
    <row r="629" spans="1:7" ht="21" x14ac:dyDescent="0.25">
      <c r="A629" s="10" t="s">
        <v>10730</v>
      </c>
      <c r="B629" s="10" t="s">
        <v>11103</v>
      </c>
      <c r="C629" s="11" t="s">
        <v>3968</v>
      </c>
      <c r="D629" s="9">
        <v>0</v>
      </c>
      <c r="E629" s="9"/>
      <c r="F629" s="10" t="s">
        <v>3972</v>
      </c>
      <c r="G629" s="10" t="s">
        <v>435</v>
      </c>
    </row>
    <row r="630" spans="1:7" ht="21" x14ac:dyDescent="0.25">
      <c r="A630" s="10" t="s">
        <v>10730</v>
      </c>
      <c r="B630" s="11" t="s">
        <v>11268</v>
      </c>
      <c r="C630" s="11" t="s">
        <v>5426</v>
      </c>
      <c r="D630" s="9">
        <v>1</v>
      </c>
      <c r="E630" s="9"/>
      <c r="F630" s="10" t="s">
        <v>2458</v>
      </c>
      <c r="G630" s="10" t="s">
        <v>435</v>
      </c>
    </row>
    <row r="631" spans="1:7" ht="21" x14ac:dyDescent="0.25">
      <c r="A631" s="185" t="s">
        <v>10730</v>
      </c>
      <c r="B631" s="187" t="s">
        <v>10799</v>
      </c>
      <c r="C631" s="11" t="s">
        <v>9461</v>
      </c>
      <c r="D631" s="9">
        <v>1</v>
      </c>
      <c r="E631" s="188"/>
      <c r="F631" s="10" t="s">
        <v>2930</v>
      </c>
      <c r="G631" s="10" t="s">
        <v>435</v>
      </c>
    </row>
    <row r="632" spans="1:7" ht="21" x14ac:dyDescent="0.25">
      <c r="A632" s="106" t="s">
        <v>10732</v>
      </c>
      <c r="B632" s="107"/>
      <c r="C632" s="107" t="s">
        <v>9631</v>
      </c>
      <c r="D632" s="107"/>
      <c r="E632" s="107"/>
      <c r="F632" s="107" t="s">
        <v>2930</v>
      </c>
      <c r="G632" s="107" t="s">
        <v>435</v>
      </c>
    </row>
    <row r="633" spans="1:7" x14ac:dyDescent="0.25">
      <c r="A633" s="43" t="s">
        <v>10740</v>
      </c>
      <c r="B633" s="44" t="s">
        <v>10742</v>
      </c>
      <c r="C633" s="15" t="s">
        <v>9175</v>
      </c>
      <c r="D633" s="144">
        <v>1</v>
      </c>
      <c r="E633" s="144"/>
      <c r="F633" s="44" t="s">
        <v>21</v>
      </c>
      <c r="G633" s="44" t="s">
        <v>11276</v>
      </c>
    </row>
    <row r="634" spans="1:7" ht="21" x14ac:dyDescent="0.25">
      <c r="A634" s="45" t="s">
        <v>10732</v>
      </c>
      <c r="B634" s="45"/>
      <c r="C634" s="45" t="s">
        <v>1800</v>
      </c>
      <c r="D634" s="45"/>
      <c r="E634" s="45"/>
      <c r="F634" s="45" t="s">
        <v>21</v>
      </c>
      <c r="G634" s="45" t="s">
        <v>1805</v>
      </c>
    </row>
    <row r="635" spans="1:7" ht="21" x14ac:dyDescent="0.25">
      <c r="A635" s="10" t="s">
        <v>10730</v>
      </c>
      <c r="B635" s="185" t="s">
        <v>11204</v>
      </c>
      <c r="C635" s="11" t="s">
        <v>1378</v>
      </c>
      <c r="D635" s="189">
        <v>1</v>
      </c>
      <c r="E635" s="189">
        <v>0</v>
      </c>
      <c r="F635" s="10" t="s">
        <v>69</v>
      </c>
      <c r="G635" s="10" t="s">
        <v>1382</v>
      </c>
    </row>
    <row r="636" spans="1:7" x14ac:dyDescent="0.25">
      <c r="A636" s="43" t="s">
        <v>10740</v>
      </c>
      <c r="B636" s="44" t="s">
        <v>10742</v>
      </c>
      <c r="C636" s="15" t="s">
        <v>9280</v>
      </c>
      <c r="D636" s="144">
        <v>1</v>
      </c>
      <c r="E636" s="144"/>
      <c r="F636" s="44" t="s">
        <v>179</v>
      </c>
      <c r="G636" s="44" t="s">
        <v>7404</v>
      </c>
    </row>
    <row r="637" spans="1:7" ht="21" x14ac:dyDescent="0.25">
      <c r="A637" s="185" t="s">
        <v>10730</v>
      </c>
      <c r="B637" s="186" t="s">
        <v>11071</v>
      </c>
      <c r="C637" s="11" t="s">
        <v>7400</v>
      </c>
      <c r="D637" s="9">
        <v>1</v>
      </c>
      <c r="E637" s="9"/>
      <c r="F637" s="10" t="s">
        <v>179</v>
      </c>
      <c r="G637" s="10" t="s">
        <v>7404</v>
      </c>
    </row>
    <row r="638" spans="1:7" x14ac:dyDescent="0.25">
      <c r="A638" s="165" t="s">
        <v>10730</v>
      </c>
      <c r="B638" s="170" t="s">
        <v>11687</v>
      </c>
      <c r="C638" s="167" t="s">
        <v>7370</v>
      </c>
      <c r="D638" s="168">
        <v>1</v>
      </c>
      <c r="E638" s="168"/>
      <c r="F638" s="169" t="s">
        <v>2176</v>
      </c>
      <c r="G638" s="169" t="s">
        <v>3293</v>
      </c>
    </row>
    <row r="639" spans="1:7" ht="21" x14ac:dyDescent="0.25">
      <c r="A639" s="185" t="s">
        <v>10730</v>
      </c>
      <c r="B639" s="11" t="s">
        <v>10853</v>
      </c>
      <c r="C639" s="11" t="s">
        <v>9819</v>
      </c>
      <c r="D639" s="9">
        <v>1</v>
      </c>
      <c r="E639" s="9"/>
      <c r="F639" s="10" t="s">
        <v>2176</v>
      </c>
      <c r="G639" s="10" t="s">
        <v>3293</v>
      </c>
    </row>
    <row r="640" spans="1:7" ht="21" x14ac:dyDescent="0.25">
      <c r="A640" s="185" t="s">
        <v>10730</v>
      </c>
      <c r="B640" s="10" t="s">
        <v>11141</v>
      </c>
      <c r="C640" s="11" t="s">
        <v>9700</v>
      </c>
      <c r="D640" s="9">
        <v>1</v>
      </c>
      <c r="E640" s="9"/>
      <c r="F640" s="10" t="s">
        <v>2176</v>
      </c>
      <c r="G640" s="10" t="s">
        <v>3293</v>
      </c>
    </row>
    <row r="641" spans="1:7" ht="21" x14ac:dyDescent="0.25">
      <c r="A641" s="10" t="s">
        <v>10730</v>
      </c>
      <c r="B641" s="185" t="s">
        <v>11288</v>
      </c>
      <c r="C641" s="11" t="s">
        <v>3908</v>
      </c>
      <c r="D641" s="9">
        <v>1</v>
      </c>
      <c r="E641" s="9">
        <v>0</v>
      </c>
      <c r="F641" s="10" t="s">
        <v>2176</v>
      </c>
      <c r="G641" s="10" t="s">
        <v>3293</v>
      </c>
    </row>
    <row r="642" spans="1:7" ht="21" x14ac:dyDescent="0.25">
      <c r="A642" s="185" t="s">
        <v>10738</v>
      </c>
      <c r="B642" s="9"/>
      <c r="C642" s="11" t="s">
        <v>7093</v>
      </c>
      <c r="D642" s="9">
        <v>1</v>
      </c>
      <c r="E642" s="9"/>
      <c r="F642" s="10" t="s">
        <v>2176</v>
      </c>
      <c r="G642" s="10" t="s">
        <v>3293</v>
      </c>
    </row>
    <row r="643" spans="1:7" ht="21" x14ac:dyDescent="0.25">
      <c r="A643" s="185" t="s">
        <v>10738</v>
      </c>
      <c r="B643" s="9"/>
      <c r="C643" s="11" t="s">
        <v>6512</v>
      </c>
      <c r="D643" s="9">
        <v>0</v>
      </c>
      <c r="E643" s="9"/>
      <c r="F643" s="10" t="s">
        <v>2176</v>
      </c>
      <c r="G643" s="10" t="s">
        <v>3293</v>
      </c>
    </row>
    <row r="644" spans="1:7" ht="21" x14ac:dyDescent="0.25">
      <c r="A644" s="111" t="s">
        <v>10732</v>
      </c>
      <c r="B644" s="45"/>
      <c r="C644" s="45" t="s">
        <v>10522</v>
      </c>
      <c r="D644" s="45"/>
      <c r="E644" s="116"/>
      <c r="F644" s="45" t="s">
        <v>2176</v>
      </c>
      <c r="G644" s="45" t="s">
        <v>3293</v>
      </c>
    </row>
    <row r="645" spans="1:7" ht="21" x14ac:dyDescent="0.25">
      <c r="A645" s="185" t="s">
        <v>10730</v>
      </c>
      <c r="B645" s="10" t="s">
        <v>11275</v>
      </c>
      <c r="C645" s="11" t="s">
        <v>9605</v>
      </c>
      <c r="D645" s="9">
        <v>1</v>
      </c>
      <c r="E645" s="9"/>
      <c r="F645" s="10" t="s">
        <v>1228</v>
      </c>
      <c r="G645" s="10" t="s">
        <v>3293</v>
      </c>
    </row>
    <row r="646" spans="1:7" ht="21" x14ac:dyDescent="0.25">
      <c r="A646" s="107" t="s">
        <v>10732</v>
      </c>
      <c r="B646" s="107"/>
      <c r="C646" s="107" t="s">
        <v>1736</v>
      </c>
      <c r="D646" s="107"/>
      <c r="E646" s="107"/>
      <c r="F646" s="107" t="s">
        <v>1228</v>
      </c>
      <c r="G646" s="107" t="s">
        <v>1054</v>
      </c>
    </row>
    <row r="647" spans="1:7" x14ac:dyDescent="0.25">
      <c r="A647" s="43" t="s">
        <v>10740</v>
      </c>
      <c r="B647" s="44" t="s">
        <v>10742</v>
      </c>
      <c r="C647" s="15" t="s">
        <v>11077</v>
      </c>
      <c r="D647" s="144">
        <v>1</v>
      </c>
      <c r="E647" s="143">
        <v>0</v>
      </c>
      <c r="F647" s="44" t="s">
        <v>204</v>
      </c>
      <c r="G647" s="44" t="s">
        <v>3293</v>
      </c>
    </row>
    <row r="648" spans="1:7" x14ac:dyDescent="0.25">
      <c r="A648" s="43" t="s">
        <v>10740</v>
      </c>
      <c r="B648" s="44" t="s">
        <v>10742</v>
      </c>
      <c r="C648" s="15" t="s">
        <v>7931</v>
      </c>
      <c r="D648" s="144">
        <v>1</v>
      </c>
      <c r="E648" s="143">
        <v>0</v>
      </c>
      <c r="F648" s="44" t="s">
        <v>204</v>
      </c>
      <c r="G648" s="44" t="s">
        <v>3293</v>
      </c>
    </row>
    <row r="649" spans="1:7" x14ac:dyDescent="0.25">
      <c r="A649" s="165" t="s">
        <v>10730</v>
      </c>
      <c r="B649" s="170" t="s">
        <v>11688</v>
      </c>
      <c r="C649" s="167" t="s">
        <v>3404</v>
      </c>
      <c r="D649" s="168">
        <v>1</v>
      </c>
      <c r="E649" s="168">
        <v>1</v>
      </c>
      <c r="F649" s="169" t="s">
        <v>204</v>
      </c>
      <c r="G649" s="169" t="s">
        <v>3293</v>
      </c>
    </row>
    <row r="650" spans="1:7" ht="21" x14ac:dyDescent="0.25">
      <c r="A650" s="10" t="s">
        <v>10730</v>
      </c>
      <c r="B650" s="185" t="s">
        <v>10810</v>
      </c>
      <c r="C650" s="186" t="s">
        <v>3377</v>
      </c>
      <c r="D650" s="9">
        <v>1</v>
      </c>
      <c r="E650" s="9">
        <v>1</v>
      </c>
      <c r="F650" s="10" t="s">
        <v>204</v>
      </c>
      <c r="G650" s="10" t="s">
        <v>3293</v>
      </c>
    </row>
    <row r="651" spans="1:7" ht="21" x14ac:dyDescent="0.25">
      <c r="A651" s="10" t="s">
        <v>10730</v>
      </c>
      <c r="B651" s="185" t="s">
        <v>10826</v>
      </c>
      <c r="C651" s="186" t="s">
        <v>3387</v>
      </c>
      <c r="D651" s="189">
        <v>1</v>
      </c>
      <c r="E651" s="189">
        <v>0</v>
      </c>
      <c r="F651" s="10" t="s">
        <v>204</v>
      </c>
      <c r="G651" s="10" t="s">
        <v>3293</v>
      </c>
    </row>
    <row r="652" spans="1:7" ht="21" x14ac:dyDescent="0.25">
      <c r="A652" s="10" t="s">
        <v>10730</v>
      </c>
      <c r="B652" s="185" t="s">
        <v>11321</v>
      </c>
      <c r="C652" s="11" t="s">
        <v>3372</v>
      </c>
      <c r="D652" s="9">
        <v>1</v>
      </c>
      <c r="E652" s="188">
        <v>0</v>
      </c>
      <c r="F652" s="10" t="s">
        <v>204</v>
      </c>
      <c r="G652" s="10" t="s">
        <v>3293</v>
      </c>
    </row>
    <row r="653" spans="1:7" ht="21" x14ac:dyDescent="0.25">
      <c r="A653" s="10" t="s">
        <v>10730</v>
      </c>
      <c r="B653" s="185" t="s">
        <v>11637</v>
      </c>
      <c r="C653" s="11" t="s">
        <v>3392</v>
      </c>
      <c r="D653" s="9">
        <v>1</v>
      </c>
      <c r="E653" s="9">
        <v>1</v>
      </c>
      <c r="F653" s="10" t="s">
        <v>204</v>
      </c>
      <c r="G653" s="10" t="s">
        <v>3293</v>
      </c>
    </row>
    <row r="654" spans="1:7" ht="21" x14ac:dyDescent="0.25">
      <c r="A654" s="10" t="s">
        <v>10730</v>
      </c>
      <c r="B654" s="185" t="s">
        <v>11650</v>
      </c>
      <c r="C654" s="11" t="s">
        <v>7056</v>
      </c>
      <c r="D654" s="189">
        <v>1</v>
      </c>
      <c r="E654" s="189">
        <v>0</v>
      </c>
      <c r="F654" s="10" t="s">
        <v>204</v>
      </c>
      <c r="G654" s="10" t="s">
        <v>3293</v>
      </c>
    </row>
    <row r="655" spans="1:7" ht="21" x14ac:dyDescent="0.25">
      <c r="A655" s="10" t="s">
        <v>10730</v>
      </c>
      <c r="B655" s="185" t="s">
        <v>11263</v>
      </c>
      <c r="C655" s="11" t="s">
        <v>3398</v>
      </c>
      <c r="D655" s="9">
        <v>1</v>
      </c>
      <c r="E655" s="9">
        <v>0</v>
      </c>
      <c r="F655" s="10" t="s">
        <v>204</v>
      </c>
      <c r="G655" s="10" t="s">
        <v>3293</v>
      </c>
    </row>
    <row r="656" spans="1:7" ht="21" x14ac:dyDescent="0.25">
      <c r="A656" s="10" t="s">
        <v>10730</v>
      </c>
      <c r="B656" s="10" t="s">
        <v>10904</v>
      </c>
      <c r="C656" s="11" t="s">
        <v>7590</v>
      </c>
      <c r="D656" s="9">
        <v>1</v>
      </c>
      <c r="E656" s="9"/>
      <c r="F656" s="10" t="s">
        <v>204</v>
      </c>
      <c r="G656" s="10" t="s">
        <v>3293</v>
      </c>
    </row>
    <row r="657" spans="1:7" ht="21" x14ac:dyDescent="0.25">
      <c r="A657" s="10" t="s">
        <v>10738</v>
      </c>
      <c r="B657" s="10"/>
      <c r="C657" s="11" t="s">
        <v>3409</v>
      </c>
      <c r="D657" s="9">
        <v>1</v>
      </c>
      <c r="E657" s="189">
        <v>0</v>
      </c>
      <c r="F657" s="10" t="s">
        <v>204</v>
      </c>
      <c r="G657" s="10" t="s">
        <v>3293</v>
      </c>
    </row>
    <row r="658" spans="1:7" ht="21" x14ac:dyDescent="0.25">
      <c r="A658" s="185" t="s">
        <v>10738</v>
      </c>
      <c r="B658" s="9"/>
      <c r="C658" s="11" t="s">
        <v>7061</v>
      </c>
      <c r="D658" s="9">
        <v>0</v>
      </c>
      <c r="E658" s="9"/>
      <c r="F658" s="10" t="s">
        <v>204</v>
      </c>
      <c r="G658" s="10" t="s">
        <v>3293</v>
      </c>
    </row>
    <row r="659" spans="1:7" ht="21" x14ac:dyDescent="0.25">
      <c r="A659" s="107" t="s">
        <v>10732</v>
      </c>
      <c r="B659" s="107"/>
      <c r="C659" s="107" t="s">
        <v>3382</v>
      </c>
      <c r="D659" s="107"/>
      <c r="E659" s="107"/>
      <c r="F659" s="107" t="s">
        <v>204</v>
      </c>
      <c r="G659" s="107" t="s">
        <v>3293</v>
      </c>
    </row>
    <row r="660" spans="1:7" ht="21" x14ac:dyDescent="0.25">
      <c r="A660" s="106" t="s">
        <v>10732</v>
      </c>
      <c r="B660" s="107"/>
      <c r="C660" s="107" t="s">
        <v>9600</v>
      </c>
      <c r="D660" s="107"/>
      <c r="E660" s="107"/>
      <c r="F660" s="107" t="s">
        <v>204</v>
      </c>
      <c r="G660" s="107" t="s">
        <v>3293</v>
      </c>
    </row>
    <row r="661" spans="1:7" ht="21" x14ac:dyDescent="0.25">
      <c r="A661" s="106" t="s">
        <v>10732</v>
      </c>
      <c r="B661" s="107"/>
      <c r="C661" s="107" t="s">
        <v>3288</v>
      </c>
      <c r="D661" s="107"/>
      <c r="E661" s="107"/>
      <c r="F661" s="107" t="s">
        <v>204</v>
      </c>
      <c r="G661" s="107" t="s">
        <v>3293</v>
      </c>
    </row>
    <row r="662" spans="1:7" ht="21" x14ac:dyDescent="0.25">
      <c r="A662" s="106" t="s">
        <v>10732</v>
      </c>
      <c r="B662" s="107"/>
      <c r="C662" s="107" t="s">
        <v>7051</v>
      </c>
      <c r="D662" s="107"/>
      <c r="E662" s="107"/>
      <c r="F662" s="107" t="s">
        <v>204</v>
      </c>
      <c r="G662" s="107" t="s">
        <v>3293</v>
      </c>
    </row>
    <row r="663" spans="1:7" ht="21" x14ac:dyDescent="0.25">
      <c r="A663" s="107" t="s">
        <v>10732</v>
      </c>
      <c r="B663" s="107"/>
      <c r="C663" s="107" t="s">
        <v>4849</v>
      </c>
      <c r="D663" s="107"/>
      <c r="E663" s="107"/>
      <c r="F663" s="107" t="s">
        <v>204</v>
      </c>
      <c r="G663" s="107" t="s">
        <v>3293</v>
      </c>
    </row>
    <row r="664" spans="1:7" ht="21" x14ac:dyDescent="0.25">
      <c r="A664" s="106" t="s">
        <v>10732</v>
      </c>
      <c r="B664" s="107"/>
      <c r="C664" s="107" t="s">
        <v>7926</v>
      </c>
      <c r="D664" s="107"/>
      <c r="E664" s="107"/>
      <c r="F664" s="107" t="s">
        <v>204</v>
      </c>
      <c r="G664" s="107" t="s">
        <v>3293</v>
      </c>
    </row>
    <row r="665" spans="1:7" ht="21" x14ac:dyDescent="0.25">
      <c r="A665" s="106" t="s">
        <v>10732</v>
      </c>
      <c r="B665" s="107"/>
      <c r="C665" s="107" t="s">
        <v>9595</v>
      </c>
      <c r="D665" s="107"/>
      <c r="E665" s="107"/>
      <c r="F665" s="107" t="s">
        <v>204</v>
      </c>
      <c r="G665" s="107" t="s">
        <v>3293</v>
      </c>
    </row>
    <row r="666" spans="1:7" x14ac:dyDescent="0.25">
      <c r="A666" s="43" t="s">
        <v>10740</v>
      </c>
      <c r="B666" s="44" t="s">
        <v>10742</v>
      </c>
      <c r="C666" s="15" t="s">
        <v>7996</v>
      </c>
      <c r="D666" s="143">
        <v>0</v>
      </c>
      <c r="E666" s="143">
        <v>0</v>
      </c>
      <c r="F666" s="44" t="s">
        <v>783</v>
      </c>
      <c r="G666" s="44" t="s">
        <v>1054</v>
      </c>
    </row>
    <row r="667" spans="1:7" ht="21" x14ac:dyDescent="0.25">
      <c r="A667" s="185" t="s">
        <v>10730</v>
      </c>
      <c r="B667" s="10" t="s">
        <v>11252</v>
      </c>
      <c r="C667" s="11" t="s">
        <v>10560</v>
      </c>
      <c r="D667" s="9">
        <v>1</v>
      </c>
      <c r="E667" s="9"/>
      <c r="F667" s="10" t="s">
        <v>783</v>
      </c>
      <c r="G667" s="10" t="s">
        <v>1054</v>
      </c>
    </row>
    <row r="668" spans="1:7" ht="21" x14ac:dyDescent="0.25">
      <c r="A668" s="10" t="s">
        <v>10730</v>
      </c>
      <c r="B668" s="185" t="s">
        <v>10790</v>
      </c>
      <c r="C668" s="186" t="s">
        <v>1050</v>
      </c>
      <c r="D668" s="9">
        <v>0</v>
      </c>
      <c r="E668" s="9">
        <v>0</v>
      </c>
      <c r="F668" s="10" t="s">
        <v>783</v>
      </c>
      <c r="G668" s="10" t="s">
        <v>1054</v>
      </c>
    </row>
    <row r="669" spans="1:7" ht="21" x14ac:dyDescent="0.25">
      <c r="A669" s="10" t="s">
        <v>10730</v>
      </c>
      <c r="B669" s="185" t="s">
        <v>10975</v>
      </c>
      <c r="C669" s="11" t="s">
        <v>5415</v>
      </c>
      <c r="D669" s="189">
        <v>1</v>
      </c>
      <c r="E669" s="189">
        <v>0</v>
      </c>
      <c r="F669" s="10" t="s">
        <v>5196</v>
      </c>
      <c r="G669" s="10" t="s">
        <v>5238</v>
      </c>
    </row>
    <row r="670" spans="1:7" ht="21" x14ac:dyDescent="0.25">
      <c r="A670" s="185" t="s">
        <v>10730</v>
      </c>
      <c r="B670" s="10" t="s">
        <v>11070</v>
      </c>
      <c r="C670" s="11" t="s">
        <v>5357</v>
      </c>
      <c r="D670" s="9">
        <v>1</v>
      </c>
      <c r="E670" s="9">
        <v>1</v>
      </c>
      <c r="F670" s="10" t="s">
        <v>5196</v>
      </c>
      <c r="G670" s="10" t="s">
        <v>5238</v>
      </c>
    </row>
    <row r="671" spans="1:7" ht="21" x14ac:dyDescent="0.25">
      <c r="A671" s="10" t="s">
        <v>10730</v>
      </c>
      <c r="B671" s="185" t="s">
        <v>10846</v>
      </c>
      <c r="C671" s="11" t="s">
        <v>5381</v>
      </c>
      <c r="D671" s="189">
        <v>1</v>
      </c>
      <c r="E671" s="189">
        <v>0</v>
      </c>
      <c r="F671" s="10" t="s">
        <v>5196</v>
      </c>
      <c r="G671" s="10" t="s">
        <v>5238</v>
      </c>
    </row>
    <row r="672" spans="1:7" ht="21" x14ac:dyDescent="0.25">
      <c r="A672" s="10" t="s">
        <v>10738</v>
      </c>
      <c r="B672" s="10"/>
      <c r="C672" s="11" t="s">
        <v>5352</v>
      </c>
      <c r="D672" s="9">
        <v>0</v>
      </c>
      <c r="E672" s="9">
        <v>0</v>
      </c>
      <c r="F672" s="10" t="s">
        <v>5196</v>
      </c>
      <c r="G672" s="10" t="s">
        <v>5238</v>
      </c>
    </row>
    <row r="673" spans="1:7" ht="21" x14ac:dyDescent="0.25">
      <c r="A673" s="107" t="s">
        <v>10732</v>
      </c>
      <c r="B673" s="107"/>
      <c r="C673" s="107" t="s">
        <v>965</v>
      </c>
      <c r="D673" s="107"/>
      <c r="E673" s="107"/>
      <c r="F673" s="107" t="s">
        <v>940</v>
      </c>
      <c r="G673" s="107" t="s">
        <v>970</v>
      </c>
    </row>
    <row r="674" spans="1:7" x14ac:dyDescent="0.25">
      <c r="A674" s="43" t="s">
        <v>10740</v>
      </c>
      <c r="B674" s="44" t="s">
        <v>10759</v>
      </c>
      <c r="C674" s="15" t="s">
        <v>5989</v>
      </c>
      <c r="D674" s="143">
        <v>1</v>
      </c>
      <c r="E674" s="143">
        <v>0</v>
      </c>
      <c r="F674" s="44" t="s">
        <v>21</v>
      </c>
      <c r="G674" s="44" t="s">
        <v>4865</v>
      </c>
    </row>
    <row r="675" spans="1:7" x14ac:dyDescent="0.25">
      <c r="A675" s="44" t="s">
        <v>10740</v>
      </c>
      <c r="B675" s="44" t="s">
        <v>10742</v>
      </c>
      <c r="C675" s="15" t="s">
        <v>7936</v>
      </c>
      <c r="D675" s="144">
        <v>1</v>
      </c>
      <c r="E675" s="144"/>
      <c r="F675" s="44" t="s">
        <v>21</v>
      </c>
      <c r="G675" s="44" t="s">
        <v>4865</v>
      </c>
    </row>
    <row r="676" spans="1:7" ht="21" x14ac:dyDescent="0.25">
      <c r="A676" s="10" t="s">
        <v>10730</v>
      </c>
      <c r="B676" s="10" t="s">
        <v>11329</v>
      </c>
      <c r="C676" s="11" t="s">
        <v>4861</v>
      </c>
      <c r="D676" s="9">
        <v>1</v>
      </c>
      <c r="E676" s="9"/>
      <c r="F676" s="10" t="s">
        <v>21</v>
      </c>
      <c r="G676" s="10" t="s">
        <v>4865</v>
      </c>
    </row>
    <row r="677" spans="1:7" ht="21" x14ac:dyDescent="0.25">
      <c r="A677" s="10" t="s">
        <v>10738</v>
      </c>
      <c r="B677" s="10"/>
      <c r="C677" s="11" t="s">
        <v>3986</v>
      </c>
      <c r="D677" s="9">
        <v>0</v>
      </c>
      <c r="E677" s="9"/>
      <c r="F677" s="10" t="s">
        <v>3972</v>
      </c>
      <c r="G677" s="10" t="s">
        <v>3991</v>
      </c>
    </row>
    <row r="678" spans="1:7" x14ac:dyDescent="0.25">
      <c r="A678" s="43" t="s">
        <v>10740</v>
      </c>
      <c r="B678" s="44" t="s">
        <v>10742</v>
      </c>
      <c r="C678" s="15" t="s">
        <v>8107</v>
      </c>
      <c r="D678" s="144">
        <v>1</v>
      </c>
      <c r="E678" s="144">
        <v>1</v>
      </c>
      <c r="F678" s="44" t="s">
        <v>5196</v>
      </c>
      <c r="G678" s="44" t="s">
        <v>5323</v>
      </c>
    </row>
    <row r="679" spans="1:7" ht="21" x14ac:dyDescent="0.25">
      <c r="A679" s="185" t="s">
        <v>10730</v>
      </c>
      <c r="B679" s="187" t="s">
        <v>10825</v>
      </c>
      <c r="C679" s="11" t="s">
        <v>10710</v>
      </c>
      <c r="D679" s="9">
        <v>1</v>
      </c>
      <c r="E679" s="188"/>
      <c r="F679" s="10" t="s">
        <v>5196</v>
      </c>
      <c r="G679" s="10" t="s">
        <v>5323</v>
      </c>
    </row>
    <row r="680" spans="1:7" ht="21" x14ac:dyDescent="0.25">
      <c r="A680" s="185" t="s">
        <v>10730</v>
      </c>
      <c r="B680" s="10" t="s">
        <v>10948</v>
      </c>
      <c r="C680" s="11" t="s">
        <v>10630</v>
      </c>
      <c r="D680" s="9">
        <v>1</v>
      </c>
      <c r="E680" s="9"/>
      <c r="F680" s="10" t="s">
        <v>5196</v>
      </c>
      <c r="G680" s="10" t="s">
        <v>5323</v>
      </c>
    </row>
    <row r="681" spans="1:7" ht="21" x14ac:dyDescent="0.25">
      <c r="A681" s="185" t="s">
        <v>10730</v>
      </c>
      <c r="B681" s="10" t="s">
        <v>11069</v>
      </c>
      <c r="C681" s="11" t="s">
        <v>5319</v>
      </c>
      <c r="D681" s="9">
        <v>1</v>
      </c>
      <c r="E681" s="9">
        <v>0</v>
      </c>
      <c r="F681" s="10" t="s">
        <v>5196</v>
      </c>
      <c r="G681" s="10" t="s">
        <v>5323</v>
      </c>
    </row>
    <row r="682" spans="1:7" ht="21" x14ac:dyDescent="0.25">
      <c r="A682" s="185" t="s">
        <v>10730</v>
      </c>
      <c r="B682" s="10" t="s">
        <v>10950</v>
      </c>
      <c r="C682" s="11" t="s">
        <v>8113</v>
      </c>
      <c r="D682" s="9">
        <v>1</v>
      </c>
      <c r="E682" s="9">
        <v>0</v>
      </c>
      <c r="F682" s="10" t="s">
        <v>5196</v>
      </c>
      <c r="G682" s="10" t="s">
        <v>5323</v>
      </c>
    </row>
    <row r="683" spans="1:7" ht="21" x14ac:dyDescent="0.25">
      <c r="A683" s="185" t="s">
        <v>10738</v>
      </c>
      <c r="B683" s="9"/>
      <c r="C683" s="11" t="s">
        <v>8097</v>
      </c>
      <c r="D683" s="9">
        <v>0</v>
      </c>
      <c r="E683" s="9"/>
      <c r="F683" s="10" t="s">
        <v>5196</v>
      </c>
      <c r="G683" s="10" t="s">
        <v>5323</v>
      </c>
    </row>
    <row r="684" spans="1:7" ht="21" x14ac:dyDescent="0.25">
      <c r="A684" s="10" t="s">
        <v>10738</v>
      </c>
      <c r="B684" s="10"/>
      <c r="C684" s="11" t="s">
        <v>5341</v>
      </c>
      <c r="D684" s="9">
        <v>0</v>
      </c>
      <c r="E684" s="9"/>
      <c r="F684" s="10" t="s">
        <v>5196</v>
      </c>
      <c r="G684" s="10" t="s">
        <v>5323</v>
      </c>
    </row>
    <row r="685" spans="1:7" ht="21" x14ac:dyDescent="0.25">
      <c r="A685" s="106" t="s">
        <v>10732</v>
      </c>
      <c r="B685" s="107"/>
      <c r="C685" s="107" t="s">
        <v>10652</v>
      </c>
      <c r="D685" s="107"/>
      <c r="E685" s="107"/>
      <c r="F685" s="107" t="s">
        <v>5196</v>
      </c>
      <c r="G685" s="107" t="s">
        <v>5323</v>
      </c>
    </row>
    <row r="686" spans="1:7" x14ac:dyDescent="0.25">
      <c r="A686" s="43" t="s">
        <v>10740</v>
      </c>
      <c r="B686" s="44" t="s">
        <v>11016</v>
      </c>
      <c r="C686" s="15" t="s">
        <v>5586</v>
      </c>
      <c r="D686" s="144">
        <v>1</v>
      </c>
      <c r="E686" s="144"/>
      <c r="F686" s="44" t="s">
        <v>946</v>
      </c>
      <c r="G686" s="44" t="s">
        <v>5590</v>
      </c>
    </row>
    <row r="687" spans="1:7" x14ac:dyDescent="0.25">
      <c r="A687" s="43" t="s">
        <v>10740</v>
      </c>
      <c r="B687" s="43" t="s">
        <v>10742</v>
      </c>
      <c r="C687" s="15" t="s">
        <v>8082</v>
      </c>
      <c r="D687" s="144"/>
      <c r="E687" s="144"/>
      <c r="F687" s="44" t="s">
        <v>5196</v>
      </c>
      <c r="G687" s="44" t="s">
        <v>8080</v>
      </c>
    </row>
    <row r="688" spans="1:7" ht="21" x14ac:dyDescent="0.25">
      <c r="A688" s="185" t="s">
        <v>10730</v>
      </c>
      <c r="B688" s="186" t="s">
        <v>10786</v>
      </c>
      <c r="C688" s="11" t="s">
        <v>8076</v>
      </c>
      <c r="D688" s="9">
        <v>1</v>
      </c>
      <c r="E688" s="9"/>
      <c r="F688" s="10" t="s">
        <v>5196</v>
      </c>
      <c r="G688" s="10" t="s">
        <v>8080</v>
      </c>
    </row>
    <row r="689" spans="1:7" x14ac:dyDescent="0.25">
      <c r="A689" s="43" t="s">
        <v>10740</v>
      </c>
      <c r="B689" s="44" t="s">
        <v>10742</v>
      </c>
      <c r="C689" s="15" t="s">
        <v>2335</v>
      </c>
      <c r="D689" s="143">
        <v>1</v>
      </c>
      <c r="E689" s="143">
        <v>0</v>
      </c>
      <c r="F689" s="44" t="s">
        <v>172</v>
      </c>
      <c r="G689" s="44" t="s">
        <v>173</v>
      </c>
    </row>
    <row r="690" spans="1:7" x14ac:dyDescent="0.25">
      <c r="A690" s="43" t="s">
        <v>10740</v>
      </c>
      <c r="B690" s="44" t="s">
        <v>10742</v>
      </c>
      <c r="C690" s="15" t="s">
        <v>8950</v>
      </c>
      <c r="D690" s="144">
        <v>1</v>
      </c>
      <c r="E690" s="144"/>
      <c r="F690" s="44" t="s">
        <v>172</v>
      </c>
      <c r="G690" s="44" t="s">
        <v>173</v>
      </c>
    </row>
    <row r="691" spans="1:7" ht="21" x14ac:dyDescent="0.25">
      <c r="A691" s="10" t="s">
        <v>10730</v>
      </c>
      <c r="B691" s="11" t="s">
        <v>10746</v>
      </c>
      <c r="C691" s="11" t="s">
        <v>167</v>
      </c>
      <c r="D691" s="9">
        <v>1</v>
      </c>
      <c r="E691" s="9">
        <v>0</v>
      </c>
      <c r="F691" s="10" t="s">
        <v>172</v>
      </c>
      <c r="G691" s="10" t="s">
        <v>173</v>
      </c>
    </row>
    <row r="692" spans="1:7" ht="21" x14ac:dyDescent="0.25">
      <c r="A692" s="10" t="s">
        <v>10730</v>
      </c>
      <c r="B692" s="185" t="s">
        <v>10846</v>
      </c>
      <c r="C692" s="11" t="s">
        <v>3643</v>
      </c>
      <c r="D692" s="9">
        <v>1</v>
      </c>
      <c r="E692" s="9">
        <v>0</v>
      </c>
      <c r="F692" s="10" t="s">
        <v>172</v>
      </c>
      <c r="G692" s="10" t="s">
        <v>173</v>
      </c>
    </row>
    <row r="693" spans="1:7" ht="21" x14ac:dyDescent="0.25">
      <c r="A693" s="185" t="s">
        <v>10730</v>
      </c>
      <c r="B693" s="11" t="s">
        <v>11301</v>
      </c>
      <c r="C693" s="11" t="s">
        <v>9004</v>
      </c>
      <c r="D693" s="9">
        <v>1</v>
      </c>
      <c r="E693" s="9"/>
      <c r="F693" s="10" t="s">
        <v>172</v>
      </c>
      <c r="G693" s="10" t="s">
        <v>173</v>
      </c>
    </row>
    <row r="694" spans="1:7" ht="21" x14ac:dyDescent="0.25">
      <c r="A694" s="10" t="s">
        <v>10738</v>
      </c>
      <c r="B694" s="10"/>
      <c r="C694" s="11" t="s">
        <v>2329</v>
      </c>
      <c r="D694" s="189">
        <v>0</v>
      </c>
      <c r="E694" s="189">
        <v>0</v>
      </c>
      <c r="F694" s="10" t="s">
        <v>172</v>
      </c>
      <c r="G694" s="10" t="s">
        <v>173</v>
      </c>
    </row>
    <row r="695" spans="1:7" ht="21" x14ac:dyDescent="0.25">
      <c r="A695" s="111" t="s">
        <v>10732</v>
      </c>
      <c r="B695" s="45"/>
      <c r="C695" s="45" t="s">
        <v>2377</v>
      </c>
      <c r="D695" s="116"/>
      <c r="E695" s="116"/>
      <c r="F695" s="45" t="s">
        <v>172</v>
      </c>
      <c r="G695" s="45" t="s">
        <v>173</v>
      </c>
    </row>
    <row r="696" spans="1:7" ht="21" x14ac:dyDescent="0.25">
      <c r="A696" s="10" t="s">
        <v>10730</v>
      </c>
      <c r="B696" s="185" t="s">
        <v>11368</v>
      </c>
      <c r="C696" s="11" t="s">
        <v>442</v>
      </c>
      <c r="D696" s="9">
        <v>1</v>
      </c>
      <c r="E696" s="9">
        <v>0</v>
      </c>
      <c r="F696" s="10" t="s">
        <v>446</v>
      </c>
      <c r="G696" s="10" t="s">
        <v>173</v>
      </c>
    </row>
    <row r="697" spans="1:7" x14ac:dyDescent="0.25">
      <c r="A697" s="43" t="s">
        <v>10740</v>
      </c>
      <c r="B697" s="44" t="s">
        <v>10742</v>
      </c>
      <c r="C697" s="15" t="s">
        <v>9682</v>
      </c>
      <c r="D697" s="144">
        <v>1</v>
      </c>
      <c r="E697" s="144"/>
      <c r="F697" s="44" t="s">
        <v>1998</v>
      </c>
      <c r="G697" s="44" t="s">
        <v>173</v>
      </c>
    </row>
    <row r="698" spans="1:7" ht="21" x14ac:dyDescent="0.25">
      <c r="A698" s="185" t="s">
        <v>10730</v>
      </c>
      <c r="B698" s="11" t="s">
        <v>10957</v>
      </c>
      <c r="C698" s="11" t="s">
        <v>9519</v>
      </c>
      <c r="D698" s="9">
        <v>1</v>
      </c>
      <c r="E698" s="9"/>
      <c r="F698" s="10" t="s">
        <v>1998</v>
      </c>
      <c r="G698" s="10" t="s">
        <v>173</v>
      </c>
    </row>
    <row r="699" spans="1:7" ht="21" x14ac:dyDescent="0.25">
      <c r="A699" s="10" t="s">
        <v>10738</v>
      </c>
      <c r="B699" s="9"/>
      <c r="C699" s="11" t="s">
        <v>2000</v>
      </c>
      <c r="D699" s="9">
        <v>1</v>
      </c>
      <c r="E699" s="9">
        <v>0</v>
      </c>
      <c r="F699" s="10" t="s">
        <v>1998</v>
      </c>
      <c r="G699" s="10" t="s">
        <v>173</v>
      </c>
    </row>
    <row r="700" spans="1:7" ht="21" x14ac:dyDescent="0.25">
      <c r="A700" s="45" t="s">
        <v>10732</v>
      </c>
      <c r="B700" s="45"/>
      <c r="C700" s="45" t="s">
        <v>1993</v>
      </c>
      <c r="D700" s="45"/>
      <c r="E700" s="45"/>
      <c r="F700" s="45" t="s">
        <v>1998</v>
      </c>
      <c r="G700" s="45" t="s">
        <v>173</v>
      </c>
    </row>
    <row r="701" spans="1:7" x14ac:dyDescent="0.25">
      <c r="A701" s="43" t="s">
        <v>10740</v>
      </c>
      <c r="B701" s="44" t="s">
        <v>10750</v>
      </c>
      <c r="C701" s="15" t="s">
        <v>7696</v>
      </c>
      <c r="D701" s="144">
        <v>1</v>
      </c>
      <c r="E701" s="143">
        <v>0</v>
      </c>
      <c r="F701" s="44" t="s">
        <v>4798</v>
      </c>
      <c r="G701" s="44" t="s">
        <v>173</v>
      </c>
    </row>
    <row r="702" spans="1:7" x14ac:dyDescent="0.25">
      <c r="A702" s="43" t="s">
        <v>10740</v>
      </c>
      <c r="B702" s="44" t="s">
        <v>10742</v>
      </c>
      <c r="C702" s="15" t="s">
        <v>4672</v>
      </c>
      <c r="D702" s="144">
        <v>1</v>
      </c>
      <c r="E702" s="144">
        <v>0</v>
      </c>
      <c r="F702" s="44" t="s">
        <v>4798</v>
      </c>
      <c r="G702" s="44" t="s">
        <v>173</v>
      </c>
    </row>
    <row r="703" spans="1:7" x14ac:dyDescent="0.25">
      <c r="A703" s="169" t="s">
        <v>10730</v>
      </c>
      <c r="B703" s="178" t="s">
        <v>11689</v>
      </c>
      <c r="C703" s="167" t="s">
        <v>4519</v>
      </c>
      <c r="D703" s="172">
        <v>0</v>
      </c>
      <c r="E703" s="172">
        <v>0</v>
      </c>
      <c r="F703" s="169" t="s">
        <v>4798</v>
      </c>
      <c r="G703" s="169" t="s">
        <v>173</v>
      </c>
    </row>
    <row r="704" spans="1:7" ht="21" x14ac:dyDescent="0.25">
      <c r="A704" s="10" t="s">
        <v>10730</v>
      </c>
      <c r="B704" s="185" t="s">
        <v>10907</v>
      </c>
      <c r="C704" s="11" t="s">
        <v>4453</v>
      </c>
      <c r="D704" s="189">
        <v>1</v>
      </c>
      <c r="E704" s="189">
        <v>1</v>
      </c>
      <c r="F704" s="10" t="s">
        <v>4798</v>
      </c>
      <c r="G704" s="10" t="s">
        <v>173</v>
      </c>
    </row>
    <row r="705" spans="1:7" ht="21" x14ac:dyDescent="0.25">
      <c r="A705" s="185" t="s">
        <v>10730</v>
      </c>
      <c r="B705" s="10" t="s">
        <v>10814</v>
      </c>
      <c r="C705" s="11" t="s">
        <v>4690</v>
      </c>
      <c r="D705" s="9">
        <v>1</v>
      </c>
      <c r="E705" s="9">
        <v>0</v>
      </c>
      <c r="F705" s="10" t="s">
        <v>4798</v>
      </c>
      <c r="G705" s="10" t="s">
        <v>173</v>
      </c>
    </row>
    <row r="706" spans="1:7" ht="21" x14ac:dyDescent="0.25">
      <c r="A706" s="10" t="s">
        <v>10730</v>
      </c>
      <c r="B706" s="185" t="s">
        <v>11088</v>
      </c>
      <c r="C706" s="11" t="s">
        <v>4514</v>
      </c>
      <c r="D706" s="189">
        <v>1</v>
      </c>
      <c r="E706" s="189">
        <v>0</v>
      </c>
      <c r="F706" s="10" t="s">
        <v>4798</v>
      </c>
      <c r="G706" s="10" t="s">
        <v>173</v>
      </c>
    </row>
    <row r="707" spans="1:7" ht="21" x14ac:dyDescent="0.25">
      <c r="A707" s="185" t="s">
        <v>10730</v>
      </c>
      <c r="B707" s="186" t="s">
        <v>11160</v>
      </c>
      <c r="C707" s="11" t="s">
        <v>7778</v>
      </c>
      <c r="D707" s="9">
        <v>1</v>
      </c>
      <c r="E707" s="9"/>
      <c r="F707" s="10" t="s">
        <v>4798</v>
      </c>
      <c r="G707" s="10" t="s">
        <v>173</v>
      </c>
    </row>
    <row r="708" spans="1:7" ht="21" x14ac:dyDescent="0.25">
      <c r="A708" s="185" t="s">
        <v>10730</v>
      </c>
      <c r="B708" s="10" t="s">
        <v>10814</v>
      </c>
      <c r="C708" s="11" t="s">
        <v>7621</v>
      </c>
      <c r="D708" s="9">
        <v>1</v>
      </c>
      <c r="E708" s="9">
        <v>1</v>
      </c>
      <c r="F708" s="10" t="s">
        <v>4798</v>
      </c>
      <c r="G708" s="10" t="s">
        <v>173</v>
      </c>
    </row>
    <row r="709" spans="1:7" ht="21" x14ac:dyDescent="0.25">
      <c r="A709" s="185" t="s">
        <v>10730</v>
      </c>
      <c r="B709" s="10" t="s">
        <v>11190</v>
      </c>
      <c r="C709" s="11" t="s">
        <v>4727</v>
      </c>
      <c r="D709" s="9">
        <v>1</v>
      </c>
      <c r="E709" s="9">
        <v>0</v>
      </c>
      <c r="F709" s="10" t="s">
        <v>4798</v>
      </c>
      <c r="G709" s="10" t="s">
        <v>173</v>
      </c>
    </row>
    <row r="710" spans="1:7" ht="21" x14ac:dyDescent="0.25">
      <c r="A710" s="10" t="s">
        <v>10730</v>
      </c>
      <c r="B710" s="185" t="s">
        <v>11231</v>
      </c>
      <c r="C710" s="11" t="s">
        <v>4651</v>
      </c>
      <c r="D710" s="9">
        <v>1</v>
      </c>
      <c r="E710" s="9">
        <v>0</v>
      </c>
      <c r="F710" s="10" t="s">
        <v>4798</v>
      </c>
      <c r="G710" s="10" t="s">
        <v>173</v>
      </c>
    </row>
    <row r="711" spans="1:7" ht="21" x14ac:dyDescent="0.25">
      <c r="A711" s="185" t="s">
        <v>10730</v>
      </c>
      <c r="B711" s="11" t="s">
        <v>11272</v>
      </c>
      <c r="C711" s="11" t="s">
        <v>10221</v>
      </c>
      <c r="D711" s="9">
        <v>1</v>
      </c>
      <c r="E711" s="9"/>
      <c r="F711" s="10" t="s">
        <v>4798</v>
      </c>
      <c r="G711" s="10" t="s">
        <v>173</v>
      </c>
    </row>
    <row r="712" spans="1:7" ht="21" x14ac:dyDescent="0.25">
      <c r="A712" s="185" t="s">
        <v>10730</v>
      </c>
      <c r="B712" s="186" t="s">
        <v>11340</v>
      </c>
      <c r="C712" s="11" t="s">
        <v>7852</v>
      </c>
      <c r="D712" s="9">
        <v>1</v>
      </c>
      <c r="E712" s="9"/>
      <c r="F712" s="10" t="s">
        <v>4798</v>
      </c>
      <c r="G712" s="10" t="s">
        <v>173</v>
      </c>
    </row>
    <row r="713" spans="1:7" ht="21" x14ac:dyDescent="0.25">
      <c r="A713" s="10" t="s">
        <v>10730</v>
      </c>
      <c r="B713" s="185" t="s">
        <v>10739</v>
      </c>
      <c r="C713" s="11" t="s">
        <v>4580</v>
      </c>
      <c r="D713" s="9">
        <v>1</v>
      </c>
      <c r="E713" s="9">
        <v>0</v>
      </c>
      <c r="F713" s="10" t="s">
        <v>4798</v>
      </c>
      <c r="G713" s="10" t="s">
        <v>173</v>
      </c>
    </row>
    <row r="714" spans="1:7" ht="21" x14ac:dyDescent="0.25">
      <c r="A714" s="185" t="s">
        <v>10730</v>
      </c>
      <c r="B714" s="10" t="s">
        <v>11167</v>
      </c>
      <c r="C714" s="11" t="s">
        <v>7662</v>
      </c>
      <c r="D714" s="9">
        <v>0</v>
      </c>
      <c r="E714" s="9">
        <v>0</v>
      </c>
      <c r="F714" s="10" t="s">
        <v>4798</v>
      </c>
      <c r="G714" s="10" t="s">
        <v>173</v>
      </c>
    </row>
    <row r="715" spans="1:7" ht="21" x14ac:dyDescent="0.25">
      <c r="A715" s="185" t="s">
        <v>10730</v>
      </c>
      <c r="B715" s="10" t="s">
        <v>11194</v>
      </c>
      <c r="C715" s="11" t="s">
        <v>7712</v>
      </c>
      <c r="D715" s="9">
        <v>0</v>
      </c>
      <c r="E715" s="9">
        <v>0</v>
      </c>
      <c r="F715" s="10" t="s">
        <v>4798</v>
      </c>
      <c r="G715" s="10" t="s">
        <v>173</v>
      </c>
    </row>
    <row r="716" spans="1:7" ht="21" x14ac:dyDescent="0.25">
      <c r="A716" s="185" t="s">
        <v>10730</v>
      </c>
      <c r="B716" s="11" t="s">
        <v>10761</v>
      </c>
      <c r="C716" s="11" t="s">
        <v>10268</v>
      </c>
      <c r="D716" s="9">
        <v>0</v>
      </c>
      <c r="E716" s="9"/>
      <c r="F716" s="10" t="s">
        <v>4798</v>
      </c>
      <c r="G716" s="10" t="s">
        <v>173</v>
      </c>
    </row>
    <row r="717" spans="1:7" ht="21" x14ac:dyDescent="0.25">
      <c r="A717" s="10" t="s">
        <v>10738</v>
      </c>
      <c r="B717" s="9"/>
      <c r="C717" s="11" t="s">
        <v>4596</v>
      </c>
      <c r="D717" s="9">
        <v>1</v>
      </c>
      <c r="E717" s="9">
        <v>1</v>
      </c>
      <c r="F717" s="10" t="s">
        <v>4798</v>
      </c>
      <c r="G717" s="10" t="s">
        <v>173</v>
      </c>
    </row>
    <row r="718" spans="1:7" ht="21" x14ac:dyDescent="0.25">
      <c r="A718" s="10" t="s">
        <v>10738</v>
      </c>
      <c r="B718" s="9"/>
      <c r="C718" s="11" t="s">
        <v>4586</v>
      </c>
      <c r="D718" s="9">
        <v>1</v>
      </c>
      <c r="E718" s="9">
        <v>0</v>
      </c>
      <c r="F718" s="10" t="s">
        <v>4798</v>
      </c>
      <c r="G718" s="10" t="s">
        <v>173</v>
      </c>
    </row>
    <row r="719" spans="1:7" ht="21" x14ac:dyDescent="0.25">
      <c r="A719" s="10" t="s">
        <v>10738</v>
      </c>
      <c r="B719" s="9"/>
      <c r="C719" s="11" t="s">
        <v>4482</v>
      </c>
      <c r="D719" s="189">
        <v>1</v>
      </c>
      <c r="E719" s="189">
        <v>0</v>
      </c>
      <c r="F719" s="10" t="s">
        <v>4798</v>
      </c>
      <c r="G719" s="10" t="s">
        <v>173</v>
      </c>
    </row>
    <row r="720" spans="1:7" ht="21" x14ac:dyDescent="0.25">
      <c r="A720" s="10" t="s">
        <v>10738</v>
      </c>
      <c r="B720" s="9"/>
      <c r="C720" s="11" t="s">
        <v>4800</v>
      </c>
      <c r="D720" s="9">
        <v>0</v>
      </c>
      <c r="E720" s="9">
        <v>0</v>
      </c>
      <c r="F720" s="10" t="s">
        <v>4798</v>
      </c>
      <c r="G720" s="10" t="s">
        <v>173</v>
      </c>
    </row>
    <row r="721" spans="1:7" ht="21" x14ac:dyDescent="0.25">
      <c r="A721" s="45" t="s">
        <v>10732</v>
      </c>
      <c r="B721" s="45"/>
      <c r="C721" s="111" t="s">
        <v>4524</v>
      </c>
      <c r="D721" s="111"/>
      <c r="E721" s="111"/>
      <c r="F721" s="45" t="s">
        <v>4798</v>
      </c>
      <c r="G721" s="45" t="s">
        <v>173</v>
      </c>
    </row>
    <row r="722" spans="1:7" ht="21" x14ac:dyDescent="0.25">
      <c r="A722" s="45" t="s">
        <v>10732</v>
      </c>
      <c r="B722" s="45"/>
      <c r="C722" s="45" t="s">
        <v>4559</v>
      </c>
      <c r="D722" s="45"/>
      <c r="E722" s="45"/>
      <c r="F722" s="45" t="s">
        <v>4798</v>
      </c>
      <c r="G722" s="45" t="s">
        <v>173</v>
      </c>
    </row>
    <row r="723" spans="1:7" ht="21" x14ac:dyDescent="0.25">
      <c r="A723" s="45" t="s">
        <v>10732</v>
      </c>
      <c r="B723" s="45"/>
      <c r="C723" s="45" t="s">
        <v>4623</v>
      </c>
      <c r="D723" s="45"/>
      <c r="E723" s="45"/>
      <c r="F723" s="45" t="s">
        <v>4798</v>
      </c>
      <c r="G723" s="45" t="s">
        <v>173</v>
      </c>
    </row>
    <row r="724" spans="1:7" ht="21" x14ac:dyDescent="0.25">
      <c r="A724" s="185" t="s">
        <v>10730</v>
      </c>
      <c r="B724" s="186" t="s">
        <v>10949</v>
      </c>
      <c r="C724" s="11" t="s">
        <v>6224</v>
      </c>
      <c r="D724" s="9">
        <v>1</v>
      </c>
      <c r="E724" s="9"/>
      <c r="F724" s="10" t="s">
        <v>2032</v>
      </c>
      <c r="G724" s="10" t="s">
        <v>173</v>
      </c>
    </row>
    <row r="725" spans="1:7" ht="21" x14ac:dyDescent="0.25">
      <c r="A725" s="185" t="s">
        <v>10730</v>
      </c>
      <c r="B725" s="186" t="s">
        <v>11097</v>
      </c>
      <c r="C725" s="11" t="s">
        <v>6234</v>
      </c>
      <c r="D725" s="9">
        <v>1</v>
      </c>
      <c r="E725" s="9"/>
      <c r="F725" s="10" t="s">
        <v>2032</v>
      </c>
      <c r="G725" s="10" t="s">
        <v>173</v>
      </c>
    </row>
    <row r="726" spans="1:7" ht="21" x14ac:dyDescent="0.25">
      <c r="A726" s="106" t="s">
        <v>10732</v>
      </c>
      <c r="B726" s="107"/>
      <c r="C726" s="107" t="s">
        <v>7480</v>
      </c>
      <c r="D726" s="107"/>
      <c r="E726" s="107"/>
      <c r="F726" s="107" t="s">
        <v>2032</v>
      </c>
      <c r="G726" s="107" t="s">
        <v>173</v>
      </c>
    </row>
    <row r="727" spans="1:7" x14ac:dyDescent="0.25">
      <c r="A727" s="43" t="s">
        <v>10740</v>
      </c>
      <c r="B727" s="44" t="s">
        <v>10742</v>
      </c>
      <c r="C727" s="15" t="s">
        <v>8733</v>
      </c>
      <c r="D727" s="144">
        <v>1</v>
      </c>
      <c r="E727" s="144"/>
      <c r="F727" s="44" t="s">
        <v>119</v>
      </c>
      <c r="G727" s="44" t="s">
        <v>173</v>
      </c>
    </row>
    <row r="728" spans="1:7" x14ac:dyDescent="0.25">
      <c r="A728" s="43" t="s">
        <v>10740</v>
      </c>
      <c r="B728" s="44" t="s">
        <v>10742</v>
      </c>
      <c r="C728" s="15" t="s">
        <v>8868</v>
      </c>
      <c r="D728" s="144">
        <v>1</v>
      </c>
      <c r="E728" s="144"/>
      <c r="F728" s="44" t="s">
        <v>119</v>
      </c>
      <c r="G728" s="44" t="s">
        <v>173</v>
      </c>
    </row>
    <row r="729" spans="1:7" x14ac:dyDescent="0.25">
      <c r="A729" s="43" t="s">
        <v>10740</v>
      </c>
      <c r="B729" s="44" t="s">
        <v>11157</v>
      </c>
      <c r="C729" s="15" t="s">
        <v>9373</v>
      </c>
      <c r="D729" s="144">
        <v>1</v>
      </c>
      <c r="E729" s="144"/>
      <c r="F729" s="44" t="s">
        <v>119</v>
      </c>
      <c r="G729" s="44" t="s">
        <v>173</v>
      </c>
    </row>
    <row r="730" spans="1:7" ht="21" x14ac:dyDescent="0.25">
      <c r="A730" s="10" t="s">
        <v>10730</v>
      </c>
      <c r="B730" s="185" t="s">
        <v>11043</v>
      </c>
      <c r="C730" s="11" t="s">
        <v>3750</v>
      </c>
      <c r="D730" s="9">
        <v>1</v>
      </c>
      <c r="E730" s="9">
        <v>0</v>
      </c>
      <c r="F730" s="10" t="s">
        <v>119</v>
      </c>
      <c r="G730" s="10" t="s">
        <v>173</v>
      </c>
    </row>
    <row r="731" spans="1:7" ht="21" x14ac:dyDescent="0.25">
      <c r="A731" s="185" t="s">
        <v>10730</v>
      </c>
      <c r="B731" s="10" t="s">
        <v>11282</v>
      </c>
      <c r="C731" s="11" t="s">
        <v>9728</v>
      </c>
      <c r="D731" s="9">
        <v>1</v>
      </c>
      <c r="E731" s="9"/>
      <c r="F731" s="10" t="s">
        <v>119</v>
      </c>
      <c r="G731" s="10" t="s">
        <v>173</v>
      </c>
    </row>
    <row r="732" spans="1:7" ht="21" x14ac:dyDescent="0.25">
      <c r="A732" s="10" t="s">
        <v>10730</v>
      </c>
      <c r="B732" s="185" t="s">
        <v>11113</v>
      </c>
      <c r="C732" s="11" t="s">
        <v>3738</v>
      </c>
      <c r="D732" s="9">
        <v>1</v>
      </c>
      <c r="E732" s="9">
        <v>0</v>
      </c>
      <c r="F732" s="10" t="s">
        <v>119</v>
      </c>
      <c r="G732" s="10" t="s">
        <v>173</v>
      </c>
    </row>
    <row r="733" spans="1:7" ht="21" x14ac:dyDescent="0.25">
      <c r="A733" s="10" t="s">
        <v>10730</v>
      </c>
      <c r="B733" s="185" t="s">
        <v>11189</v>
      </c>
      <c r="C733" s="11" t="s">
        <v>1690</v>
      </c>
      <c r="D733" s="9">
        <v>0</v>
      </c>
      <c r="E733" s="9">
        <v>0</v>
      </c>
      <c r="F733" s="10" t="s">
        <v>119</v>
      </c>
      <c r="G733" s="10" t="s">
        <v>173</v>
      </c>
    </row>
    <row r="734" spans="1:7" ht="21" x14ac:dyDescent="0.25">
      <c r="A734" s="10" t="s">
        <v>10730</v>
      </c>
      <c r="B734" s="185" t="s">
        <v>10993</v>
      </c>
      <c r="C734" s="192" t="s">
        <v>1639</v>
      </c>
      <c r="D734" s="189">
        <v>0</v>
      </c>
      <c r="E734" s="189">
        <v>0</v>
      </c>
      <c r="F734" s="10" t="s">
        <v>119</v>
      </c>
      <c r="G734" s="10" t="s">
        <v>173</v>
      </c>
    </row>
    <row r="735" spans="1:7" ht="21" x14ac:dyDescent="0.25">
      <c r="A735" s="185" t="s">
        <v>10730</v>
      </c>
      <c r="B735" s="10" t="s">
        <v>10980</v>
      </c>
      <c r="C735" s="11" t="s">
        <v>8664</v>
      </c>
      <c r="D735" s="9">
        <v>1</v>
      </c>
      <c r="E735" s="9"/>
      <c r="F735" s="10" t="s">
        <v>119</v>
      </c>
      <c r="G735" s="10" t="s">
        <v>173</v>
      </c>
    </row>
    <row r="736" spans="1:7" ht="21" x14ac:dyDescent="0.25">
      <c r="A736" s="185" t="s">
        <v>10730</v>
      </c>
      <c r="B736" s="10" t="s">
        <v>11352</v>
      </c>
      <c r="C736" s="11" t="s">
        <v>9733</v>
      </c>
      <c r="D736" s="9">
        <v>1</v>
      </c>
      <c r="E736" s="9"/>
      <c r="F736" s="10" t="s">
        <v>119</v>
      </c>
      <c r="G736" s="10" t="s">
        <v>173</v>
      </c>
    </row>
    <row r="737" spans="1:7" ht="21" x14ac:dyDescent="0.25">
      <c r="A737" s="10" t="s">
        <v>10738</v>
      </c>
      <c r="B737" s="9"/>
      <c r="C737" s="11" t="s">
        <v>1655</v>
      </c>
      <c r="D737" s="9">
        <v>1</v>
      </c>
      <c r="E737" s="188">
        <v>0</v>
      </c>
      <c r="F737" s="10" t="s">
        <v>119</v>
      </c>
      <c r="G737" s="10" t="s">
        <v>173</v>
      </c>
    </row>
    <row r="738" spans="1:7" ht="21" x14ac:dyDescent="0.25">
      <c r="A738" s="10" t="s">
        <v>10738</v>
      </c>
      <c r="B738" s="10"/>
      <c r="C738" s="11" t="s">
        <v>3720</v>
      </c>
      <c r="D738" s="9">
        <v>0</v>
      </c>
      <c r="E738" s="9"/>
      <c r="F738" s="10" t="s">
        <v>119</v>
      </c>
      <c r="G738" s="10" t="s">
        <v>173</v>
      </c>
    </row>
    <row r="739" spans="1:7" ht="21" x14ac:dyDescent="0.25">
      <c r="A739" s="106" t="s">
        <v>10732</v>
      </c>
      <c r="B739" s="107"/>
      <c r="C739" s="107" t="s">
        <v>9723</v>
      </c>
      <c r="D739" s="107"/>
      <c r="E739" s="107"/>
      <c r="F739" s="107" t="s">
        <v>119</v>
      </c>
      <c r="G739" s="107" t="s">
        <v>173</v>
      </c>
    </row>
    <row r="740" spans="1:7" x14ac:dyDescent="0.25">
      <c r="A740" s="44" t="s">
        <v>10740</v>
      </c>
      <c r="B740" s="44" t="s">
        <v>10742</v>
      </c>
      <c r="C740" s="15" t="s">
        <v>5075</v>
      </c>
      <c r="D740" s="144">
        <v>1</v>
      </c>
      <c r="E740" s="144"/>
      <c r="F740" s="44" t="s">
        <v>89</v>
      </c>
      <c r="G740" s="44" t="s">
        <v>173</v>
      </c>
    </row>
    <row r="741" spans="1:7" x14ac:dyDescent="0.25">
      <c r="A741" s="44" t="s">
        <v>10740</v>
      </c>
      <c r="B741" s="43" t="s">
        <v>10742</v>
      </c>
      <c r="C741" s="15" t="s">
        <v>2624</v>
      </c>
      <c r="D741" s="144">
        <v>0</v>
      </c>
      <c r="E741" s="144">
        <v>0</v>
      </c>
      <c r="F741" s="44" t="s">
        <v>89</v>
      </c>
      <c r="G741" s="44" t="s">
        <v>173</v>
      </c>
    </row>
    <row r="742" spans="1:7" ht="21" x14ac:dyDescent="0.25">
      <c r="A742" s="10" t="s">
        <v>10730</v>
      </c>
      <c r="B742" s="185" t="s">
        <v>10739</v>
      </c>
      <c r="C742" s="11" t="s">
        <v>562</v>
      </c>
      <c r="D742" s="9">
        <v>1</v>
      </c>
      <c r="E742" s="9">
        <v>1</v>
      </c>
      <c r="F742" s="10" t="s">
        <v>89</v>
      </c>
      <c r="G742" s="10" t="s">
        <v>173</v>
      </c>
    </row>
    <row r="743" spans="1:7" ht="21" x14ac:dyDescent="0.25">
      <c r="A743" s="10" t="s">
        <v>10730</v>
      </c>
      <c r="B743" s="185" t="s">
        <v>10739</v>
      </c>
      <c r="C743" s="11" t="s">
        <v>511</v>
      </c>
      <c r="D743" s="9">
        <v>1</v>
      </c>
      <c r="E743" s="9">
        <v>0</v>
      </c>
      <c r="F743" s="10" t="s">
        <v>89</v>
      </c>
      <c r="G743" s="10" t="s">
        <v>173</v>
      </c>
    </row>
    <row r="744" spans="1:7" ht="21" x14ac:dyDescent="0.25">
      <c r="A744" s="10" t="s">
        <v>10730</v>
      </c>
      <c r="B744" s="10" t="s">
        <v>11414</v>
      </c>
      <c r="C744" s="11" t="s">
        <v>9803</v>
      </c>
      <c r="D744" s="9">
        <v>1</v>
      </c>
      <c r="E744" s="9">
        <v>1</v>
      </c>
      <c r="F744" s="10" t="s">
        <v>89</v>
      </c>
      <c r="G744" s="10" t="s">
        <v>173</v>
      </c>
    </row>
    <row r="745" spans="1:7" x14ac:dyDescent="0.25">
      <c r="A745" s="44" t="s">
        <v>10740</v>
      </c>
      <c r="B745" s="43" t="s">
        <v>10742</v>
      </c>
      <c r="C745" s="16" t="s">
        <v>4922</v>
      </c>
      <c r="D745" s="143">
        <v>1</v>
      </c>
      <c r="E745" s="143">
        <v>1</v>
      </c>
      <c r="F745" s="44" t="s">
        <v>10748</v>
      </c>
      <c r="G745" s="44" t="s">
        <v>173</v>
      </c>
    </row>
    <row r="746" spans="1:7" x14ac:dyDescent="0.25">
      <c r="A746" s="43" t="s">
        <v>10740</v>
      </c>
      <c r="B746" s="44" t="s">
        <v>11102</v>
      </c>
      <c r="C746" s="15" t="s">
        <v>3153</v>
      </c>
      <c r="D746" s="144">
        <v>1</v>
      </c>
      <c r="E746" s="144">
        <v>0</v>
      </c>
      <c r="F746" s="44" t="s">
        <v>10748</v>
      </c>
      <c r="G746" s="44" t="s">
        <v>173</v>
      </c>
    </row>
    <row r="747" spans="1:7" ht="21" x14ac:dyDescent="0.25">
      <c r="A747" s="10" t="s">
        <v>10730</v>
      </c>
      <c r="B747" s="185" t="s">
        <v>10978</v>
      </c>
      <c r="C747" s="11" t="s">
        <v>4901</v>
      </c>
      <c r="D747" s="9">
        <v>1</v>
      </c>
      <c r="E747" s="9">
        <v>1</v>
      </c>
      <c r="F747" s="10" t="s">
        <v>10748</v>
      </c>
      <c r="G747" s="10" t="s">
        <v>173</v>
      </c>
    </row>
    <row r="748" spans="1:7" ht="21" x14ac:dyDescent="0.25">
      <c r="A748" s="10" t="s">
        <v>10730</v>
      </c>
      <c r="B748" s="185" t="s">
        <v>10980</v>
      </c>
      <c r="C748" s="11" t="s">
        <v>3095</v>
      </c>
      <c r="D748" s="9">
        <v>1</v>
      </c>
      <c r="E748" s="9">
        <v>0</v>
      </c>
      <c r="F748" s="10" t="s">
        <v>10748</v>
      </c>
      <c r="G748" s="10" t="s">
        <v>173</v>
      </c>
    </row>
    <row r="749" spans="1:7" ht="21" x14ac:dyDescent="0.25">
      <c r="A749" s="10" t="s">
        <v>10730</v>
      </c>
      <c r="B749" s="185" t="s">
        <v>11020</v>
      </c>
      <c r="C749" s="11" t="s">
        <v>11021</v>
      </c>
      <c r="D749" s="9">
        <v>1</v>
      </c>
      <c r="E749" s="9">
        <v>0</v>
      </c>
      <c r="F749" s="10" t="s">
        <v>10748</v>
      </c>
      <c r="G749" s="10" t="s">
        <v>173</v>
      </c>
    </row>
    <row r="750" spans="1:7" ht="21" x14ac:dyDescent="0.25">
      <c r="A750" s="10" t="s">
        <v>10730</v>
      </c>
      <c r="B750" s="185" t="s">
        <v>10739</v>
      </c>
      <c r="C750" s="11" t="s">
        <v>4895</v>
      </c>
      <c r="D750" s="189">
        <v>1</v>
      </c>
      <c r="E750" s="189">
        <v>0</v>
      </c>
      <c r="F750" s="10" t="s">
        <v>10748</v>
      </c>
      <c r="G750" s="10" t="s">
        <v>173</v>
      </c>
    </row>
    <row r="751" spans="1:7" ht="21" x14ac:dyDescent="0.25">
      <c r="A751" s="185" t="s">
        <v>10730</v>
      </c>
      <c r="B751" s="10" t="s">
        <v>10829</v>
      </c>
      <c r="C751" s="11" t="s">
        <v>3076</v>
      </c>
      <c r="D751" s="189">
        <v>1</v>
      </c>
      <c r="E751" s="189">
        <v>0</v>
      </c>
      <c r="F751" s="10" t="s">
        <v>10748</v>
      </c>
      <c r="G751" s="10" t="s">
        <v>173</v>
      </c>
    </row>
    <row r="752" spans="1:7" ht="21" x14ac:dyDescent="0.25">
      <c r="A752" s="10" t="s">
        <v>10730</v>
      </c>
      <c r="B752" s="185" t="s">
        <v>11293</v>
      </c>
      <c r="C752" s="11" t="s">
        <v>3066</v>
      </c>
      <c r="D752" s="9">
        <v>1</v>
      </c>
      <c r="E752" s="9">
        <v>1</v>
      </c>
      <c r="F752" s="10" t="s">
        <v>10748</v>
      </c>
      <c r="G752" s="10" t="s">
        <v>173</v>
      </c>
    </row>
    <row r="753" spans="1:7" ht="21" x14ac:dyDescent="0.25">
      <c r="A753" s="10" t="s">
        <v>10730</v>
      </c>
      <c r="B753" s="185" t="s">
        <v>10993</v>
      </c>
      <c r="C753" s="11" t="s">
        <v>3090</v>
      </c>
      <c r="D753" s="9">
        <v>1</v>
      </c>
      <c r="E753" s="9">
        <v>0</v>
      </c>
      <c r="F753" s="10" t="s">
        <v>10748</v>
      </c>
      <c r="G753" s="10" t="s">
        <v>173</v>
      </c>
    </row>
    <row r="754" spans="1:7" ht="21" x14ac:dyDescent="0.25">
      <c r="A754" s="10" t="s">
        <v>10738</v>
      </c>
      <c r="B754" s="9"/>
      <c r="C754" s="11" t="s">
        <v>4927</v>
      </c>
      <c r="D754" s="9">
        <v>1</v>
      </c>
      <c r="E754" s="9">
        <v>1</v>
      </c>
      <c r="F754" s="10" t="s">
        <v>10748</v>
      </c>
      <c r="G754" s="10" t="s">
        <v>173</v>
      </c>
    </row>
    <row r="755" spans="1:7" ht="21" x14ac:dyDescent="0.25">
      <c r="A755" s="106" t="s">
        <v>10732</v>
      </c>
      <c r="B755" s="107"/>
      <c r="C755" s="106" t="s">
        <v>7872</v>
      </c>
      <c r="D755" s="106"/>
      <c r="E755" s="106"/>
      <c r="F755" s="107" t="s">
        <v>10748</v>
      </c>
      <c r="G755" s="107" t="s">
        <v>173</v>
      </c>
    </row>
    <row r="756" spans="1:7" ht="21" x14ac:dyDescent="0.25">
      <c r="A756" s="106" t="s">
        <v>10732</v>
      </c>
      <c r="B756" s="107"/>
      <c r="C756" s="107" t="s">
        <v>5176</v>
      </c>
      <c r="D756" s="107"/>
      <c r="E756" s="107"/>
      <c r="F756" s="107" t="s">
        <v>10748</v>
      </c>
      <c r="G756" s="107" t="s">
        <v>173</v>
      </c>
    </row>
    <row r="757" spans="1:7" ht="21" x14ac:dyDescent="0.25">
      <c r="A757" s="107" t="s">
        <v>10732</v>
      </c>
      <c r="B757" s="107"/>
      <c r="C757" s="107" t="s">
        <v>3071</v>
      </c>
      <c r="D757" s="107"/>
      <c r="E757" s="107"/>
      <c r="F757" s="107" t="s">
        <v>10748</v>
      </c>
      <c r="G757" s="107" t="s">
        <v>173</v>
      </c>
    </row>
    <row r="758" spans="1:7" ht="21" x14ac:dyDescent="0.25">
      <c r="A758" s="107" t="s">
        <v>10732</v>
      </c>
      <c r="B758" s="107"/>
      <c r="C758" s="107" t="s">
        <v>4917</v>
      </c>
      <c r="D758" s="107"/>
      <c r="E758" s="107"/>
      <c r="F758" s="107" t="s">
        <v>10748</v>
      </c>
      <c r="G758" s="107" t="s">
        <v>173</v>
      </c>
    </row>
    <row r="759" spans="1:7" ht="21" x14ac:dyDescent="0.25">
      <c r="A759" s="185" t="s">
        <v>10730</v>
      </c>
      <c r="B759" s="10" t="s">
        <v>11111</v>
      </c>
      <c r="C759" s="11" t="s">
        <v>4246</v>
      </c>
      <c r="D759" s="9">
        <v>1</v>
      </c>
      <c r="E759" s="9">
        <v>0</v>
      </c>
      <c r="F759" s="10" t="s">
        <v>4191</v>
      </c>
      <c r="G759" s="10" t="s">
        <v>173</v>
      </c>
    </row>
    <row r="760" spans="1:7" ht="21" x14ac:dyDescent="0.25">
      <c r="A760" s="106" t="s">
        <v>10732</v>
      </c>
      <c r="B760" s="107"/>
      <c r="C760" s="107" t="s">
        <v>10026</v>
      </c>
      <c r="D760" s="107"/>
      <c r="E760" s="107"/>
      <c r="F760" s="107" t="s">
        <v>4191</v>
      </c>
      <c r="G760" s="107" t="s">
        <v>173</v>
      </c>
    </row>
    <row r="761" spans="1:7" ht="21" x14ac:dyDescent="0.25">
      <c r="A761" s="185" t="s">
        <v>10730</v>
      </c>
      <c r="B761" s="10" t="s">
        <v>10992</v>
      </c>
      <c r="C761" s="11" t="s">
        <v>862</v>
      </c>
      <c r="D761" s="9">
        <v>1</v>
      </c>
      <c r="E761" s="9">
        <v>1</v>
      </c>
      <c r="F761" s="10" t="s">
        <v>140</v>
      </c>
      <c r="G761" s="10" t="s">
        <v>173</v>
      </c>
    </row>
    <row r="762" spans="1:7" x14ac:dyDescent="0.25">
      <c r="A762" s="44" t="s">
        <v>10740</v>
      </c>
      <c r="B762" s="44" t="s">
        <v>10742</v>
      </c>
      <c r="C762" s="15" t="s">
        <v>2744</v>
      </c>
      <c r="D762" s="144">
        <v>1</v>
      </c>
      <c r="E762" s="144"/>
      <c r="F762" s="44" t="s">
        <v>2458</v>
      </c>
      <c r="G762" s="44" t="s">
        <v>173</v>
      </c>
    </row>
    <row r="763" spans="1:7" x14ac:dyDescent="0.25">
      <c r="A763" s="43" t="s">
        <v>10740</v>
      </c>
      <c r="B763" s="44" t="s">
        <v>10750</v>
      </c>
      <c r="C763" s="15" t="s">
        <v>3758</v>
      </c>
      <c r="D763" s="144">
        <v>1</v>
      </c>
      <c r="E763" s="144">
        <v>0</v>
      </c>
      <c r="F763" s="44" t="s">
        <v>1228</v>
      </c>
      <c r="G763" s="44" t="s">
        <v>173</v>
      </c>
    </row>
    <row r="764" spans="1:7" x14ac:dyDescent="0.25">
      <c r="A764" s="43" t="s">
        <v>10740</v>
      </c>
      <c r="B764" s="44" t="s">
        <v>10742</v>
      </c>
      <c r="C764" s="15" t="s">
        <v>9786</v>
      </c>
      <c r="D764" s="144">
        <v>1</v>
      </c>
      <c r="E764" s="144"/>
      <c r="F764" s="44" t="s">
        <v>1228</v>
      </c>
      <c r="G764" s="44" t="s">
        <v>1758</v>
      </c>
    </row>
    <row r="765" spans="1:7" ht="21" x14ac:dyDescent="0.25">
      <c r="A765" s="10" t="s">
        <v>10730</v>
      </c>
      <c r="B765" s="11" t="s">
        <v>11038</v>
      </c>
      <c r="C765" s="11" t="s">
        <v>4113</v>
      </c>
      <c r="D765" s="9">
        <v>1</v>
      </c>
      <c r="E765" s="9"/>
      <c r="F765" s="10" t="s">
        <v>1228</v>
      </c>
      <c r="G765" s="10" t="s">
        <v>1758</v>
      </c>
    </row>
    <row r="766" spans="1:7" ht="21" x14ac:dyDescent="0.25">
      <c r="A766" s="185" t="s">
        <v>10730</v>
      </c>
      <c r="B766" s="10" t="s">
        <v>10745</v>
      </c>
      <c r="C766" s="11" t="s">
        <v>7316</v>
      </c>
      <c r="D766" s="9">
        <v>0</v>
      </c>
      <c r="E766" s="9">
        <v>0</v>
      </c>
      <c r="F766" s="10" t="s">
        <v>1228</v>
      </c>
      <c r="G766" s="10" t="s">
        <v>1758</v>
      </c>
    </row>
    <row r="767" spans="1:7" ht="21" x14ac:dyDescent="0.25">
      <c r="A767" s="185" t="s">
        <v>10730</v>
      </c>
      <c r="B767" s="10" t="s">
        <v>10846</v>
      </c>
      <c r="C767" s="11" t="s">
        <v>9941</v>
      </c>
      <c r="D767" s="9">
        <v>1</v>
      </c>
      <c r="E767" s="9"/>
      <c r="F767" s="10" t="s">
        <v>1228</v>
      </c>
      <c r="G767" s="10" t="s">
        <v>1758</v>
      </c>
    </row>
    <row r="768" spans="1:7" ht="21" x14ac:dyDescent="0.25">
      <c r="A768" s="10" t="s">
        <v>10738</v>
      </c>
      <c r="B768" s="10"/>
      <c r="C768" s="11" t="s">
        <v>9776</v>
      </c>
      <c r="D768" s="9">
        <v>1</v>
      </c>
      <c r="E768" s="9">
        <v>1</v>
      </c>
      <c r="F768" s="10" t="s">
        <v>1228</v>
      </c>
      <c r="G768" s="10" t="s">
        <v>1758</v>
      </c>
    </row>
    <row r="769" spans="1:7" x14ac:dyDescent="0.25">
      <c r="A769" s="169" t="s">
        <v>10730</v>
      </c>
      <c r="B769" s="170" t="s">
        <v>11690</v>
      </c>
      <c r="C769" s="167" t="s">
        <v>7066</v>
      </c>
      <c r="D769" s="168"/>
      <c r="E769" s="168"/>
      <c r="F769" s="169" t="s">
        <v>204</v>
      </c>
      <c r="G769" s="169" t="s">
        <v>1758</v>
      </c>
    </row>
    <row r="770" spans="1:7" ht="21" x14ac:dyDescent="0.25">
      <c r="A770" s="10" t="s">
        <v>10730</v>
      </c>
      <c r="B770" s="185" t="s">
        <v>10745</v>
      </c>
      <c r="C770" s="11" t="s">
        <v>3435</v>
      </c>
      <c r="D770" s="9">
        <v>1</v>
      </c>
      <c r="E770" s="9">
        <v>0</v>
      </c>
      <c r="F770" s="10" t="s">
        <v>204</v>
      </c>
      <c r="G770" s="10" t="s">
        <v>173</v>
      </c>
    </row>
    <row r="771" spans="1:7" ht="21" x14ac:dyDescent="0.25">
      <c r="A771" s="10" t="s">
        <v>10730</v>
      </c>
      <c r="B771" s="186" t="s">
        <v>11616</v>
      </c>
      <c r="C771" s="11" t="s">
        <v>3430</v>
      </c>
      <c r="D771" s="9">
        <v>1</v>
      </c>
      <c r="E771" s="9">
        <v>0</v>
      </c>
      <c r="F771" s="10" t="s">
        <v>204</v>
      </c>
      <c r="G771" s="10" t="s">
        <v>173</v>
      </c>
    </row>
    <row r="772" spans="1:7" ht="21" x14ac:dyDescent="0.25">
      <c r="A772" s="185" t="s">
        <v>10730</v>
      </c>
      <c r="B772" s="10" t="s">
        <v>10745</v>
      </c>
      <c r="C772" s="11" t="s">
        <v>7142</v>
      </c>
      <c r="D772" s="9">
        <v>0</v>
      </c>
      <c r="E772" s="9">
        <v>0</v>
      </c>
      <c r="F772" s="10" t="s">
        <v>204</v>
      </c>
      <c r="G772" s="10" t="s">
        <v>1758</v>
      </c>
    </row>
    <row r="773" spans="1:7" ht="21" x14ac:dyDescent="0.25">
      <c r="A773" s="185" t="s">
        <v>10730</v>
      </c>
      <c r="B773" s="10" t="s">
        <v>11391</v>
      </c>
      <c r="C773" s="11" t="s">
        <v>9615</v>
      </c>
      <c r="D773" s="9">
        <v>0</v>
      </c>
      <c r="E773" s="9"/>
      <c r="F773" s="10" t="s">
        <v>204</v>
      </c>
      <c r="G773" s="10" t="s">
        <v>1758</v>
      </c>
    </row>
    <row r="774" spans="1:7" ht="21" x14ac:dyDescent="0.25">
      <c r="A774" s="10" t="s">
        <v>10738</v>
      </c>
      <c r="B774" s="10"/>
      <c r="C774" s="11" t="s">
        <v>7468</v>
      </c>
      <c r="D774" s="9">
        <v>1</v>
      </c>
      <c r="E774" s="9"/>
      <c r="F774" s="10" t="s">
        <v>204</v>
      </c>
      <c r="G774" s="10" t="s">
        <v>173</v>
      </c>
    </row>
    <row r="775" spans="1:7" ht="21" x14ac:dyDescent="0.25">
      <c r="A775" s="107" t="s">
        <v>10732</v>
      </c>
      <c r="B775" s="107"/>
      <c r="C775" s="107" t="s">
        <v>3420</v>
      </c>
      <c r="D775" s="107"/>
      <c r="E775" s="107"/>
      <c r="F775" s="107" t="s">
        <v>204</v>
      </c>
      <c r="G775" s="107" t="s">
        <v>1758</v>
      </c>
    </row>
    <row r="776" spans="1:7" ht="21" x14ac:dyDescent="0.25">
      <c r="A776" s="107" t="s">
        <v>10732</v>
      </c>
      <c r="B776" s="107"/>
      <c r="C776" s="107" t="s">
        <v>3425</v>
      </c>
      <c r="D776" s="107"/>
      <c r="E776" s="107"/>
      <c r="F776" s="107" t="s">
        <v>204</v>
      </c>
      <c r="G776" s="107" t="s">
        <v>1758</v>
      </c>
    </row>
    <row r="777" spans="1:7" ht="21" x14ac:dyDescent="0.25">
      <c r="A777" s="107" t="s">
        <v>10732</v>
      </c>
      <c r="B777" s="107"/>
      <c r="C777" s="107" t="s">
        <v>3445</v>
      </c>
      <c r="D777" s="107"/>
      <c r="E777" s="107"/>
      <c r="F777" s="107" t="s">
        <v>204</v>
      </c>
      <c r="G777" s="107" t="s">
        <v>1758</v>
      </c>
    </row>
    <row r="778" spans="1:7" ht="21" x14ac:dyDescent="0.25">
      <c r="A778" s="107" t="s">
        <v>10732</v>
      </c>
      <c r="B778" s="107"/>
      <c r="C778" s="107" t="s">
        <v>4129</v>
      </c>
      <c r="D778" s="107"/>
      <c r="E778" s="107"/>
      <c r="F778" s="107" t="s">
        <v>204</v>
      </c>
      <c r="G778" s="107" t="s">
        <v>1758</v>
      </c>
    </row>
    <row r="779" spans="1:7" ht="21" x14ac:dyDescent="0.25">
      <c r="A779" s="10" t="s">
        <v>10738</v>
      </c>
      <c r="B779" s="10"/>
      <c r="C779" s="11" t="s">
        <v>1789</v>
      </c>
      <c r="D779" s="9">
        <v>1</v>
      </c>
      <c r="E779" s="189">
        <v>0</v>
      </c>
      <c r="F779" s="10" t="s">
        <v>783</v>
      </c>
      <c r="G779" s="10" t="s">
        <v>173</v>
      </c>
    </row>
    <row r="780" spans="1:7" ht="21" x14ac:dyDescent="0.25">
      <c r="A780" s="185" t="s">
        <v>10730</v>
      </c>
      <c r="B780" s="10" t="s">
        <v>11298</v>
      </c>
      <c r="C780" s="11" t="s">
        <v>8897</v>
      </c>
      <c r="D780" s="9">
        <v>1</v>
      </c>
      <c r="E780" s="9"/>
      <c r="F780" s="10" t="s">
        <v>531</v>
      </c>
      <c r="G780" s="10" t="s">
        <v>1758</v>
      </c>
    </row>
    <row r="781" spans="1:7" ht="21" x14ac:dyDescent="0.25">
      <c r="A781" s="106" t="s">
        <v>10732</v>
      </c>
      <c r="B781" s="107"/>
      <c r="C781" s="107" t="s">
        <v>8908</v>
      </c>
      <c r="D781" s="107"/>
      <c r="E781" s="107"/>
      <c r="F781" s="107" t="s">
        <v>531</v>
      </c>
      <c r="G781" s="107" t="s">
        <v>1758</v>
      </c>
    </row>
    <row r="782" spans="1:7" x14ac:dyDescent="0.25">
      <c r="A782" s="44" t="s">
        <v>10740</v>
      </c>
      <c r="B782" s="43" t="s">
        <v>10742</v>
      </c>
      <c r="C782" s="15" t="s">
        <v>5233</v>
      </c>
      <c r="D782" s="144">
        <v>1</v>
      </c>
      <c r="E782" s="144">
        <v>0</v>
      </c>
      <c r="F782" s="44" t="s">
        <v>5196</v>
      </c>
      <c r="G782" s="44" t="s">
        <v>173</v>
      </c>
    </row>
    <row r="783" spans="1:7" ht="21" x14ac:dyDescent="0.25">
      <c r="A783" s="10" t="s">
        <v>10730</v>
      </c>
      <c r="B783" s="186" t="s">
        <v>10854</v>
      </c>
      <c r="C783" s="11" t="s">
        <v>5336</v>
      </c>
      <c r="D783" s="189">
        <v>1</v>
      </c>
      <c r="E783" s="189">
        <v>0</v>
      </c>
      <c r="F783" s="10" t="s">
        <v>5196</v>
      </c>
      <c r="G783" s="10" t="s">
        <v>173</v>
      </c>
    </row>
    <row r="784" spans="1:7" x14ac:dyDescent="0.25">
      <c r="A784" s="43" t="s">
        <v>10740</v>
      </c>
      <c r="B784" s="44" t="s">
        <v>10742</v>
      </c>
      <c r="C784" s="15" t="s">
        <v>9479</v>
      </c>
      <c r="D784" s="144">
        <v>0</v>
      </c>
      <c r="E784" s="144"/>
      <c r="F784" s="44" t="s">
        <v>2930</v>
      </c>
      <c r="G784" s="44" t="s">
        <v>173</v>
      </c>
    </row>
    <row r="785" spans="1:7" x14ac:dyDescent="0.25">
      <c r="A785" s="43" t="s">
        <v>10740</v>
      </c>
      <c r="B785" s="44" t="s">
        <v>10742</v>
      </c>
      <c r="C785" s="15" t="s">
        <v>9487</v>
      </c>
      <c r="D785" s="144">
        <v>0</v>
      </c>
      <c r="E785" s="144"/>
      <c r="F785" s="44" t="s">
        <v>2930</v>
      </c>
      <c r="G785" s="44" t="s">
        <v>173</v>
      </c>
    </row>
    <row r="786" spans="1:7" ht="21" x14ac:dyDescent="0.25">
      <c r="A786" s="10" t="s">
        <v>10730</v>
      </c>
      <c r="B786" s="11" t="s">
        <v>10952</v>
      </c>
      <c r="C786" s="11" t="s">
        <v>6858</v>
      </c>
      <c r="D786" s="9">
        <v>1</v>
      </c>
      <c r="E786" s="9"/>
      <c r="F786" s="10" t="s">
        <v>2930</v>
      </c>
      <c r="G786" s="10" t="s">
        <v>173</v>
      </c>
    </row>
    <row r="787" spans="1:7" ht="21" x14ac:dyDescent="0.25">
      <c r="A787" s="10" t="s">
        <v>10730</v>
      </c>
      <c r="B787" s="11" t="s">
        <v>11020</v>
      </c>
      <c r="C787" s="11" t="s">
        <v>4906</v>
      </c>
      <c r="D787" s="9">
        <v>1</v>
      </c>
      <c r="E787" s="9"/>
      <c r="F787" s="10" t="s">
        <v>2930</v>
      </c>
      <c r="G787" s="10" t="s">
        <v>173</v>
      </c>
    </row>
    <row r="788" spans="1:7" ht="21" x14ac:dyDescent="0.25">
      <c r="A788" s="185" t="s">
        <v>10730</v>
      </c>
      <c r="B788" s="186" t="s">
        <v>10860</v>
      </c>
      <c r="C788" s="11" t="s">
        <v>7869</v>
      </c>
      <c r="D788" s="9">
        <v>1</v>
      </c>
      <c r="E788" s="9"/>
      <c r="F788" s="10" t="s">
        <v>2930</v>
      </c>
      <c r="G788" s="10" t="s">
        <v>173</v>
      </c>
    </row>
    <row r="789" spans="1:7" ht="21" x14ac:dyDescent="0.25">
      <c r="A789" s="185" t="s">
        <v>10730</v>
      </c>
      <c r="B789" s="10" t="s">
        <v>11353</v>
      </c>
      <c r="C789" s="11" t="s">
        <v>9484</v>
      </c>
      <c r="D789" s="9">
        <v>1</v>
      </c>
      <c r="E789" s="9"/>
      <c r="F789" s="10" t="s">
        <v>2930</v>
      </c>
      <c r="G789" s="10" t="s">
        <v>173</v>
      </c>
    </row>
    <row r="790" spans="1:7" ht="21" x14ac:dyDescent="0.25">
      <c r="A790" s="185" t="s">
        <v>10730</v>
      </c>
      <c r="B790" s="185" t="s">
        <v>10968</v>
      </c>
      <c r="C790" s="11" t="s">
        <v>6953</v>
      </c>
      <c r="D790" s="9">
        <v>1</v>
      </c>
      <c r="E790" s="9"/>
      <c r="F790" s="10" t="s">
        <v>2930</v>
      </c>
      <c r="G790" s="10" t="s">
        <v>173</v>
      </c>
    </row>
    <row r="791" spans="1:7" ht="21" x14ac:dyDescent="0.25">
      <c r="A791" s="185" t="s">
        <v>10730</v>
      </c>
      <c r="B791" s="10" t="s">
        <v>11166</v>
      </c>
      <c r="C791" s="11" t="s">
        <v>9476</v>
      </c>
      <c r="D791" s="9">
        <v>1</v>
      </c>
      <c r="E791" s="9"/>
      <c r="F791" s="10" t="s">
        <v>2930</v>
      </c>
      <c r="G791" s="10" t="s">
        <v>173</v>
      </c>
    </row>
    <row r="792" spans="1:7" ht="21" x14ac:dyDescent="0.25">
      <c r="A792" s="185" t="s">
        <v>10730</v>
      </c>
      <c r="B792" s="10" t="s">
        <v>10800</v>
      </c>
      <c r="C792" s="11" t="s">
        <v>9466</v>
      </c>
      <c r="D792" s="9">
        <v>1</v>
      </c>
      <c r="E792" s="9"/>
      <c r="F792" s="10" t="s">
        <v>2930</v>
      </c>
      <c r="G792" s="10" t="s">
        <v>173</v>
      </c>
    </row>
    <row r="793" spans="1:7" ht="21" x14ac:dyDescent="0.25">
      <c r="A793" s="185" t="s">
        <v>10738</v>
      </c>
      <c r="B793" s="185"/>
      <c r="C793" s="11" t="s">
        <v>6948</v>
      </c>
      <c r="D793" s="9">
        <v>1</v>
      </c>
      <c r="E793" s="9"/>
      <c r="F793" s="10" t="s">
        <v>2930</v>
      </c>
      <c r="G793" s="10" t="s">
        <v>173</v>
      </c>
    </row>
    <row r="794" spans="1:7" ht="21" x14ac:dyDescent="0.25">
      <c r="A794" s="185" t="s">
        <v>10738</v>
      </c>
      <c r="B794" s="9"/>
      <c r="C794" s="11" t="s">
        <v>6902</v>
      </c>
      <c r="D794" s="9">
        <v>1</v>
      </c>
      <c r="E794" s="9"/>
      <c r="F794" s="10" t="s">
        <v>2930</v>
      </c>
      <c r="G794" s="10" t="s">
        <v>173</v>
      </c>
    </row>
    <row r="795" spans="1:7" ht="21" x14ac:dyDescent="0.25">
      <c r="A795" s="10" t="s">
        <v>10738</v>
      </c>
      <c r="B795" s="10"/>
      <c r="C795" s="11" t="s">
        <v>10355</v>
      </c>
      <c r="D795" s="9">
        <v>1</v>
      </c>
      <c r="E795" s="9"/>
      <c r="F795" s="10" t="s">
        <v>2930</v>
      </c>
      <c r="G795" s="10" t="s">
        <v>173</v>
      </c>
    </row>
    <row r="796" spans="1:7" ht="21" x14ac:dyDescent="0.25">
      <c r="A796" s="45" t="s">
        <v>10732</v>
      </c>
      <c r="B796" s="45"/>
      <c r="C796" s="111" t="s">
        <v>17</v>
      </c>
      <c r="D796" s="111"/>
      <c r="E796" s="111"/>
      <c r="F796" s="45" t="s">
        <v>21</v>
      </c>
      <c r="G796" s="45" t="s">
        <v>22</v>
      </c>
    </row>
    <row r="797" spans="1:7" ht="21" x14ac:dyDescent="0.25">
      <c r="A797" s="10" t="s">
        <v>10730</v>
      </c>
      <c r="B797" s="185" t="s">
        <v>10861</v>
      </c>
      <c r="C797" s="11" t="s">
        <v>1007</v>
      </c>
      <c r="D797" s="9">
        <v>1</v>
      </c>
      <c r="E797" s="9">
        <v>0</v>
      </c>
      <c r="F797" s="10" t="s">
        <v>21</v>
      </c>
      <c r="G797" s="10" t="s">
        <v>1011</v>
      </c>
    </row>
    <row r="798" spans="1:7" ht="21" x14ac:dyDescent="0.25">
      <c r="A798" s="185" t="s">
        <v>10730</v>
      </c>
      <c r="B798" s="10" t="s">
        <v>10927</v>
      </c>
      <c r="C798" s="11" t="s">
        <v>3459</v>
      </c>
      <c r="D798" s="9">
        <v>0</v>
      </c>
      <c r="E798" s="9">
        <v>0</v>
      </c>
      <c r="F798" s="10" t="s">
        <v>3463</v>
      </c>
      <c r="G798" s="10" t="s">
        <v>3465</v>
      </c>
    </row>
    <row r="799" spans="1:7" x14ac:dyDescent="0.25">
      <c r="A799" s="43" t="s">
        <v>10740</v>
      </c>
      <c r="B799" s="44" t="s">
        <v>10742</v>
      </c>
      <c r="C799" s="15" t="s">
        <v>10013</v>
      </c>
      <c r="D799" s="144">
        <v>1</v>
      </c>
      <c r="E799" s="144"/>
      <c r="F799" s="44" t="s">
        <v>4191</v>
      </c>
      <c r="G799" s="44" t="s">
        <v>10018</v>
      </c>
    </row>
    <row r="800" spans="1:7" x14ac:dyDescent="0.25">
      <c r="A800" s="43" t="s">
        <v>10740</v>
      </c>
      <c r="B800" s="44" t="s">
        <v>11199</v>
      </c>
      <c r="C800" s="15" t="s">
        <v>10084</v>
      </c>
      <c r="D800" s="144"/>
      <c r="E800" s="144"/>
      <c r="F800" s="44" t="s">
        <v>4191</v>
      </c>
      <c r="G800" s="44" t="s">
        <v>10018</v>
      </c>
    </row>
    <row r="801" spans="1:7" ht="21" x14ac:dyDescent="0.25">
      <c r="A801" s="107" t="s">
        <v>10732</v>
      </c>
      <c r="B801" s="107"/>
      <c r="C801" s="107" t="s">
        <v>4240</v>
      </c>
      <c r="D801" s="107"/>
      <c r="E801" s="107"/>
      <c r="F801" s="107" t="s">
        <v>4191</v>
      </c>
      <c r="G801" s="107" t="s">
        <v>4244</v>
      </c>
    </row>
    <row r="802" spans="1:7" ht="21" x14ac:dyDescent="0.25">
      <c r="A802" s="111" t="s">
        <v>10732</v>
      </c>
      <c r="B802" s="45"/>
      <c r="C802" s="45" t="s">
        <v>9195</v>
      </c>
      <c r="D802" s="116"/>
      <c r="E802" s="116"/>
      <c r="F802" s="45" t="s">
        <v>669</v>
      </c>
      <c r="G802" s="45" t="s">
        <v>4427</v>
      </c>
    </row>
    <row r="803" spans="1:7" x14ac:dyDescent="0.25">
      <c r="A803" s="43" t="s">
        <v>10740</v>
      </c>
      <c r="B803" s="44" t="s">
        <v>10742</v>
      </c>
      <c r="C803" s="15" t="s">
        <v>7446</v>
      </c>
      <c r="D803" s="144">
        <v>1</v>
      </c>
      <c r="E803" s="144"/>
      <c r="F803" s="44" t="s">
        <v>119</v>
      </c>
      <c r="G803" s="44" t="s">
        <v>289</v>
      </c>
    </row>
    <row r="804" spans="1:7" ht="21" x14ac:dyDescent="0.25">
      <c r="A804" s="10" t="s">
        <v>10730</v>
      </c>
      <c r="B804" s="185" t="s">
        <v>10846</v>
      </c>
      <c r="C804" s="186" t="s">
        <v>284</v>
      </c>
      <c r="D804" s="189">
        <v>1</v>
      </c>
      <c r="E804" s="189">
        <v>1</v>
      </c>
      <c r="F804" s="10" t="s">
        <v>119</v>
      </c>
      <c r="G804" s="10" t="s">
        <v>289</v>
      </c>
    </row>
    <row r="805" spans="1:7" ht="21" x14ac:dyDescent="0.25">
      <c r="A805" s="10" t="s">
        <v>10730</v>
      </c>
      <c r="B805" s="11" t="s">
        <v>10745</v>
      </c>
      <c r="C805" s="11" t="s">
        <v>5158</v>
      </c>
      <c r="D805" s="9">
        <v>1</v>
      </c>
      <c r="E805" s="9"/>
      <c r="F805" s="10" t="s">
        <v>119</v>
      </c>
      <c r="G805" s="10" t="s">
        <v>289</v>
      </c>
    </row>
    <row r="806" spans="1:7" ht="21" x14ac:dyDescent="0.25">
      <c r="A806" s="10" t="s">
        <v>10730</v>
      </c>
      <c r="B806" s="11" t="s">
        <v>10969</v>
      </c>
      <c r="C806" s="11" t="s">
        <v>4873</v>
      </c>
      <c r="D806" s="9">
        <v>1</v>
      </c>
      <c r="E806" s="9"/>
      <c r="F806" s="10" t="s">
        <v>119</v>
      </c>
      <c r="G806" s="10" t="s">
        <v>289</v>
      </c>
    </row>
    <row r="807" spans="1:7" ht="21" x14ac:dyDescent="0.25">
      <c r="A807" s="107" t="s">
        <v>10732</v>
      </c>
      <c r="B807" s="107"/>
      <c r="C807" s="107" t="s">
        <v>5005</v>
      </c>
      <c r="D807" s="107"/>
      <c r="E807" s="107"/>
      <c r="F807" s="107" t="s">
        <v>119</v>
      </c>
      <c r="G807" s="107" t="s">
        <v>4427</v>
      </c>
    </row>
    <row r="808" spans="1:7" ht="21" x14ac:dyDescent="0.25">
      <c r="A808" s="107" t="s">
        <v>10732</v>
      </c>
      <c r="B808" s="107"/>
      <c r="C808" s="107" t="s">
        <v>5051</v>
      </c>
      <c r="D808" s="107"/>
      <c r="E808" s="107"/>
      <c r="F808" s="107" t="s">
        <v>119</v>
      </c>
      <c r="G808" s="107" t="s">
        <v>289</v>
      </c>
    </row>
    <row r="809" spans="1:7" x14ac:dyDescent="0.25">
      <c r="A809" s="44" t="s">
        <v>10740</v>
      </c>
      <c r="B809" s="43" t="s">
        <v>10742</v>
      </c>
      <c r="C809" s="15" t="s">
        <v>4257</v>
      </c>
      <c r="D809" s="144">
        <v>1</v>
      </c>
      <c r="E809" s="144">
        <v>1</v>
      </c>
      <c r="F809" s="44" t="s">
        <v>4191</v>
      </c>
      <c r="G809" s="44" t="s">
        <v>289</v>
      </c>
    </row>
    <row r="810" spans="1:7" x14ac:dyDescent="0.25">
      <c r="A810" s="43" t="s">
        <v>10740</v>
      </c>
      <c r="B810" s="44" t="s">
        <v>10742</v>
      </c>
      <c r="C810" s="15" t="s">
        <v>7561</v>
      </c>
      <c r="D810" s="144"/>
      <c r="E810" s="144"/>
      <c r="F810" s="44" t="s">
        <v>4191</v>
      </c>
      <c r="G810" s="44" t="s">
        <v>289</v>
      </c>
    </row>
    <row r="811" spans="1:7" ht="21" x14ac:dyDescent="0.25">
      <c r="A811" s="10" t="s">
        <v>10730</v>
      </c>
      <c r="B811" s="11" t="s">
        <v>10749</v>
      </c>
      <c r="C811" s="11" t="s">
        <v>7520</v>
      </c>
      <c r="D811" s="9">
        <v>0</v>
      </c>
      <c r="E811" s="9"/>
      <c r="F811" s="10" t="s">
        <v>4191</v>
      </c>
      <c r="G811" s="10" t="s">
        <v>289</v>
      </c>
    </row>
    <row r="812" spans="1:7" ht="21" x14ac:dyDescent="0.25">
      <c r="A812" s="106" t="s">
        <v>10732</v>
      </c>
      <c r="B812" s="107"/>
      <c r="C812" s="107" t="s">
        <v>10094</v>
      </c>
      <c r="D812" s="107"/>
      <c r="E812" s="107"/>
      <c r="F812" s="107" t="s">
        <v>4191</v>
      </c>
      <c r="G812" s="107" t="s">
        <v>289</v>
      </c>
    </row>
    <row r="813" spans="1:7" ht="21" x14ac:dyDescent="0.25">
      <c r="A813" s="185" t="s">
        <v>10730</v>
      </c>
      <c r="B813" s="10" t="s">
        <v>11049</v>
      </c>
      <c r="C813" s="11" t="s">
        <v>9590</v>
      </c>
      <c r="D813" s="9">
        <v>1</v>
      </c>
      <c r="E813" s="9"/>
      <c r="F813" s="10" t="s">
        <v>1228</v>
      </c>
      <c r="G813" s="10" t="s">
        <v>289</v>
      </c>
    </row>
    <row r="814" spans="1:7" ht="21" x14ac:dyDescent="0.25">
      <c r="A814" s="10" t="s">
        <v>10730</v>
      </c>
      <c r="B814" s="11" t="s">
        <v>11390</v>
      </c>
      <c r="C814" s="11" t="s">
        <v>8689</v>
      </c>
      <c r="D814" s="9">
        <v>1</v>
      </c>
      <c r="E814" s="9">
        <v>1</v>
      </c>
      <c r="F814" s="10" t="s">
        <v>204</v>
      </c>
      <c r="G814" s="10" t="s">
        <v>289</v>
      </c>
    </row>
    <row r="815" spans="1:7" ht="21" x14ac:dyDescent="0.25">
      <c r="A815" s="10" t="s">
        <v>10730</v>
      </c>
      <c r="B815" s="11" t="s">
        <v>11409</v>
      </c>
      <c r="C815" s="11" t="s">
        <v>9239</v>
      </c>
      <c r="D815" s="9">
        <v>1</v>
      </c>
      <c r="E815" s="9"/>
      <c r="F815" s="10" t="s">
        <v>204</v>
      </c>
      <c r="G815" s="10" t="s">
        <v>289</v>
      </c>
    </row>
    <row r="816" spans="1:7" ht="21" x14ac:dyDescent="0.25">
      <c r="A816" s="10" t="s">
        <v>10730</v>
      </c>
      <c r="B816" s="11" t="s">
        <v>11138</v>
      </c>
      <c r="C816" s="11" t="s">
        <v>7046</v>
      </c>
      <c r="D816" s="9">
        <v>1</v>
      </c>
      <c r="E816" s="9"/>
      <c r="F816" s="10" t="s">
        <v>204</v>
      </c>
      <c r="G816" s="10" t="s">
        <v>289</v>
      </c>
    </row>
    <row r="817" spans="1:7" ht="21" x14ac:dyDescent="0.25">
      <c r="A817" s="10" t="s">
        <v>10730</v>
      </c>
      <c r="B817" s="11" t="s">
        <v>11279</v>
      </c>
      <c r="C817" s="11" t="s">
        <v>1818</v>
      </c>
      <c r="D817" s="9">
        <v>1</v>
      </c>
      <c r="E817" s="9"/>
      <c r="F817" s="10" t="s">
        <v>204</v>
      </c>
      <c r="G817" s="10" t="s">
        <v>289</v>
      </c>
    </row>
    <row r="818" spans="1:7" ht="21" x14ac:dyDescent="0.25">
      <c r="A818" s="107" t="s">
        <v>10732</v>
      </c>
      <c r="B818" s="107"/>
      <c r="C818" s="107" t="s">
        <v>6497</v>
      </c>
      <c r="D818" s="105"/>
      <c r="E818" s="105"/>
      <c r="F818" s="107" t="s">
        <v>204</v>
      </c>
      <c r="G818" s="107" t="s">
        <v>289</v>
      </c>
    </row>
    <row r="819" spans="1:7" ht="21" x14ac:dyDescent="0.25">
      <c r="A819" s="107" t="s">
        <v>10732</v>
      </c>
      <c r="B819" s="107"/>
      <c r="C819" s="107" t="s">
        <v>5121</v>
      </c>
      <c r="D819" s="107"/>
      <c r="E819" s="107"/>
      <c r="F819" s="107" t="s">
        <v>783</v>
      </c>
      <c r="G819" s="107" t="s">
        <v>289</v>
      </c>
    </row>
    <row r="820" spans="1:7" ht="21" x14ac:dyDescent="0.25">
      <c r="A820" s="10" t="s">
        <v>10730</v>
      </c>
      <c r="B820" s="11" t="s">
        <v>10814</v>
      </c>
      <c r="C820" s="11" t="s">
        <v>4423</v>
      </c>
      <c r="D820" s="9">
        <v>1</v>
      </c>
      <c r="E820" s="9"/>
      <c r="F820" s="10" t="s">
        <v>4420</v>
      </c>
      <c r="G820" s="10" t="s">
        <v>4427</v>
      </c>
    </row>
    <row r="821" spans="1:7" x14ac:dyDescent="0.25">
      <c r="A821" s="44" t="s">
        <v>10740</v>
      </c>
      <c r="B821" s="43" t="s">
        <v>11157</v>
      </c>
      <c r="C821" s="15" t="s">
        <v>4530</v>
      </c>
      <c r="D821" s="144">
        <v>1</v>
      </c>
      <c r="E821" s="143">
        <v>0</v>
      </c>
      <c r="F821" s="44" t="s">
        <v>4798</v>
      </c>
      <c r="G821" s="44" t="s">
        <v>4535</v>
      </c>
    </row>
    <row r="822" spans="1:7" ht="21" x14ac:dyDescent="0.25">
      <c r="A822" s="10" t="s">
        <v>10730</v>
      </c>
      <c r="B822" s="185" t="s">
        <v>10956</v>
      </c>
      <c r="C822" s="11" t="s">
        <v>4822</v>
      </c>
      <c r="D822" s="9">
        <v>1</v>
      </c>
      <c r="E822" s="9">
        <v>0</v>
      </c>
      <c r="F822" s="10" t="s">
        <v>4798</v>
      </c>
      <c r="G822" s="10" t="s">
        <v>4535</v>
      </c>
    </row>
    <row r="823" spans="1:7" ht="21" x14ac:dyDescent="0.25">
      <c r="A823" s="10" t="s">
        <v>10730</v>
      </c>
      <c r="B823" s="185" t="s">
        <v>11091</v>
      </c>
      <c r="C823" s="11" t="s">
        <v>4938</v>
      </c>
      <c r="D823" s="9">
        <v>1</v>
      </c>
      <c r="E823" s="189">
        <v>1</v>
      </c>
      <c r="F823" s="10" t="s">
        <v>4798</v>
      </c>
      <c r="G823" s="10" t="s">
        <v>4535</v>
      </c>
    </row>
    <row r="824" spans="1:7" x14ac:dyDescent="0.25">
      <c r="A824" s="44" t="s">
        <v>10740</v>
      </c>
      <c r="B824" s="44" t="s">
        <v>10742</v>
      </c>
      <c r="C824" s="15" t="s">
        <v>7656</v>
      </c>
      <c r="D824" s="144">
        <v>1</v>
      </c>
      <c r="E824" s="144"/>
      <c r="F824" s="44" t="s">
        <v>4420</v>
      </c>
      <c r="G824" s="44" t="s">
        <v>4535</v>
      </c>
    </row>
    <row r="825" spans="1:7" x14ac:dyDescent="0.25">
      <c r="A825" s="44" t="s">
        <v>10740</v>
      </c>
      <c r="B825" s="44" t="s">
        <v>11016</v>
      </c>
      <c r="C825" s="15" t="s">
        <v>10257</v>
      </c>
      <c r="D825" s="144"/>
      <c r="E825" s="144"/>
      <c r="F825" s="44" t="s">
        <v>4420</v>
      </c>
      <c r="G825" s="44" t="s">
        <v>4535</v>
      </c>
    </row>
    <row r="826" spans="1:7" ht="21" x14ac:dyDescent="0.25">
      <c r="A826" s="185" t="s">
        <v>10730</v>
      </c>
      <c r="B826" s="185" t="s">
        <v>10813</v>
      </c>
      <c r="C826" s="11" t="s">
        <v>5691</v>
      </c>
      <c r="D826" s="9">
        <v>1</v>
      </c>
      <c r="E826" s="9"/>
      <c r="F826" s="10" t="s">
        <v>301</v>
      </c>
      <c r="G826" s="10" t="s">
        <v>5695</v>
      </c>
    </row>
    <row r="827" spans="1:7" x14ac:dyDescent="0.25">
      <c r="A827" s="165" t="s">
        <v>10730</v>
      </c>
      <c r="B827" s="170" t="s">
        <v>11691</v>
      </c>
      <c r="C827" s="167" t="s">
        <v>1244</v>
      </c>
      <c r="D827" s="168">
        <v>1</v>
      </c>
      <c r="E827" s="172">
        <v>0</v>
      </c>
      <c r="F827" s="169" t="s">
        <v>1248</v>
      </c>
      <c r="G827" s="169" t="s">
        <v>1249</v>
      </c>
    </row>
    <row r="828" spans="1:7" x14ac:dyDescent="0.25">
      <c r="A828" s="44" t="s">
        <v>10740</v>
      </c>
      <c r="B828" s="43" t="s">
        <v>10759</v>
      </c>
      <c r="C828" s="16" t="s">
        <v>4163</v>
      </c>
      <c r="D828" s="144">
        <v>1</v>
      </c>
      <c r="E828" s="144">
        <v>0</v>
      </c>
      <c r="F828" s="44" t="s">
        <v>365</v>
      </c>
      <c r="G828" s="44" t="s">
        <v>4168</v>
      </c>
    </row>
    <row r="829" spans="1:7" ht="21" x14ac:dyDescent="0.25">
      <c r="A829" s="185" t="s">
        <v>10730</v>
      </c>
      <c r="B829" s="11" t="s">
        <v>11175</v>
      </c>
      <c r="C829" s="194" t="s">
        <v>9260</v>
      </c>
      <c r="D829" s="9">
        <v>0</v>
      </c>
      <c r="E829" s="9"/>
      <c r="F829" s="10" t="s">
        <v>2475</v>
      </c>
      <c r="G829" s="10" t="s">
        <v>572</v>
      </c>
    </row>
    <row r="830" spans="1:7" ht="21" x14ac:dyDescent="0.25">
      <c r="A830" s="45" t="s">
        <v>10732</v>
      </c>
      <c r="B830" s="45"/>
      <c r="C830" s="45" t="s">
        <v>7819</v>
      </c>
      <c r="D830" s="116"/>
      <c r="E830" s="116"/>
      <c r="F830" s="45" t="s">
        <v>2475</v>
      </c>
      <c r="G830" s="45" t="s">
        <v>572</v>
      </c>
    </row>
    <row r="831" spans="1:7" ht="21" x14ac:dyDescent="0.25">
      <c r="A831" s="45" t="s">
        <v>10732</v>
      </c>
      <c r="B831" s="45"/>
      <c r="C831" s="45" t="s">
        <v>6720</v>
      </c>
      <c r="D831" s="116"/>
      <c r="E831" s="116"/>
      <c r="F831" s="45" t="s">
        <v>2475</v>
      </c>
      <c r="G831" s="45" t="s">
        <v>572</v>
      </c>
    </row>
    <row r="832" spans="1:7" ht="21" x14ac:dyDescent="0.25">
      <c r="A832" s="10" t="s">
        <v>10730</v>
      </c>
      <c r="B832" s="11" t="s">
        <v>11087</v>
      </c>
      <c r="C832" s="11" t="s">
        <v>2685</v>
      </c>
      <c r="D832" s="9">
        <v>1</v>
      </c>
      <c r="E832" s="9">
        <v>1</v>
      </c>
      <c r="F832" s="10" t="s">
        <v>301</v>
      </c>
      <c r="G832" s="10" t="s">
        <v>572</v>
      </c>
    </row>
    <row r="833" spans="1:7" ht="21" x14ac:dyDescent="0.25">
      <c r="A833" s="185" t="s">
        <v>10730</v>
      </c>
      <c r="B833" s="11" t="s">
        <v>11285</v>
      </c>
      <c r="C833" s="11" t="s">
        <v>8605</v>
      </c>
      <c r="D833" s="9">
        <v>1</v>
      </c>
      <c r="E833" s="9"/>
      <c r="F833" s="10" t="s">
        <v>301</v>
      </c>
      <c r="G833" s="10" t="s">
        <v>572</v>
      </c>
    </row>
    <row r="834" spans="1:7" ht="21" x14ac:dyDescent="0.25">
      <c r="A834" s="185" t="s">
        <v>10730</v>
      </c>
      <c r="B834" s="186" t="s">
        <v>10993</v>
      </c>
      <c r="C834" s="11" t="s">
        <v>7029</v>
      </c>
      <c r="D834" s="9">
        <v>1</v>
      </c>
      <c r="E834" s="9"/>
      <c r="F834" s="10" t="s">
        <v>301</v>
      </c>
      <c r="G834" s="10" t="s">
        <v>127</v>
      </c>
    </row>
    <row r="835" spans="1:7" ht="21" x14ac:dyDescent="0.25">
      <c r="A835" s="10" t="s">
        <v>10738</v>
      </c>
      <c r="B835" s="10"/>
      <c r="C835" s="11" t="s">
        <v>8324</v>
      </c>
      <c r="D835" s="9">
        <v>1</v>
      </c>
      <c r="E835" s="9"/>
      <c r="F835" s="10" t="s">
        <v>301</v>
      </c>
      <c r="G835" s="10" t="s">
        <v>127</v>
      </c>
    </row>
    <row r="836" spans="1:7" ht="21" x14ac:dyDescent="0.25">
      <c r="A836" s="45" t="s">
        <v>10732</v>
      </c>
      <c r="B836" s="45"/>
      <c r="C836" s="45" t="s">
        <v>567</v>
      </c>
      <c r="D836" s="45"/>
      <c r="E836" s="45"/>
      <c r="F836" s="45" t="s">
        <v>301</v>
      </c>
      <c r="G836" s="45" t="s">
        <v>572</v>
      </c>
    </row>
    <row r="837" spans="1:7" ht="21" x14ac:dyDescent="0.25">
      <c r="A837" s="45" t="s">
        <v>10732</v>
      </c>
      <c r="B837" s="45"/>
      <c r="C837" s="45" t="s">
        <v>4389</v>
      </c>
      <c r="D837" s="45"/>
      <c r="E837" s="45"/>
      <c r="F837" s="45" t="s">
        <v>10757</v>
      </c>
      <c r="G837" s="45" t="s">
        <v>127</v>
      </c>
    </row>
    <row r="838" spans="1:7" x14ac:dyDescent="0.25">
      <c r="A838" s="43" t="s">
        <v>10740</v>
      </c>
      <c r="B838" s="44" t="s">
        <v>10742</v>
      </c>
      <c r="C838" s="15" t="s">
        <v>9015</v>
      </c>
      <c r="D838" s="144">
        <v>1</v>
      </c>
      <c r="E838" s="144"/>
      <c r="F838" s="44" t="s">
        <v>669</v>
      </c>
      <c r="G838" s="44" t="s">
        <v>572</v>
      </c>
    </row>
    <row r="839" spans="1:7" x14ac:dyDescent="0.25">
      <c r="A839" s="43" t="s">
        <v>10740</v>
      </c>
      <c r="B839" s="44" t="s">
        <v>10742</v>
      </c>
      <c r="C839" s="15" t="s">
        <v>5788</v>
      </c>
      <c r="D839" s="144">
        <v>1</v>
      </c>
      <c r="E839" s="144">
        <v>1</v>
      </c>
      <c r="F839" s="44" t="s">
        <v>669</v>
      </c>
      <c r="G839" s="44" t="s">
        <v>127</v>
      </c>
    </row>
    <row r="840" spans="1:7" ht="21" x14ac:dyDescent="0.25">
      <c r="A840" s="10" t="s">
        <v>10730</v>
      </c>
      <c r="B840" s="185" t="s">
        <v>11109</v>
      </c>
      <c r="C840" s="11" t="s">
        <v>664</v>
      </c>
      <c r="D840" s="189">
        <v>1</v>
      </c>
      <c r="E840" s="189">
        <v>1</v>
      </c>
      <c r="F840" s="10" t="s">
        <v>669</v>
      </c>
      <c r="G840" s="10" t="s">
        <v>127</v>
      </c>
    </row>
    <row r="841" spans="1:7" ht="21" x14ac:dyDescent="0.25">
      <c r="A841" s="185" t="s">
        <v>10730</v>
      </c>
      <c r="B841" s="10" t="s">
        <v>10846</v>
      </c>
      <c r="C841" s="11" t="s">
        <v>5815</v>
      </c>
      <c r="D841" s="9">
        <v>1</v>
      </c>
      <c r="E841" s="9">
        <v>0</v>
      </c>
      <c r="F841" s="10" t="s">
        <v>669</v>
      </c>
      <c r="G841" s="10" t="s">
        <v>127</v>
      </c>
    </row>
    <row r="842" spans="1:7" ht="21" x14ac:dyDescent="0.25">
      <c r="A842" s="10" t="s">
        <v>10730</v>
      </c>
      <c r="B842" s="185" t="s">
        <v>10888</v>
      </c>
      <c r="C842" s="11" t="s">
        <v>682</v>
      </c>
      <c r="D842" s="9">
        <v>1</v>
      </c>
      <c r="E842" s="9">
        <v>0</v>
      </c>
      <c r="F842" s="10" t="s">
        <v>669</v>
      </c>
      <c r="G842" s="10" t="s">
        <v>127</v>
      </c>
    </row>
    <row r="843" spans="1:7" ht="21" x14ac:dyDescent="0.25">
      <c r="A843" s="185" t="s">
        <v>10730</v>
      </c>
      <c r="B843" s="10" t="s">
        <v>11096</v>
      </c>
      <c r="C843" s="11" t="s">
        <v>1322</v>
      </c>
      <c r="D843" s="9">
        <v>0</v>
      </c>
      <c r="E843" s="9">
        <v>0</v>
      </c>
      <c r="F843" s="10" t="s">
        <v>669</v>
      </c>
      <c r="G843" s="10" t="s">
        <v>572</v>
      </c>
    </row>
    <row r="844" spans="1:7" x14ac:dyDescent="0.25">
      <c r="A844" s="44" t="s">
        <v>10740</v>
      </c>
      <c r="B844" s="43" t="s">
        <v>10742</v>
      </c>
      <c r="C844" s="15" t="s">
        <v>1660</v>
      </c>
      <c r="D844" s="144">
        <v>1</v>
      </c>
      <c r="E844" s="144">
        <v>0</v>
      </c>
      <c r="F844" s="44" t="s">
        <v>713</v>
      </c>
      <c r="G844" s="44" t="s">
        <v>127</v>
      </c>
    </row>
    <row r="845" spans="1:7" ht="21" x14ac:dyDescent="0.25">
      <c r="A845" s="185" t="s">
        <v>10730</v>
      </c>
      <c r="B845" s="11" t="s">
        <v>10852</v>
      </c>
      <c r="C845" s="11" t="s">
        <v>8382</v>
      </c>
      <c r="D845" s="9">
        <v>1</v>
      </c>
      <c r="E845" s="9">
        <v>1</v>
      </c>
      <c r="F845" s="10" t="s">
        <v>713</v>
      </c>
      <c r="G845" s="10" t="s">
        <v>127</v>
      </c>
    </row>
    <row r="846" spans="1:7" ht="21" x14ac:dyDescent="0.25">
      <c r="A846" s="10" t="s">
        <v>10730</v>
      </c>
      <c r="B846" s="185" t="s">
        <v>10958</v>
      </c>
      <c r="C846" s="11" t="s">
        <v>852</v>
      </c>
      <c r="D846" s="9">
        <v>1</v>
      </c>
      <c r="E846" s="9">
        <v>0</v>
      </c>
      <c r="F846" s="10" t="s">
        <v>713</v>
      </c>
      <c r="G846" s="10" t="s">
        <v>127</v>
      </c>
    </row>
    <row r="847" spans="1:7" ht="21" x14ac:dyDescent="0.25">
      <c r="A847" s="185" t="s">
        <v>10730</v>
      </c>
      <c r="B847" s="10" t="s">
        <v>11217</v>
      </c>
      <c r="C847" s="11" t="s">
        <v>5592</v>
      </c>
      <c r="D847" s="9">
        <v>0</v>
      </c>
      <c r="E847" s="9">
        <v>1</v>
      </c>
      <c r="F847" s="10" t="s">
        <v>713</v>
      </c>
      <c r="G847" s="10" t="s">
        <v>127</v>
      </c>
    </row>
    <row r="848" spans="1:7" x14ac:dyDescent="0.25">
      <c r="A848" s="165" t="s">
        <v>10730</v>
      </c>
      <c r="B848" s="166" t="s">
        <v>10989</v>
      </c>
      <c r="C848" s="167" t="s">
        <v>8501</v>
      </c>
      <c r="D848" s="168">
        <v>1</v>
      </c>
      <c r="E848" s="168"/>
      <c r="F848" s="169" t="s">
        <v>119</v>
      </c>
      <c r="G848" s="169" t="s">
        <v>127</v>
      </c>
    </row>
    <row r="849" spans="1:7" x14ac:dyDescent="0.25">
      <c r="A849" s="169" t="s">
        <v>10730</v>
      </c>
      <c r="B849" s="177" t="s">
        <v>11692</v>
      </c>
      <c r="C849" s="167" t="s">
        <v>3787</v>
      </c>
      <c r="D849" s="168">
        <v>0</v>
      </c>
      <c r="E849" s="168">
        <v>0</v>
      </c>
      <c r="F849" s="169" t="s">
        <v>119</v>
      </c>
      <c r="G849" s="169" t="s">
        <v>127</v>
      </c>
    </row>
    <row r="850" spans="1:7" ht="21" x14ac:dyDescent="0.25">
      <c r="A850" s="185" t="s">
        <v>10730</v>
      </c>
      <c r="B850" s="186" t="s">
        <v>10739</v>
      </c>
      <c r="C850" s="11" t="s">
        <v>7367</v>
      </c>
      <c r="D850" s="9">
        <v>1</v>
      </c>
      <c r="E850" s="9"/>
      <c r="F850" s="10" t="s">
        <v>119</v>
      </c>
      <c r="G850" s="10" t="s">
        <v>127</v>
      </c>
    </row>
    <row r="851" spans="1:7" ht="21" x14ac:dyDescent="0.25">
      <c r="A851" s="185" t="s">
        <v>10730</v>
      </c>
      <c r="B851" s="10" t="s">
        <v>11341</v>
      </c>
      <c r="C851" s="11" t="s">
        <v>2130</v>
      </c>
      <c r="D851" s="9">
        <v>1</v>
      </c>
      <c r="E851" s="9">
        <v>0</v>
      </c>
      <c r="F851" s="10" t="s">
        <v>119</v>
      </c>
      <c r="G851" s="10" t="s">
        <v>127</v>
      </c>
    </row>
    <row r="852" spans="1:7" ht="21" x14ac:dyDescent="0.25">
      <c r="A852" s="10" t="s">
        <v>10730</v>
      </c>
      <c r="B852" s="185" t="s">
        <v>11398</v>
      </c>
      <c r="C852" s="11" t="s">
        <v>2146</v>
      </c>
      <c r="D852" s="9">
        <v>1</v>
      </c>
      <c r="E852" s="9">
        <v>1</v>
      </c>
      <c r="F852" s="10" t="s">
        <v>119</v>
      </c>
      <c r="G852" s="10" t="s">
        <v>127</v>
      </c>
    </row>
    <row r="853" spans="1:7" ht="21" x14ac:dyDescent="0.25">
      <c r="A853" s="10" t="s">
        <v>10730</v>
      </c>
      <c r="B853" s="186" t="s">
        <v>11615</v>
      </c>
      <c r="C853" s="186" t="s">
        <v>2141</v>
      </c>
      <c r="D853" s="9">
        <v>1</v>
      </c>
      <c r="E853" s="9">
        <v>0</v>
      </c>
      <c r="F853" s="10" t="s">
        <v>119</v>
      </c>
      <c r="G853" s="10" t="s">
        <v>127</v>
      </c>
    </row>
    <row r="854" spans="1:7" ht="21" x14ac:dyDescent="0.25">
      <c r="A854" s="10" t="s">
        <v>10730</v>
      </c>
      <c r="B854" s="185" t="s">
        <v>10800</v>
      </c>
      <c r="C854" s="11" t="s">
        <v>2124</v>
      </c>
      <c r="D854" s="9">
        <v>1</v>
      </c>
      <c r="E854" s="9">
        <v>0</v>
      </c>
      <c r="F854" s="10" t="s">
        <v>119</v>
      </c>
      <c r="G854" s="10" t="s">
        <v>127</v>
      </c>
    </row>
    <row r="855" spans="1:7" ht="21" x14ac:dyDescent="0.25">
      <c r="A855" s="10" t="s">
        <v>10738</v>
      </c>
      <c r="B855" s="10"/>
      <c r="C855" s="11" t="s">
        <v>9847</v>
      </c>
      <c r="D855" s="9">
        <v>0</v>
      </c>
      <c r="E855" s="9"/>
      <c r="F855" s="10" t="s">
        <v>119</v>
      </c>
      <c r="G855" s="10" t="s">
        <v>127</v>
      </c>
    </row>
    <row r="856" spans="1:7" ht="21" x14ac:dyDescent="0.25">
      <c r="A856" s="107" t="s">
        <v>10732</v>
      </c>
      <c r="B856" s="107"/>
      <c r="C856" s="107" t="s">
        <v>1937</v>
      </c>
      <c r="D856" s="107"/>
      <c r="E856" s="107"/>
      <c r="F856" s="107" t="s">
        <v>119</v>
      </c>
      <c r="G856" s="107" t="s">
        <v>127</v>
      </c>
    </row>
    <row r="857" spans="1:7" ht="21" x14ac:dyDescent="0.25">
      <c r="A857" s="106" t="s">
        <v>10732</v>
      </c>
      <c r="B857" s="107"/>
      <c r="C857" s="107" t="s">
        <v>7296</v>
      </c>
      <c r="D857" s="107"/>
      <c r="E857" s="107"/>
      <c r="F857" s="107" t="s">
        <v>119</v>
      </c>
      <c r="G857" s="107" t="s">
        <v>127</v>
      </c>
    </row>
    <row r="858" spans="1:7" ht="21" x14ac:dyDescent="0.25">
      <c r="A858" s="106" t="s">
        <v>10732</v>
      </c>
      <c r="B858" s="107"/>
      <c r="C858" s="107" t="s">
        <v>6111</v>
      </c>
      <c r="D858" s="107"/>
      <c r="E858" s="107"/>
      <c r="F858" s="107" t="s">
        <v>119</v>
      </c>
      <c r="G858" s="107" t="s">
        <v>127</v>
      </c>
    </row>
    <row r="859" spans="1:7" ht="21" x14ac:dyDescent="0.25">
      <c r="A859" s="107" t="s">
        <v>10732</v>
      </c>
      <c r="B859" s="107"/>
      <c r="C859" s="107" t="s">
        <v>3930</v>
      </c>
      <c r="D859" s="107"/>
      <c r="E859" s="107"/>
      <c r="F859" s="107" t="s">
        <v>119</v>
      </c>
      <c r="G859" s="107" t="s">
        <v>127</v>
      </c>
    </row>
    <row r="860" spans="1:7" x14ac:dyDescent="0.25">
      <c r="A860" s="43" t="s">
        <v>10740</v>
      </c>
      <c r="B860" s="43" t="s">
        <v>10764</v>
      </c>
      <c r="C860" s="15" t="s">
        <v>8641</v>
      </c>
      <c r="D860" s="144">
        <v>1</v>
      </c>
      <c r="E860" s="144"/>
      <c r="F860" s="44" t="s">
        <v>89</v>
      </c>
      <c r="G860" s="44" t="s">
        <v>127</v>
      </c>
    </row>
    <row r="861" spans="1:7" ht="21" x14ac:dyDescent="0.25">
      <c r="A861" s="10" t="s">
        <v>10730</v>
      </c>
      <c r="B861" s="185" t="s">
        <v>10763</v>
      </c>
      <c r="C861" s="186" t="s">
        <v>3305</v>
      </c>
      <c r="D861" s="9">
        <v>1</v>
      </c>
      <c r="E861" s="193">
        <v>0</v>
      </c>
      <c r="F861" s="10" t="s">
        <v>10748</v>
      </c>
      <c r="G861" s="10" t="s">
        <v>127</v>
      </c>
    </row>
    <row r="862" spans="1:7" x14ac:dyDescent="0.25">
      <c r="A862" s="165" t="s">
        <v>10730</v>
      </c>
      <c r="B862" s="177" t="s">
        <v>11693</v>
      </c>
      <c r="C862" s="167" t="s">
        <v>8745</v>
      </c>
      <c r="D862" s="168"/>
      <c r="E862" s="168"/>
      <c r="F862" s="169" t="s">
        <v>112</v>
      </c>
      <c r="G862" s="169" t="s">
        <v>127</v>
      </c>
    </row>
    <row r="863" spans="1:7" ht="21" x14ac:dyDescent="0.25">
      <c r="A863" s="107" t="s">
        <v>10732</v>
      </c>
      <c r="B863" s="107"/>
      <c r="C863" s="107" t="s">
        <v>122</v>
      </c>
      <c r="D863" s="107"/>
      <c r="E863" s="107"/>
      <c r="F863" s="107" t="s">
        <v>112</v>
      </c>
      <c r="G863" s="107" t="s">
        <v>127</v>
      </c>
    </row>
    <row r="864" spans="1:7" x14ac:dyDescent="0.25">
      <c r="A864" s="44" t="s">
        <v>10740</v>
      </c>
      <c r="B864" s="43" t="s">
        <v>10750</v>
      </c>
      <c r="C864" s="15" t="s">
        <v>4321</v>
      </c>
      <c r="D864" s="144">
        <v>1</v>
      </c>
      <c r="E864" s="144">
        <v>0</v>
      </c>
      <c r="F864" s="44" t="s">
        <v>4191</v>
      </c>
      <c r="G864" s="44" t="s">
        <v>4327</v>
      </c>
    </row>
    <row r="865" spans="1:7" x14ac:dyDescent="0.25">
      <c r="A865" s="44" t="s">
        <v>10740</v>
      </c>
      <c r="B865" s="43" t="s">
        <v>10764</v>
      </c>
      <c r="C865" s="15" t="s">
        <v>4286</v>
      </c>
      <c r="D865" s="144">
        <v>1</v>
      </c>
      <c r="E865" s="144">
        <v>1</v>
      </c>
      <c r="F865" s="44" t="s">
        <v>4191</v>
      </c>
      <c r="G865" s="44" t="s">
        <v>4201</v>
      </c>
    </row>
    <row r="866" spans="1:7" ht="21" x14ac:dyDescent="0.25">
      <c r="A866" s="185" t="s">
        <v>10730</v>
      </c>
      <c r="B866" s="187" t="s">
        <v>10800</v>
      </c>
      <c r="C866" s="11" t="s">
        <v>10007</v>
      </c>
      <c r="D866" s="9">
        <v>1</v>
      </c>
      <c r="E866" s="188"/>
      <c r="F866" s="10" t="s">
        <v>4191</v>
      </c>
      <c r="G866" s="10" t="s">
        <v>4327</v>
      </c>
    </row>
    <row r="867" spans="1:7" ht="21" x14ac:dyDescent="0.25">
      <c r="A867" s="10" t="s">
        <v>10730</v>
      </c>
      <c r="B867" s="185" t="s">
        <v>10960</v>
      </c>
      <c r="C867" s="11" t="s">
        <v>4195</v>
      </c>
      <c r="D867" s="9">
        <v>1</v>
      </c>
      <c r="E867" s="9">
        <v>1</v>
      </c>
      <c r="F867" s="10" t="s">
        <v>4191</v>
      </c>
      <c r="G867" s="10" t="s">
        <v>4201</v>
      </c>
    </row>
    <row r="868" spans="1:7" ht="21" x14ac:dyDescent="0.25">
      <c r="A868" s="10" t="s">
        <v>10730</v>
      </c>
      <c r="B868" s="185" t="s">
        <v>11154</v>
      </c>
      <c r="C868" s="11" t="s">
        <v>4291</v>
      </c>
      <c r="D868" s="189">
        <v>1</v>
      </c>
      <c r="E868" s="189">
        <v>0</v>
      </c>
      <c r="F868" s="10" t="s">
        <v>4191</v>
      </c>
      <c r="G868" s="10" t="s">
        <v>4201</v>
      </c>
    </row>
    <row r="869" spans="1:7" ht="21" x14ac:dyDescent="0.25">
      <c r="A869" s="185" t="s">
        <v>10730</v>
      </c>
      <c r="B869" s="11" t="s">
        <v>11341</v>
      </c>
      <c r="C869" s="11" t="s">
        <v>10046</v>
      </c>
      <c r="D869" s="9">
        <v>1</v>
      </c>
      <c r="E869" s="9"/>
      <c r="F869" s="10" t="s">
        <v>4191</v>
      </c>
      <c r="G869" s="10" t="s">
        <v>4327</v>
      </c>
    </row>
    <row r="870" spans="1:7" ht="21" x14ac:dyDescent="0.25">
      <c r="A870" s="185" t="s">
        <v>10730</v>
      </c>
      <c r="B870" s="186" t="s">
        <v>10733</v>
      </c>
      <c r="C870" s="11" t="s">
        <v>7545</v>
      </c>
      <c r="D870" s="9">
        <v>1</v>
      </c>
      <c r="E870" s="9"/>
      <c r="F870" s="10" t="s">
        <v>4191</v>
      </c>
      <c r="G870" s="10" t="s">
        <v>4201</v>
      </c>
    </row>
    <row r="871" spans="1:7" ht="21" x14ac:dyDescent="0.25">
      <c r="A871" s="185" t="s">
        <v>10738</v>
      </c>
      <c r="B871" s="9"/>
      <c r="C871" s="11" t="s">
        <v>7526</v>
      </c>
      <c r="D871" s="9">
        <v>0</v>
      </c>
      <c r="E871" s="9"/>
      <c r="F871" s="10" t="s">
        <v>4191</v>
      </c>
      <c r="G871" s="10" t="s">
        <v>4201</v>
      </c>
    </row>
    <row r="872" spans="1:7" ht="21" x14ac:dyDescent="0.25">
      <c r="A872" s="185" t="s">
        <v>10730</v>
      </c>
      <c r="B872" s="186" t="s">
        <v>10800</v>
      </c>
      <c r="C872" s="11" t="s">
        <v>7418</v>
      </c>
      <c r="D872" s="9">
        <v>1</v>
      </c>
      <c r="E872" s="9"/>
      <c r="F872" s="10" t="s">
        <v>2612</v>
      </c>
      <c r="G872" s="10" t="s">
        <v>2705</v>
      </c>
    </row>
    <row r="873" spans="1:7" ht="21" x14ac:dyDescent="0.25">
      <c r="A873" s="10" t="s">
        <v>10730</v>
      </c>
      <c r="B873" s="11" t="s">
        <v>11397</v>
      </c>
      <c r="C873" s="11" t="s">
        <v>4004</v>
      </c>
      <c r="D873" s="9">
        <v>1</v>
      </c>
      <c r="E873" s="9"/>
      <c r="F873" s="10" t="s">
        <v>2612</v>
      </c>
      <c r="G873" s="10" t="s">
        <v>2705</v>
      </c>
    </row>
    <row r="874" spans="1:7" ht="21" x14ac:dyDescent="0.25">
      <c r="A874" s="10" t="s">
        <v>10738</v>
      </c>
      <c r="B874" s="10"/>
      <c r="C874" s="11" t="s">
        <v>2701</v>
      </c>
      <c r="D874" s="9">
        <v>0</v>
      </c>
      <c r="E874" s="9"/>
      <c r="F874" s="10" t="s">
        <v>2612</v>
      </c>
      <c r="G874" s="10" t="s">
        <v>2705</v>
      </c>
    </row>
    <row r="875" spans="1:7" x14ac:dyDescent="0.25">
      <c r="A875" s="43" t="s">
        <v>10740</v>
      </c>
      <c r="B875" s="43" t="s">
        <v>10742</v>
      </c>
      <c r="C875" s="15" t="s">
        <v>3664</v>
      </c>
      <c r="D875" s="144">
        <v>1</v>
      </c>
      <c r="E875" s="143">
        <v>0</v>
      </c>
      <c r="F875" s="44" t="s">
        <v>2176</v>
      </c>
      <c r="G875" s="44" t="s">
        <v>1125</v>
      </c>
    </row>
    <row r="876" spans="1:7" x14ac:dyDescent="0.25">
      <c r="A876" s="169" t="s">
        <v>10730</v>
      </c>
      <c r="B876" s="177" t="s">
        <v>11694</v>
      </c>
      <c r="C876" s="167" t="s">
        <v>3270</v>
      </c>
      <c r="D876" s="172">
        <v>1</v>
      </c>
      <c r="E876" s="172">
        <v>0</v>
      </c>
      <c r="F876" s="169" t="s">
        <v>2176</v>
      </c>
      <c r="G876" s="169" t="s">
        <v>1125</v>
      </c>
    </row>
    <row r="877" spans="1:7" ht="21" x14ac:dyDescent="0.25">
      <c r="A877" s="185" t="s">
        <v>10730</v>
      </c>
      <c r="B877" s="10" t="s">
        <v>10831</v>
      </c>
      <c r="C877" s="11" t="s">
        <v>3903</v>
      </c>
      <c r="D877" s="9">
        <v>1</v>
      </c>
      <c r="E877" s="9">
        <v>0</v>
      </c>
      <c r="F877" s="10" t="s">
        <v>2176</v>
      </c>
      <c r="G877" s="10" t="s">
        <v>1125</v>
      </c>
    </row>
    <row r="878" spans="1:7" ht="21" x14ac:dyDescent="0.25">
      <c r="A878" s="185" t="s">
        <v>10730</v>
      </c>
      <c r="B878" s="11" t="s">
        <v>11266</v>
      </c>
      <c r="C878" s="11" t="s">
        <v>9867</v>
      </c>
      <c r="D878" s="9">
        <v>1</v>
      </c>
      <c r="E878" s="9"/>
      <c r="F878" s="10" t="s">
        <v>2176</v>
      </c>
      <c r="G878" s="10" t="s">
        <v>1125</v>
      </c>
    </row>
    <row r="879" spans="1:7" ht="21" x14ac:dyDescent="0.25">
      <c r="A879" s="10" t="s">
        <v>10730</v>
      </c>
      <c r="B879" s="185" t="s">
        <v>11623</v>
      </c>
      <c r="C879" s="11" t="s">
        <v>6292</v>
      </c>
      <c r="D879" s="9">
        <v>1</v>
      </c>
      <c r="E879" s="189">
        <v>0</v>
      </c>
      <c r="F879" s="10" t="s">
        <v>2176</v>
      </c>
      <c r="G879" s="10" t="s">
        <v>1125</v>
      </c>
    </row>
    <row r="880" spans="1:7" ht="21" x14ac:dyDescent="0.25">
      <c r="A880" s="10" t="s">
        <v>10730</v>
      </c>
      <c r="B880" s="185" t="s">
        <v>11121</v>
      </c>
      <c r="C880" s="11" t="s">
        <v>2171</v>
      </c>
      <c r="D880" s="9">
        <v>0</v>
      </c>
      <c r="E880" s="9">
        <v>0</v>
      </c>
      <c r="F880" s="10" t="s">
        <v>2176</v>
      </c>
      <c r="G880" s="10" t="s">
        <v>1125</v>
      </c>
    </row>
    <row r="881" spans="1:7" ht="21" x14ac:dyDescent="0.25">
      <c r="A881" s="10" t="s">
        <v>10730</v>
      </c>
      <c r="B881" s="185" t="s">
        <v>11253</v>
      </c>
      <c r="C881" s="11" t="s">
        <v>2195</v>
      </c>
      <c r="D881" s="9">
        <v>0</v>
      </c>
      <c r="E881" s="9">
        <v>0</v>
      </c>
      <c r="F881" s="10" t="s">
        <v>2176</v>
      </c>
      <c r="G881" s="10" t="s">
        <v>1125</v>
      </c>
    </row>
    <row r="882" spans="1:7" ht="21" x14ac:dyDescent="0.25">
      <c r="A882" s="185" t="s">
        <v>10730</v>
      </c>
      <c r="B882" s="10" t="s">
        <v>11345</v>
      </c>
      <c r="C882" s="11" t="s">
        <v>2674</v>
      </c>
      <c r="D882" s="9">
        <v>0</v>
      </c>
      <c r="E882" s="9">
        <v>0</v>
      </c>
      <c r="F882" s="10" t="s">
        <v>2176</v>
      </c>
      <c r="G882" s="10" t="s">
        <v>1125</v>
      </c>
    </row>
    <row r="883" spans="1:7" ht="21" x14ac:dyDescent="0.25">
      <c r="A883" s="185" t="s">
        <v>10738</v>
      </c>
      <c r="B883" s="9"/>
      <c r="C883" s="11" t="s">
        <v>7082</v>
      </c>
      <c r="D883" s="9">
        <v>0</v>
      </c>
      <c r="E883" s="9"/>
      <c r="F883" s="10" t="s">
        <v>2176</v>
      </c>
      <c r="G883" s="10" t="s">
        <v>1125</v>
      </c>
    </row>
    <row r="884" spans="1:7" x14ac:dyDescent="0.25">
      <c r="A884" s="44" t="s">
        <v>10740</v>
      </c>
      <c r="B884" s="43" t="s">
        <v>10877</v>
      </c>
      <c r="C884" s="16" t="s">
        <v>3898</v>
      </c>
      <c r="D884" s="143">
        <v>1</v>
      </c>
      <c r="E884" s="143">
        <v>0</v>
      </c>
      <c r="F884" s="44" t="s">
        <v>10878</v>
      </c>
      <c r="G884" s="44" t="s">
        <v>1125</v>
      </c>
    </row>
    <row r="885" spans="1:7" x14ac:dyDescent="0.25">
      <c r="A885" s="43" t="s">
        <v>10740</v>
      </c>
      <c r="B885" s="19" t="s">
        <v>10742</v>
      </c>
      <c r="C885" s="15" t="s">
        <v>9931</v>
      </c>
      <c r="D885" s="144">
        <v>1</v>
      </c>
      <c r="E885" s="145"/>
      <c r="F885" s="44" t="s">
        <v>1228</v>
      </c>
      <c r="G885" s="44" t="s">
        <v>1125</v>
      </c>
    </row>
    <row r="886" spans="1:7" x14ac:dyDescent="0.25">
      <c r="A886" s="44" t="s">
        <v>10740</v>
      </c>
      <c r="B886" s="43" t="s">
        <v>10742</v>
      </c>
      <c r="C886" s="15" t="s">
        <v>3741</v>
      </c>
      <c r="D886" s="144">
        <v>1</v>
      </c>
      <c r="E886" s="144">
        <v>1</v>
      </c>
      <c r="F886" s="44" t="s">
        <v>1228</v>
      </c>
      <c r="G886" s="44" t="s">
        <v>1125</v>
      </c>
    </row>
    <row r="887" spans="1:7" x14ac:dyDescent="0.25">
      <c r="A887" s="44" t="s">
        <v>10740</v>
      </c>
      <c r="B887" s="43" t="s">
        <v>11157</v>
      </c>
      <c r="C887" s="15" t="s">
        <v>3282</v>
      </c>
      <c r="D887" s="144">
        <v>1</v>
      </c>
      <c r="E887" s="144">
        <v>1</v>
      </c>
      <c r="F887" s="44" t="s">
        <v>1228</v>
      </c>
      <c r="G887" s="44" t="s">
        <v>1125</v>
      </c>
    </row>
    <row r="888" spans="1:7" ht="21" x14ac:dyDescent="0.25">
      <c r="A888" s="185" t="s">
        <v>10730</v>
      </c>
      <c r="B888" s="10" t="s">
        <v>10968</v>
      </c>
      <c r="C888" s="11" t="s">
        <v>7023</v>
      </c>
      <c r="D888" s="9">
        <v>1</v>
      </c>
      <c r="E888" s="9">
        <v>0</v>
      </c>
      <c r="F888" s="10" t="s">
        <v>1228</v>
      </c>
      <c r="G888" s="10" t="s">
        <v>1125</v>
      </c>
    </row>
    <row r="889" spans="1:7" ht="21" x14ac:dyDescent="0.25">
      <c r="A889" s="185" t="s">
        <v>10730</v>
      </c>
      <c r="B889" s="186" t="s">
        <v>10745</v>
      </c>
      <c r="C889" s="11" t="s">
        <v>7461</v>
      </c>
      <c r="D889" s="9">
        <v>1</v>
      </c>
      <c r="E889" s="9"/>
      <c r="F889" s="10" t="s">
        <v>1228</v>
      </c>
      <c r="G889" s="10" t="s">
        <v>1125</v>
      </c>
    </row>
    <row r="890" spans="1:7" ht="21" x14ac:dyDescent="0.25">
      <c r="A890" s="106" t="s">
        <v>10732</v>
      </c>
      <c r="B890" s="107"/>
      <c r="C890" s="107" t="s">
        <v>7310</v>
      </c>
      <c r="D890" s="107"/>
      <c r="E890" s="107"/>
      <c r="F890" s="107" t="s">
        <v>1228</v>
      </c>
      <c r="G890" s="107" t="s">
        <v>1125</v>
      </c>
    </row>
    <row r="891" spans="1:7" ht="21" x14ac:dyDescent="0.25">
      <c r="A891" s="106" t="s">
        <v>10732</v>
      </c>
      <c r="B891" s="107"/>
      <c r="C891" s="107" t="s">
        <v>10437</v>
      </c>
      <c r="D891" s="107"/>
      <c r="E891" s="107"/>
      <c r="F891" s="107" t="s">
        <v>1228</v>
      </c>
      <c r="G891" s="107" t="s">
        <v>1125</v>
      </c>
    </row>
    <row r="892" spans="1:7" ht="21" x14ac:dyDescent="0.25">
      <c r="A892" s="185" t="s">
        <v>10730</v>
      </c>
      <c r="B892" s="10" t="s">
        <v>10981</v>
      </c>
      <c r="C892" s="11" t="s">
        <v>1931</v>
      </c>
      <c r="D892" s="9">
        <v>1</v>
      </c>
      <c r="E892" s="9">
        <v>0</v>
      </c>
      <c r="F892" s="10" t="s">
        <v>204</v>
      </c>
      <c r="G892" s="10" t="s">
        <v>538</v>
      </c>
    </row>
    <row r="893" spans="1:7" ht="21" x14ac:dyDescent="0.25">
      <c r="A893" s="185" t="s">
        <v>10738</v>
      </c>
      <c r="B893" s="9"/>
      <c r="C893" s="11" t="s">
        <v>6579</v>
      </c>
      <c r="D893" s="9">
        <v>1</v>
      </c>
      <c r="E893" s="9"/>
      <c r="F893" s="10" t="s">
        <v>204</v>
      </c>
      <c r="G893" s="10" t="s">
        <v>538</v>
      </c>
    </row>
    <row r="894" spans="1:7" ht="21" x14ac:dyDescent="0.25">
      <c r="A894" s="107" t="s">
        <v>10732</v>
      </c>
      <c r="B894" s="107"/>
      <c r="C894" s="107" t="s">
        <v>534</v>
      </c>
      <c r="D894" s="107"/>
      <c r="E894" s="107"/>
      <c r="F894" s="107" t="s">
        <v>204</v>
      </c>
      <c r="G894" s="107" t="s">
        <v>538</v>
      </c>
    </row>
    <row r="895" spans="1:7" ht="21" x14ac:dyDescent="0.25">
      <c r="A895" s="106" t="s">
        <v>10732</v>
      </c>
      <c r="B895" s="107"/>
      <c r="C895" s="107" t="s">
        <v>9158</v>
      </c>
      <c r="D895" s="107"/>
      <c r="E895" s="107"/>
      <c r="F895" s="107" t="s">
        <v>204</v>
      </c>
      <c r="G895" s="107" t="s">
        <v>538</v>
      </c>
    </row>
    <row r="896" spans="1:7" x14ac:dyDescent="0.25">
      <c r="A896" s="43" t="s">
        <v>10740</v>
      </c>
      <c r="B896" s="44" t="s">
        <v>10742</v>
      </c>
      <c r="C896" s="15" t="s">
        <v>6016</v>
      </c>
      <c r="D896" s="144"/>
      <c r="E896" s="144"/>
      <c r="F896" s="44" t="s">
        <v>783</v>
      </c>
      <c r="G896" s="44" t="s">
        <v>1125</v>
      </c>
    </row>
    <row r="897" spans="1:7" ht="21" x14ac:dyDescent="0.25">
      <c r="A897" s="10" t="s">
        <v>10730</v>
      </c>
      <c r="B897" s="186" t="s">
        <v>10751</v>
      </c>
      <c r="C897" s="186" t="s">
        <v>1121</v>
      </c>
      <c r="D897" s="189">
        <v>1</v>
      </c>
      <c r="E897" s="189">
        <v>0</v>
      </c>
      <c r="F897" s="10" t="s">
        <v>783</v>
      </c>
      <c r="G897" s="10" t="s">
        <v>1125</v>
      </c>
    </row>
    <row r="898" spans="1:7" ht="21" x14ac:dyDescent="0.25">
      <c r="A898" s="10" t="s">
        <v>10730</v>
      </c>
      <c r="B898" s="185" t="s">
        <v>10745</v>
      </c>
      <c r="C898" s="11" t="s">
        <v>5625</v>
      </c>
      <c r="D898" s="9">
        <v>1</v>
      </c>
      <c r="E898" s="9"/>
      <c r="F898" s="10" t="s">
        <v>783</v>
      </c>
      <c r="G898" s="10" t="s">
        <v>1125</v>
      </c>
    </row>
    <row r="899" spans="1:7" ht="21" x14ac:dyDescent="0.25">
      <c r="A899" s="107" t="s">
        <v>10732</v>
      </c>
      <c r="B899" s="107"/>
      <c r="C899" s="107" t="s">
        <v>1604</v>
      </c>
      <c r="D899" s="107"/>
      <c r="E899" s="107"/>
      <c r="F899" s="107" t="s">
        <v>783</v>
      </c>
      <c r="G899" s="107" t="s">
        <v>1125</v>
      </c>
    </row>
    <row r="900" spans="1:7" x14ac:dyDescent="0.25">
      <c r="A900" s="169" t="s">
        <v>10730</v>
      </c>
      <c r="B900" s="177" t="s">
        <v>11695</v>
      </c>
      <c r="C900" s="167" t="s">
        <v>3277</v>
      </c>
      <c r="D900" s="172">
        <v>1</v>
      </c>
      <c r="E900" s="172">
        <v>1</v>
      </c>
      <c r="F900" s="169" t="s">
        <v>531</v>
      </c>
      <c r="G900" s="169" t="s">
        <v>1125</v>
      </c>
    </row>
    <row r="901" spans="1:7" ht="21" x14ac:dyDescent="0.25">
      <c r="A901" s="45" t="s">
        <v>10732</v>
      </c>
      <c r="B901" s="45"/>
      <c r="C901" s="45" t="s">
        <v>5067</v>
      </c>
      <c r="D901" s="45"/>
      <c r="E901" s="45"/>
      <c r="F901" s="45" t="s">
        <v>669</v>
      </c>
      <c r="G901" s="45" t="s">
        <v>403</v>
      </c>
    </row>
    <row r="902" spans="1:7" ht="21" x14ac:dyDescent="0.25">
      <c r="A902" s="45" t="s">
        <v>10732</v>
      </c>
      <c r="B902" s="45"/>
      <c r="C902" s="45" t="s">
        <v>2547</v>
      </c>
      <c r="D902" s="45"/>
      <c r="E902" s="45"/>
      <c r="F902" s="45" t="s">
        <v>669</v>
      </c>
      <c r="G902" s="45" t="s">
        <v>992</v>
      </c>
    </row>
    <row r="903" spans="1:7" ht="21" x14ac:dyDescent="0.25">
      <c r="A903" s="10" t="s">
        <v>10730</v>
      </c>
      <c r="B903" s="11" t="s">
        <v>10913</v>
      </c>
      <c r="C903" s="11" t="s">
        <v>2307</v>
      </c>
      <c r="D903" s="9">
        <v>1</v>
      </c>
      <c r="E903" s="9"/>
      <c r="F903" s="10" t="s">
        <v>389</v>
      </c>
      <c r="G903" s="10" t="s">
        <v>403</v>
      </c>
    </row>
    <row r="904" spans="1:7" ht="21" x14ac:dyDescent="0.25">
      <c r="A904" s="10" t="s">
        <v>10730</v>
      </c>
      <c r="B904" s="11" t="s">
        <v>11378</v>
      </c>
      <c r="C904" s="11" t="s">
        <v>398</v>
      </c>
      <c r="D904" s="9">
        <v>1</v>
      </c>
      <c r="E904" s="9">
        <v>1</v>
      </c>
      <c r="F904" s="10" t="s">
        <v>389</v>
      </c>
      <c r="G904" s="10" t="s">
        <v>403</v>
      </c>
    </row>
    <row r="905" spans="1:7" x14ac:dyDescent="0.25">
      <c r="A905" s="43" t="s">
        <v>10740</v>
      </c>
      <c r="B905" s="44" t="s">
        <v>10742</v>
      </c>
      <c r="C905" s="15" t="s">
        <v>9946</v>
      </c>
      <c r="D905" s="144">
        <v>1</v>
      </c>
      <c r="E905" s="144"/>
      <c r="F905" s="44" t="s">
        <v>525</v>
      </c>
      <c r="G905" s="44" t="s">
        <v>9951</v>
      </c>
    </row>
    <row r="906" spans="1:7" ht="21" x14ac:dyDescent="0.25">
      <c r="A906" s="10" t="s">
        <v>10730</v>
      </c>
      <c r="B906" s="185" t="s">
        <v>11074</v>
      </c>
      <c r="C906" s="11" t="s">
        <v>521</v>
      </c>
      <c r="D906" s="9">
        <v>0</v>
      </c>
      <c r="E906" s="9">
        <v>0</v>
      </c>
      <c r="F906" s="10" t="s">
        <v>525</v>
      </c>
      <c r="G906" s="10" t="s">
        <v>403</v>
      </c>
    </row>
    <row r="907" spans="1:7" ht="21" x14ac:dyDescent="0.25">
      <c r="A907" s="10" t="s">
        <v>10738</v>
      </c>
      <c r="B907" s="10"/>
      <c r="C907" s="11" t="s">
        <v>2213</v>
      </c>
      <c r="D907" s="9">
        <v>1</v>
      </c>
      <c r="E907" s="9">
        <v>1</v>
      </c>
      <c r="F907" s="10" t="s">
        <v>525</v>
      </c>
      <c r="G907" s="10" t="s">
        <v>403</v>
      </c>
    </row>
    <row r="908" spans="1:7" ht="21" x14ac:dyDescent="0.25">
      <c r="A908" s="107" t="s">
        <v>10732</v>
      </c>
      <c r="B908" s="107"/>
      <c r="C908" s="106" t="s">
        <v>988</v>
      </c>
      <c r="D908" s="106"/>
      <c r="E908" s="106"/>
      <c r="F908" s="107" t="s">
        <v>525</v>
      </c>
      <c r="G908" s="107" t="s">
        <v>992</v>
      </c>
    </row>
    <row r="909" spans="1:7" x14ac:dyDescent="0.25">
      <c r="A909" s="44" t="s">
        <v>10740</v>
      </c>
      <c r="B909" s="43" t="s">
        <v>10933</v>
      </c>
      <c r="C909" s="15" t="s">
        <v>136</v>
      </c>
      <c r="D909" s="143">
        <v>0</v>
      </c>
      <c r="E909" s="143">
        <v>0</v>
      </c>
      <c r="F909" s="44" t="s">
        <v>140</v>
      </c>
      <c r="G909" s="44" t="s">
        <v>141</v>
      </c>
    </row>
    <row r="910" spans="1:7" ht="21" x14ac:dyDescent="0.25">
      <c r="A910" s="10" t="s">
        <v>10730</v>
      </c>
      <c r="B910" s="185" t="s">
        <v>11056</v>
      </c>
      <c r="C910" s="11" t="s">
        <v>418</v>
      </c>
      <c r="D910" s="9">
        <v>1</v>
      </c>
      <c r="E910" s="9">
        <v>1</v>
      </c>
      <c r="F910" s="10" t="s">
        <v>423</v>
      </c>
      <c r="G910" s="10" t="s">
        <v>424</v>
      </c>
    </row>
    <row r="911" spans="1:7" ht="21" x14ac:dyDescent="0.25">
      <c r="A911" s="107" t="s">
        <v>10732</v>
      </c>
      <c r="B911" s="107"/>
      <c r="C911" s="107" t="s">
        <v>5110</v>
      </c>
      <c r="D911" s="107"/>
      <c r="E911" s="107"/>
      <c r="F911" s="107" t="s">
        <v>119</v>
      </c>
      <c r="G911" s="107" t="s">
        <v>5114</v>
      </c>
    </row>
    <row r="912" spans="1:7" ht="21" x14ac:dyDescent="0.25">
      <c r="A912" s="10" t="s">
        <v>10730</v>
      </c>
      <c r="B912" s="11" t="s">
        <v>10946</v>
      </c>
      <c r="C912" s="11" t="s">
        <v>10543</v>
      </c>
      <c r="D912" s="9">
        <v>1</v>
      </c>
      <c r="E912" s="9"/>
      <c r="F912" s="10" t="s">
        <v>423</v>
      </c>
      <c r="G912" s="10" t="s">
        <v>10547</v>
      </c>
    </row>
    <row r="913" spans="1:7" ht="21" x14ac:dyDescent="0.25">
      <c r="A913" s="107" t="s">
        <v>10732</v>
      </c>
      <c r="B913" s="107"/>
      <c r="C913" s="107" t="s">
        <v>7788</v>
      </c>
      <c r="D913" s="107"/>
      <c r="E913" s="107"/>
      <c r="F913" s="107" t="s">
        <v>7606</v>
      </c>
      <c r="G913" s="107" t="s">
        <v>7792</v>
      </c>
    </row>
    <row r="914" spans="1:7" x14ac:dyDescent="0.25">
      <c r="A914" s="44" t="s">
        <v>10740</v>
      </c>
      <c r="B914" s="43" t="s">
        <v>10742</v>
      </c>
      <c r="C914" s="15" t="s">
        <v>4932</v>
      </c>
      <c r="D914" s="144">
        <v>1</v>
      </c>
      <c r="E914" s="144">
        <v>0</v>
      </c>
      <c r="F914" s="44" t="s">
        <v>446</v>
      </c>
      <c r="G914" s="44" t="s">
        <v>4936</v>
      </c>
    </row>
    <row r="915" spans="1:7" x14ac:dyDescent="0.25">
      <c r="A915" s="43" t="s">
        <v>10740</v>
      </c>
      <c r="B915" s="44" t="s">
        <v>10822</v>
      </c>
      <c r="C915" s="15" t="s">
        <v>6143</v>
      </c>
      <c r="D915" s="144">
        <v>1</v>
      </c>
      <c r="E915" s="144">
        <v>0</v>
      </c>
      <c r="F915" s="44" t="s">
        <v>1234</v>
      </c>
      <c r="G915" s="44" t="s">
        <v>1700</v>
      </c>
    </row>
    <row r="916" spans="1:7" x14ac:dyDescent="0.25">
      <c r="A916" s="43" t="s">
        <v>10740</v>
      </c>
      <c r="B916" s="44" t="s">
        <v>10741</v>
      </c>
      <c r="C916" s="15" t="s">
        <v>1962</v>
      </c>
      <c r="D916" s="144">
        <v>1</v>
      </c>
      <c r="E916" s="143">
        <v>0</v>
      </c>
      <c r="F916" s="44" t="s">
        <v>1234</v>
      </c>
      <c r="G916" s="44" t="s">
        <v>1700</v>
      </c>
    </row>
    <row r="917" spans="1:7" x14ac:dyDescent="0.25">
      <c r="A917" s="43" t="s">
        <v>10740</v>
      </c>
      <c r="B917" s="44" t="s">
        <v>10742</v>
      </c>
      <c r="C917" s="15" t="s">
        <v>8202</v>
      </c>
      <c r="D917" s="144">
        <v>1</v>
      </c>
      <c r="E917" s="144"/>
      <c r="F917" s="44" t="s">
        <v>1234</v>
      </c>
      <c r="G917" s="44" t="s">
        <v>1700</v>
      </c>
    </row>
    <row r="918" spans="1:7" ht="21" x14ac:dyDescent="0.25">
      <c r="A918" s="185" t="s">
        <v>10730</v>
      </c>
      <c r="B918" s="187" t="s">
        <v>10774</v>
      </c>
      <c r="C918" s="11" t="s">
        <v>8686</v>
      </c>
      <c r="D918" s="9">
        <v>1</v>
      </c>
      <c r="E918" s="188"/>
      <c r="F918" s="10" t="s">
        <v>1234</v>
      </c>
      <c r="G918" s="10" t="s">
        <v>1700</v>
      </c>
    </row>
    <row r="919" spans="1:7" ht="21" x14ac:dyDescent="0.25">
      <c r="A919" s="185" t="s">
        <v>10730</v>
      </c>
      <c r="B919" s="187" t="s">
        <v>10808</v>
      </c>
      <c r="C919" s="11" t="s">
        <v>8758</v>
      </c>
      <c r="D919" s="9">
        <v>1</v>
      </c>
      <c r="E919" s="188"/>
      <c r="F919" s="10" t="s">
        <v>1234</v>
      </c>
      <c r="G919" s="10" t="s">
        <v>1700</v>
      </c>
    </row>
    <row r="920" spans="1:7" ht="21" x14ac:dyDescent="0.25">
      <c r="A920" s="185" t="s">
        <v>10730</v>
      </c>
      <c r="B920" s="187" t="s">
        <v>10823</v>
      </c>
      <c r="C920" s="11" t="s">
        <v>8319</v>
      </c>
      <c r="D920" s="9">
        <v>0</v>
      </c>
      <c r="E920" s="188"/>
      <c r="F920" s="10" t="s">
        <v>1234</v>
      </c>
      <c r="G920" s="10" t="s">
        <v>1700</v>
      </c>
    </row>
    <row r="921" spans="1:7" ht="21" x14ac:dyDescent="0.25">
      <c r="A921" s="10" t="s">
        <v>10730</v>
      </c>
      <c r="B921" s="186" t="s">
        <v>11633</v>
      </c>
      <c r="C921" s="11" t="s">
        <v>5708</v>
      </c>
      <c r="D921" s="9">
        <v>0</v>
      </c>
      <c r="E921" s="9"/>
      <c r="F921" s="10" t="s">
        <v>1234</v>
      </c>
      <c r="G921" s="10" t="s">
        <v>1700</v>
      </c>
    </row>
    <row r="922" spans="1:7" ht="21" x14ac:dyDescent="0.25">
      <c r="A922" s="106" t="s">
        <v>10732</v>
      </c>
      <c r="B922" s="107"/>
      <c r="C922" s="107" t="s">
        <v>8830</v>
      </c>
      <c r="D922" s="107"/>
      <c r="E922" s="107"/>
      <c r="F922" s="107" t="s">
        <v>1234</v>
      </c>
      <c r="G922" s="107" t="s">
        <v>1700</v>
      </c>
    </row>
    <row r="923" spans="1:7" x14ac:dyDescent="0.25">
      <c r="A923" s="169" t="s">
        <v>10730</v>
      </c>
      <c r="B923" s="167" t="s">
        <v>11696</v>
      </c>
      <c r="C923" s="167" t="s">
        <v>1696</v>
      </c>
      <c r="D923" s="174">
        <v>1</v>
      </c>
      <c r="E923" s="174">
        <v>1</v>
      </c>
      <c r="F923" s="169" t="s">
        <v>10972</v>
      </c>
      <c r="G923" s="169" t="s">
        <v>1700</v>
      </c>
    </row>
    <row r="924" spans="1:7" x14ac:dyDescent="0.25">
      <c r="A924" s="44" t="s">
        <v>10740</v>
      </c>
      <c r="B924" s="43" t="s">
        <v>10742</v>
      </c>
      <c r="C924" s="16" t="s">
        <v>2064</v>
      </c>
      <c r="D924" s="144">
        <v>1</v>
      </c>
      <c r="E924" s="144">
        <v>0</v>
      </c>
      <c r="F924" s="44" t="s">
        <v>2032</v>
      </c>
      <c r="G924" s="44" t="s">
        <v>2068</v>
      </c>
    </row>
    <row r="925" spans="1:7" ht="21" x14ac:dyDescent="0.25">
      <c r="A925" s="10" t="s">
        <v>10738</v>
      </c>
      <c r="B925" s="10"/>
      <c r="C925" s="11" t="s">
        <v>8835</v>
      </c>
      <c r="D925" s="9">
        <v>0</v>
      </c>
      <c r="E925" s="9"/>
      <c r="F925" s="10" t="s">
        <v>1234</v>
      </c>
      <c r="G925" s="10" t="s">
        <v>8840</v>
      </c>
    </row>
    <row r="926" spans="1:7" ht="21" x14ac:dyDescent="0.25">
      <c r="A926" s="10" t="s">
        <v>10730</v>
      </c>
      <c r="B926" s="186" t="s">
        <v>10755</v>
      </c>
      <c r="C926" s="186" t="s">
        <v>829</v>
      </c>
      <c r="D926" s="9">
        <v>1</v>
      </c>
      <c r="E926" s="9">
        <v>1</v>
      </c>
      <c r="F926" s="10" t="s">
        <v>423</v>
      </c>
      <c r="G926" s="10" t="s">
        <v>732</v>
      </c>
    </row>
    <row r="927" spans="1:7" ht="21" x14ac:dyDescent="0.25">
      <c r="A927" s="185" t="s">
        <v>10730</v>
      </c>
      <c r="B927" s="10" t="s">
        <v>11249</v>
      </c>
      <c r="C927" s="11" t="s">
        <v>10538</v>
      </c>
      <c r="D927" s="9">
        <v>0</v>
      </c>
      <c r="E927" s="9"/>
      <c r="F927" s="10" t="s">
        <v>423</v>
      </c>
      <c r="G927" s="10" t="s">
        <v>732</v>
      </c>
    </row>
    <row r="928" spans="1:7" ht="21" x14ac:dyDescent="0.25">
      <c r="A928" s="107" t="s">
        <v>10732</v>
      </c>
      <c r="B928" s="107"/>
      <c r="C928" s="107" t="s">
        <v>728</v>
      </c>
      <c r="D928" s="107"/>
      <c r="E928" s="107"/>
      <c r="F928" s="107" t="s">
        <v>423</v>
      </c>
      <c r="G928" s="107" t="s">
        <v>732</v>
      </c>
    </row>
    <row r="929" spans="1:7" ht="21" x14ac:dyDescent="0.25">
      <c r="A929" s="10" t="s">
        <v>10730</v>
      </c>
      <c r="B929" s="11" t="s">
        <v>11422</v>
      </c>
      <c r="C929" s="11" t="s">
        <v>8133</v>
      </c>
      <c r="D929" s="9">
        <v>1</v>
      </c>
      <c r="E929" s="9"/>
      <c r="F929" s="10" t="s">
        <v>2458</v>
      </c>
      <c r="G929" s="10" t="s">
        <v>8137</v>
      </c>
    </row>
    <row r="930" spans="1:7" ht="21" x14ac:dyDescent="0.25">
      <c r="A930" s="10" t="s">
        <v>10730</v>
      </c>
      <c r="B930" s="10" t="s">
        <v>10767</v>
      </c>
      <c r="C930" s="11" t="s">
        <v>7835</v>
      </c>
      <c r="D930" s="9">
        <v>1</v>
      </c>
      <c r="E930" s="9"/>
      <c r="F930" s="10" t="s">
        <v>119</v>
      </c>
      <c r="G930" s="10" t="s">
        <v>7839</v>
      </c>
    </row>
    <row r="931" spans="1:7" x14ac:dyDescent="0.25">
      <c r="A931" s="44" t="s">
        <v>10740</v>
      </c>
      <c r="B931" s="43" t="s">
        <v>10742</v>
      </c>
      <c r="C931" s="15" t="s">
        <v>3544</v>
      </c>
      <c r="D931" s="144">
        <v>1</v>
      </c>
      <c r="E931" s="144">
        <v>0</v>
      </c>
      <c r="F931" s="44" t="s">
        <v>10748</v>
      </c>
      <c r="G931" s="44" t="s">
        <v>3146</v>
      </c>
    </row>
    <row r="932" spans="1:7" x14ac:dyDescent="0.25">
      <c r="A932" s="44" t="s">
        <v>10740</v>
      </c>
      <c r="B932" s="43" t="s">
        <v>10741</v>
      </c>
      <c r="C932" s="15" t="s">
        <v>3533</v>
      </c>
      <c r="D932" s="143">
        <v>1</v>
      </c>
      <c r="E932" s="143">
        <v>1</v>
      </c>
      <c r="F932" s="44" t="s">
        <v>10748</v>
      </c>
      <c r="G932" s="44" t="s">
        <v>3146</v>
      </c>
    </row>
    <row r="933" spans="1:7" x14ac:dyDescent="0.25">
      <c r="A933" s="43" t="s">
        <v>10740</v>
      </c>
      <c r="B933" s="44" t="s">
        <v>10741</v>
      </c>
      <c r="C933" s="15" t="s">
        <v>3142</v>
      </c>
      <c r="D933" s="143">
        <v>0</v>
      </c>
      <c r="E933" s="143">
        <v>0</v>
      </c>
      <c r="F933" s="44" t="s">
        <v>10748</v>
      </c>
      <c r="G933" s="44" t="s">
        <v>3146</v>
      </c>
    </row>
    <row r="934" spans="1:7" ht="21" x14ac:dyDescent="0.25">
      <c r="A934" s="185" t="s">
        <v>10730</v>
      </c>
      <c r="B934" s="10" t="s">
        <v>10871</v>
      </c>
      <c r="C934" s="11" t="s">
        <v>3549</v>
      </c>
      <c r="D934" s="9">
        <v>1</v>
      </c>
      <c r="E934" s="9">
        <v>0</v>
      </c>
      <c r="F934" s="10" t="s">
        <v>10748</v>
      </c>
      <c r="G934" s="10" t="s">
        <v>3146</v>
      </c>
    </row>
    <row r="935" spans="1:7" x14ac:dyDescent="0.25">
      <c r="A935" s="43" t="s">
        <v>10740</v>
      </c>
      <c r="B935" s="44" t="s">
        <v>10742</v>
      </c>
      <c r="C935" s="15" t="s">
        <v>9652</v>
      </c>
      <c r="D935" s="144">
        <v>1</v>
      </c>
      <c r="E935" s="144"/>
      <c r="F935" s="44" t="s">
        <v>2930</v>
      </c>
      <c r="G935" s="44" t="s">
        <v>3146</v>
      </c>
    </row>
    <row r="936" spans="1:7" x14ac:dyDescent="0.25">
      <c r="A936" s="43" t="s">
        <v>10740</v>
      </c>
      <c r="B936" s="44" t="s">
        <v>10742</v>
      </c>
      <c r="C936" s="15" t="s">
        <v>9495</v>
      </c>
      <c r="D936" s="144">
        <v>1</v>
      </c>
      <c r="E936" s="144"/>
      <c r="F936" s="44" t="s">
        <v>2930</v>
      </c>
      <c r="G936" s="44" t="s">
        <v>3146</v>
      </c>
    </row>
    <row r="937" spans="1:7" ht="21" x14ac:dyDescent="0.25">
      <c r="A937" s="10" t="s">
        <v>10730</v>
      </c>
      <c r="B937" s="11" t="s">
        <v>10815</v>
      </c>
      <c r="C937" s="11" t="s">
        <v>3328</v>
      </c>
      <c r="D937" s="9">
        <v>0</v>
      </c>
      <c r="E937" s="9"/>
      <c r="F937" s="10" t="s">
        <v>2930</v>
      </c>
      <c r="G937" s="10" t="s">
        <v>3146</v>
      </c>
    </row>
    <row r="938" spans="1:7" ht="21" x14ac:dyDescent="0.25">
      <c r="A938" s="185" t="s">
        <v>10730</v>
      </c>
      <c r="B938" s="185" t="s">
        <v>11183</v>
      </c>
      <c r="C938" s="11" t="s">
        <v>6907</v>
      </c>
      <c r="D938" s="9">
        <v>0</v>
      </c>
      <c r="E938" s="9"/>
      <c r="F938" s="10" t="s">
        <v>2930</v>
      </c>
      <c r="G938" s="10" t="s">
        <v>3146</v>
      </c>
    </row>
    <row r="939" spans="1:7" ht="21" x14ac:dyDescent="0.25">
      <c r="A939" s="106" t="s">
        <v>10732</v>
      </c>
      <c r="B939" s="107"/>
      <c r="C939" s="107" t="s">
        <v>9326</v>
      </c>
      <c r="D939" s="107"/>
      <c r="E939" s="107"/>
      <c r="F939" s="107" t="s">
        <v>119</v>
      </c>
      <c r="G939" s="107" t="s">
        <v>9330</v>
      </c>
    </row>
    <row r="940" spans="1:7" ht="21" x14ac:dyDescent="0.25">
      <c r="A940" s="185" t="s">
        <v>10730</v>
      </c>
      <c r="B940" s="10" t="s">
        <v>10848</v>
      </c>
      <c r="C940" s="186" t="s">
        <v>2318</v>
      </c>
      <c r="D940" s="9">
        <v>1</v>
      </c>
      <c r="E940" s="9">
        <v>1</v>
      </c>
      <c r="F940" s="10" t="s">
        <v>172</v>
      </c>
      <c r="G940" s="10" t="s">
        <v>331</v>
      </c>
    </row>
    <row r="941" spans="1:7" ht="21" x14ac:dyDescent="0.25">
      <c r="A941" s="185" t="s">
        <v>10730</v>
      </c>
      <c r="B941" s="186" t="s">
        <v>11076</v>
      </c>
      <c r="C941" s="11" t="s">
        <v>7018</v>
      </c>
      <c r="D941" s="9">
        <v>1</v>
      </c>
      <c r="E941" s="9"/>
      <c r="F941" s="10" t="s">
        <v>172</v>
      </c>
      <c r="G941" s="10" t="s">
        <v>331</v>
      </c>
    </row>
    <row r="942" spans="1:7" ht="21" x14ac:dyDescent="0.25">
      <c r="A942" s="111" t="s">
        <v>10732</v>
      </c>
      <c r="B942" s="45"/>
      <c r="C942" s="45" t="s">
        <v>6451</v>
      </c>
      <c r="D942" s="116"/>
      <c r="E942" s="116"/>
      <c r="F942" s="45" t="s">
        <v>172</v>
      </c>
      <c r="G942" s="45" t="s">
        <v>331</v>
      </c>
    </row>
    <row r="943" spans="1:7" ht="21" x14ac:dyDescent="0.25">
      <c r="A943" s="111" t="s">
        <v>10732</v>
      </c>
      <c r="B943" s="45"/>
      <c r="C943" s="45" t="s">
        <v>6456</v>
      </c>
      <c r="D943" s="116"/>
      <c r="E943" s="116"/>
      <c r="F943" s="45" t="s">
        <v>172</v>
      </c>
      <c r="G943" s="45" t="s">
        <v>331</v>
      </c>
    </row>
    <row r="944" spans="1:7" ht="21" x14ac:dyDescent="0.25">
      <c r="A944" s="10" t="s">
        <v>10738</v>
      </c>
      <c r="B944" s="10"/>
      <c r="C944" s="11" t="s">
        <v>8675</v>
      </c>
      <c r="D944" s="9">
        <v>0</v>
      </c>
      <c r="E944" s="9"/>
      <c r="F944" s="10" t="s">
        <v>446</v>
      </c>
      <c r="G944" s="10" t="s">
        <v>331</v>
      </c>
    </row>
    <row r="945" spans="1:7" x14ac:dyDescent="0.25">
      <c r="A945" s="43" t="s">
        <v>10740</v>
      </c>
      <c r="B945" s="44" t="s">
        <v>10742</v>
      </c>
      <c r="C945" s="15" t="s">
        <v>10067</v>
      </c>
      <c r="D945" s="144">
        <v>1</v>
      </c>
      <c r="E945" s="144"/>
      <c r="F945" s="44" t="s">
        <v>2596</v>
      </c>
      <c r="G945" s="44" t="s">
        <v>331</v>
      </c>
    </row>
    <row r="946" spans="1:7" x14ac:dyDescent="0.25">
      <c r="A946" s="43" t="s">
        <v>10740</v>
      </c>
      <c r="B946" s="44" t="s">
        <v>11014</v>
      </c>
      <c r="C946" s="15" t="s">
        <v>8580</v>
      </c>
      <c r="D946" s="144">
        <v>1</v>
      </c>
      <c r="E946" s="144"/>
      <c r="F946" s="44" t="s">
        <v>301</v>
      </c>
      <c r="G946" s="44" t="s">
        <v>331</v>
      </c>
    </row>
    <row r="947" spans="1:7" ht="21" x14ac:dyDescent="0.25">
      <c r="A947" s="10" t="s">
        <v>10730</v>
      </c>
      <c r="B947" s="185" t="s">
        <v>10813</v>
      </c>
      <c r="C947" s="11" t="s">
        <v>9031</v>
      </c>
      <c r="D947" s="9">
        <v>0</v>
      </c>
      <c r="E947" s="9"/>
      <c r="F947" s="10" t="s">
        <v>713</v>
      </c>
      <c r="G947" s="10" t="s">
        <v>331</v>
      </c>
    </row>
    <row r="948" spans="1:7" ht="21" x14ac:dyDescent="0.25">
      <c r="A948" s="10" t="s">
        <v>10738</v>
      </c>
      <c r="B948" s="10"/>
      <c r="C948" s="11" t="s">
        <v>8375</v>
      </c>
      <c r="D948" s="9">
        <v>1</v>
      </c>
      <c r="E948" s="9">
        <v>1</v>
      </c>
      <c r="F948" s="10" t="s">
        <v>713</v>
      </c>
      <c r="G948" s="10" t="s">
        <v>331</v>
      </c>
    </row>
    <row r="949" spans="1:7" ht="21" x14ac:dyDescent="0.25">
      <c r="A949" s="106" t="s">
        <v>10732</v>
      </c>
      <c r="B949" s="107"/>
      <c r="C949" s="107" t="s">
        <v>5938</v>
      </c>
      <c r="D949" s="107"/>
      <c r="E949" s="107"/>
      <c r="F949" s="107" t="s">
        <v>713</v>
      </c>
      <c r="G949" s="107" t="s">
        <v>331</v>
      </c>
    </row>
    <row r="950" spans="1:7" ht="21" x14ac:dyDescent="0.25">
      <c r="A950" s="185" t="s">
        <v>10730</v>
      </c>
      <c r="B950" s="10" t="s">
        <v>10779</v>
      </c>
      <c r="C950" s="11" t="s">
        <v>6191</v>
      </c>
      <c r="D950" s="9">
        <v>1</v>
      </c>
      <c r="E950" s="9">
        <v>0</v>
      </c>
      <c r="F950" s="10" t="s">
        <v>119</v>
      </c>
      <c r="G950" s="10" t="s">
        <v>331</v>
      </c>
    </row>
    <row r="951" spans="1:7" x14ac:dyDescent="0.25">
      <c r="A951" s="43" t="s">
        <v>10740</v>
      </c>
      <c r="B951" s="44" t="s">
        <v>10750</v>
      </c>
      <c r="C951" s="15" t="s">
        <v>2641</v>
      </c>
      <c r="D951" s="144">
        <v>1</v>
      </c>
      <c r="E951" s="144">
        <v>1</v>
      </c>
      <c r="F951" s="44" t="s">
        <v>89</v>
      </c>
      <c r="G951" s="44" t="s">
        <v>331</v>
      </c>
    </row>
    <row r="952" spans="1:7" x14ac:dyDescent="0.25">
      <c r="A952" s="44" t="s">
        <v>10740</v>
      </c>
      <c r="B952" s="43" t="s">
        <v>11192</v>
      </c>
      <c r="C952" s="15" t="s">
        <v>1708</v>
      </c>
      <c r="D952" s="144">
        <v>0</v>
      </c>
      <c r="E952" s="144">
        <v>0</v>
      </c>
      <c r="F952" s="44" t="s">
        <v>766</v>
      </c>
      <c r="G952" s="44" t="s">
        <v>331</v>
      </c>
    </row>
    <row r="953" spans="1:7" ht="21" x14ac:dyDescent="0.25">
      <c r="A953" s="106" t="s">
        <v>10732</v>
      </c>
      <c r="B953" s="107"/>
      <c r="C953" s="107" t="s">
        <v>5886</v>
      </c>
      <c r="D953" s="107"/>
      <c r="E953" s="107"/>
      <c r="F953" s="107" t="s">
        <v>766</v>
      </c>
      <c r="G953" s="107" t="s">
        <v>331</v>
      </c>
    </row>
    <row r="954" spans="1:7" ht="21" x14ac:dyDescent="0.25">
      <c r="A954" s="10" t="s">
        <v>10730</v>
      </c>
      <c r="B954" s="186" t="s">
        <v>11639</v>
      </c>
      <c r="C954" s="11" t="s">
        <v>3132</v>
      </c>
      <c r="D954" s="9">
        <v>1</v>
      </c>
      <c r="E954" s="188">
        <v>0</v>
      </c>
      <c r="F954" s="10" t="s">
        <v>10748</v>
      </c>
      <c r="G954" s="10" t="s">
        <v>331</v>
      </c>
    </row>
    <row r="955" spans="1:7" ht="21" x14ac:dyDescent="0.25">
      <c r="A955" s="107" t="s">
        <v>10732</v>
      </c>
      <c r="B955" s="107"/>
      <c r="C955" s="107" t="s">
        <v>3011</v>
      </c>
      <c r="D955" s="107"/>
      <c r="E955" s="107"/>
      <c r="F955" s="107" t="s">
        <v>10748</v>
      </c>
      <c r="G955" s="107" t="s">
        <v>331</v>
      </c>
    </row>
    <row r="956" spans="1:7" ht="21" x14ac:dyDescent="0.25">
      <c r="A956" s="10" t="s">
        <v>10730</v>
      </c>
      <c r="B956" s="185" t="s">
        <v>10937</v>
      </c>
      <c r="C956" s="11" t="s">
        <v>2707</v>
      </c>
      <c r="D956" s="189">
        <v>1</v>
      </c>
      <c r="E956" s="189">
        <v>1</v>
      </c>
      <c r="F956" s="10" t="s">
        <v>365</v>
      </c>
      <c r="G956" s="10" t="s">
        <v>331</v>
      </c>
    </row>
    <row r="957" spans="1:7" ht="21" x14ac:dyDescent="0.25">
      <c r="A957" s="185" t="s">
        <v>10730</v>
      </c>
      <c r="B957" s="10" t="s">
        <v>10954</v>
      </c>
      <c r="C957" s="11" t="s">
        <v>6747</v>
      </c>
      <c r="D957" s="9">
        <v>1</v>
      </c>
      <c r="E957" s="9">
        <v>1</v>
      </c>
      <c r="F957" s="10" t="s">
        <v>365</v>
      </c>
      <c r="G957" s="10" t="s">
        <v>331</v>
      </c>
    </row>
    <row r="958" spans="1:7" x14ac:dyDescent="0.25">
      <c r="A958" s="44" t="s">
        <v>10740</v>
      </c>
      <c r="B958" s="44" t="s">
        <v>10742</v>
      </c>
      <c r="C958" s="15" t="s">
        <v>7920</v>
      </c>
      <c r="D958" s="144"/>
      <c r="E958" s="144"/>
      <c r="F958" s="44" t="s">
        <v>3972</v>
      </c>
      <c r="G958" s="44" t="s">
        <v>331</v>
      </c>
    </row>
    <row r="959" spans="1:7" ht="21" x14ac:dyDescent="0.25">
      <c r="A959" s="10" t="s">
        <v>10730</v>
      </c>
      <c r="B959" s="11" t="s">
        <v>10966</v>
      </c>
      <c r="C959" s="11" t="s">
        <v>5187</v>
      </c>
      <c r="D959" s="9">
        <v>0</v>
      </c>
      <c r="E959" s="9"/>
      <c r="F959" s="10" t="s">
        <v>2458</v>
      </c>
      <c r="G959" s="10" t="s">
        <v>331</v>
      </c>
    </row>
    <row r="960" spans="1:7" x14ac:dyDescent="0.25">
      <c r="A960" s="169" t="s">
        <v>10730</v>
      </c>
      <c r="B960" s="167" t="s">
        <v>11697</v>
      </c>
      <c r="C960" s="167" t="s">
        <v>5280</v>
      </c>
      <c r="D960" s="168">
        <v>1</v>
      </c>
      <c r="E960" s="168">
        <v>0</v>
      </c>
      <c r="F960" s="169" t="s">
        <v>69</v>
      </c>
      <c r="G960" s="169" t="s">
        <v>331</v>
      </c>
    </row>
    <row r="961" spans="1:7" ht="21" x14ac:dyDescent="0.25">
      <c r="A961" s="185" t="s">
        <v>10730</v>
      </c>
      <c r="B961" s="10" t="s">
        <v>10800</v>
      </c>
      <c r="C961" s="11" t="s">
        <v>1293</v>
      </c>
      <c r="D961" s="9">
        <v>1</v>
      </c>
      <c r="E961" s="9">
        <v>1</v>
      </c>
      <c r="F961" s="10" t="s">
        <v>69</v>
      </c>
      <c r="G961" s="10" t="s">
        <v>331</v>
      </c>
    </row>
    <row r="962" spans="1:7" ht="21" x14ac:dyDescent="0.25">
      <c r="A962" s="107" t="s">
        <v>10732</v>
      </c>
      <c r="B962" s="107"/>
      <c r="C962" s="107" t="s">
        <v>326</v>
      </c>
      <c r="D962" s="107"/>
      <c r="E962" s="107"/>
      <c r="F962" s="107" t="s">
        <v>69</v>
      </c>
      <c r="G962" s="107" t="s">
        <v>331</v>
      </c>
    </row>
    <row r="963" spans="1:7" ht="21" x14ac:dyDescent="0.25">
      <c r="A963" s="185" t="s">
        <v>10730</v>
      </c>
      <c r="B963" s="11" t="s">
        <v>11076</v>
      </c>
      <c r="C963" s="11" t="s">
        <v>6863</v>
      </c>
      <c r="D963" s="9">
        <v>1</v>
      </c>
      <c r="E963" s="9"/>
      <c r="F963" s="10" t="s">
        <v>2930</v>
      </c>
      <c r="G963" s="10" t="s">
        <v>331</v>
      </c>
    </row>
    <row r="964" spans="1:7" ht="21" x14ac:dyDescent="0.25">
      <c r="A964" s="106" t="s">
        <v>10732</v>
      </c>
      <c r="B964" s="107"/>
      <c r="C964" s="107" t="s">
        <v>9454</v>
      </c>
      <c r="D964" s="107"/>
      <c r="E964" s="107"/>
      <c r="F964" s="107" t="s">
        <v>2930</v>
      </c>
      <c r="G964" s="107" t="s">
        <v>331</v>
      </c>
    </row>
    <row r="965" spans="1:7" x14ac:dyDescent="0.25">
      <c r="A965" s="44" t="s">
        <v>10740</v>
      </c>
      <c r="B965" s="43" t="s">
        <v>10742</v>
      </c>
      <c r="C965" s="16" t="s">
        <v>1445</v>
      </c>
      <c r="D965" s="144">
        <v>1</v>
      </c>
      <c r="E965" s="144">
        <v>0</v>
      </c>
      <c r="F965" s="44" t="s">
        <v>1443</v>
      </c>
      <c r="G965" s="44" t="s">
        <v>331</v>
      </c>
    </row>
    <row r="966" spans="1:7" x14ac:dyDescent="0.25">
      <c r="A966" s="169" t="s">
        <v>10730</v>
      </c>
      <c r="B966" s="177" t="s">
        <v>11698</v>
      </c>
      <c r="C966" s="167" t="s">
        <v>1481</v>
      </c>
      <c r="D966" s="168">
        <v>1</v>
      </c>
      <c r="E966" s="168">
        <v>1</v>
      </c>
      <c r="F966" s="169" t="s">
        <v>1443</v>
      </c>
      <c r="G966" s="169" t="s">
        <v>331</v>
      </c>
    </row>
    <row r="967" spans="1:7" ht="21" x14ac:dyDescent="0.25">
      <c r="A967" s="185" t="s">
        <v>10730</v>
      </c>
      <c r="B967" s="186" t="s">
        <v>11619</v>
      </c>
      <c r="C967" s="11" t="s">
        <v>7174</v>
      </c>
      <c r="D967" s="9">
        <v>1</v>
      </c>
      <c r="E967" s="9"/>
      <c r="F967" s="10" t="s">
        <v>1443</v>
      </c>
      <c r="G967" s="10" t="s">
        <v>331</v>
      </c>
    </row>
    <row r="968" spans="1:7" ht="21" x14ac:dyDescent="0.25">
      <c r="A968" s="10" t="s">
        <v>10730</v>
      </c>
      <c r="B968" s="185" t="s">
        <v>11058</v>
      </c>
      <c r="C968" s="11" t="s">
        <v>1610</v>
      </c>
      <c r="D968" s="9">
        <v>1</v>
      </c>
      <c r="E968" s="9">
        <v>0</v>
      </c>
      <c r="F968" s="10" t="s">
        <v>1443</v>
      </c>
      <c r="G968" s="10" t="s">
        <v>331</v>
      </c>
    </row>
    <row r="969" spans="1:7" ht="21" x14ac:dyDescent="0.25">
      <c r="A969" s="185" t="s">
        <v>10730</v>
      </c>
      <c r="B969" s="10" t="s">
        <v>10977</v>
      </c>
      <c r="C969" s="11" t="s">
        <v>4152</v>
      </c>
      <c r="D969" s="9">
        <v>1</v>
      </c>
      <c r="E969" s="9">
        <v>0</v>
      </c>
      <c r="F969" s="10" t="s">
        <v>1443</v>
      </c>
      <c r="G969" s="10" t="s">
        <v>331</v>
      </c>
    </row>
    <row r="970" spans="1:7" ht="21" x14ac:dyDescent="0.25">
      <c r="A970" s="185" t="s">
        <v>10730</v>
      </c>
      <c r="B970" s="10" t="s">
        <v>11220</v>
      </c>
      <c r="C970" s="11" t="s">
        <v>8535</v>
      </c>
      <c r="D970" s="9">
        <v>1</v>
      </c>
      <c r="E970" s="9"/>
      <c r="F970" s="10" t="s">
        <v>1443</v>
      </c>
      <c r="G970" s="10" t="s">
        <v>331</v>
      </c>
    </row>
    <row r="971" spans="1:7" ht="21" x14ac:dyDescent="0.25">
      <c r="A971" s="10" t="s">
        <v>10730</v>
      </c>
      <c r="B971" s="11" t="s">
        <v>10797</v>
      </c>
      <c r="C971" s="11" t="s">
        <v>5025</v>
      </c>
      <c r="D971" s="9">
        <v>0</v>
      </c>
      <c r="E971" s="9"/>
      <c r="F971" s="10" t="s">
        <v>1443</v>
      </c>
      <c r="G971" s="10" t="s">
        <v>331</v>
      </c>
    </row>
    <row r="972" spans="1:7" ht="21" x14ac:dyDescent="0.25">
      <c r="A972" s="185" t="s">
        <v>10730</v>
      </c>
      <c r="B972" s="10" t="s">
        <v>10989</v>
      </c>
      <c r="C972" s="11" t="s">
        <v>10343</v>
      </c>
      <c r="D972" s="9">
        <v>0</v>
      </c>
      <c r="E972" s="9"/>
      <c r="F972" s="10" t="s">
        <v>1443</v>
      </c>
      <c r="G972" s="10" t="s">
        <v>331</v>
      </c>
    </row>
    <row r="973" spans="1:7" ht="21" x14ac:dyDescent="0.25">
      <c r="A973" s="10" t="s">
        <v>10738</v>
      </c>
      <c r="B973" s="10"/>
      <c r="C973" s="11" t="s">
        <v>5036</v>
      </c>
      <c r="D973" s="9">
        <v>1</v>
      </c>
      <c r="E973" s="9"/>
      <c r="F973" s="10" t="s">
        <v>1443</v>
      </c>
      <c r="G973" s="10" t="s">
        <v>331</v>
      </c>
    </row>
    <row r="974" spans="1:7" ht="21" x14ac:dyDescent="0.25">
      <c r="A974" s="106" t="s">
        <v>10732</v>
      </c>
      <c r="B974" s="107"/>
      <c r="C974" s="107" t="s">
        <v>1504</v>
      </c>
      <c r="D974" s="107"/>
      <c r="E974" s="107"/>
      <c r="F974" s="107" t="s">
        <v>1443</v>
      </c>
      <c r="G974" s="107" t="s">
        <v>331</v>
      </c>
    </row>
    <row r="975" spans="1:7" ht="21" x14ac:dyDescent="0.25">
      <c r="A975" s="107" t="s">
        <v>10732</v>
      </c>
      <c r="B975" s="107"/>
      <c r="C975" s="107" t="s">
        <v>1439</v>
      </c>
      <c r="D975" s="107"/>
      <c r="E975" s="107"/>
      <c r="F975" s="107" t="s">
        <v>1443</v>
      </c>
      <c r="G975" s="107" t="s">
        <v>331</v>
      </c>
    </row>
    <row r="976" spans="1:7" ht="21" x14ac:dyDescent="0.25">
      <c r="A976" s="10" t="s">
        <v>10730</v>
      </c>
      <c r="B976" s="185" t="s">
        <v>11188</v>
      </c>
      <c r="C976" s="11" t="s">
        <v>846</v>
      </c>
      <c r="D976" s="9">
        <v>1</v>
      </c>
      <c r="E976" s="9">
        <v>1</v>
      </c>
      <c r="F976" s="10" t="s">
        <v>21</v>
      </c>
      <c r="G976" s="10" t="s">
        <v>850</v>
      </c>
    </row>
    <row r="977" spans="1:7" x14ac:dyDescent="0.25">
      <c r="A977" s="44" t="s">
        <v>10740</v>
      </c>
      <c r="B977" s="44" t="s">
        <v>10742</v>
      </c>
      <c r="C977" s="15" t="s">
        <v>4409</v>
      </c>
      <c r="D977" s="144">
        <v>1</v>
      </c>
      <c r="E977" s="144"/>
      <c r="F977" s="44" t="s">
        <v>4413</v>
      </c>
      <c r="G977" s="44" t="s">
        <v>4414</v>
      </c>
    </row>
    <row r="978" spans="1:7" ht="21" x14ac:dyDescent="0.25">
      <c r="A978" s="45" t="s">
        <v>10732</v>
      </c>
      <c r="B978" s="45"/>
      <c r="C978" s="45" t="s">
        <v>7794</v>
      </c>
      <c r="D978" s="116"/>
      <c r="E978" s="116"/>
      <c r="F978" s="45" t="s">
        <v>4413</v>
      </c>
      <c r="G978" s="45" t="s">
        <v>4414</v>
      </c>
    </row>
    <row r="979" spans="1:7" ht="21" x14ac:dyDescent="0.25">
      <c r="A979" s="185" t="s">
        <v>10730</v>
      </c>
      <c r="B979" s="10" t="s">
        <v>10808</v>
      </c>
      <c r="C979" s="11" t="s">
        <v>2070</v>
      </c>
      <c r="D979" s="9">
        <v>1</v>
      </c>
      <c r="E979" s="9">
        <v>1</v>
      </c>
      <c r="F979" s="10" t="s">
        <v>2032</v>
      </c>
      <c r="G979" s="10" t="s">
        <v>2074</v>
      </c>
    </row>
    <row r="980" spans="1:7" x14ac:dyDescent="0.25">
      <c r="A980" s="43" t="s">
        <v>10740</v>
      </c>
      <c r="B980" s="44" t="s">
        <v>10939</v>
      </c>
      <c r="C980" s="15" t="s">
        <v>10337</v>
      </c>
      <c r="D980" s="144">
        <v>0</v>
      </c>
      <c r="E980" s="144"/>
      <c r="F980" s="44" t="s">
        <v>1234</v>
      </c>
      <c r="G980" s="44" t="s">
        <v>1235</v>
      </c>
    </row>
    <row r="981" spans="1:7" ht="21" x14ac:dyDescent="0.25">
      <c r="A981" s="185" t="s">
        <v>10730</v>
      </c>
      <c r="B981" s="10" t="s">
        <v>10905</v>
      </c>
      <c r="C981" s="11" t="s">
        <v>1724</v>
      </c>
      <c r="D981" s="9">
        <v>1</v>
      </c>
      <c r="E981" s="9">
        <v>0</v>
      </c>
      <c r="F981" s="10" t="s">
        <v>1234</v>
      </c>
      <c r="G981" s="10" t="s">
        <v>1235</v>
      </c>
    </row>
    <row r="982" spans="1:7" ht="21" x14ac:dyDescent="0.25">
      <c r="A982" s="185" t="s">
        <v>10730</v>
      </c>
      <c r="B982" s="10" t="s">
        <v>10739</v>
      </c>
      <c r="C982" s="11" t="s">
        <v>8775</v>
      </c>
      <c r="D982" s="9">
        <v>1</v>
      </c>
      <c r="E982" s="9"/>
      <c r="F982" s="10" t="s">
        <v>1234</v>
      </c>
      <c r="G982" s="10" t="s">
        <v>1235</v>
      </c>
    </row>
    <row r="983" spans="1:7" ht="21" x14ac:dyDescent="0.25">
      <c r="A983" s="106" t="s">
        <v>10732</v>
      </c>
      <c r="B983" s="107"/>
      <c r="C983" s="107" t="s">
        <v>6752</v>
      </c>
      <c r="D983" s="107"/>
      <c r="E983" s="107"/>
      <c r="F983" s="107" t="s">
        <v>1234</v>
      </c>
      <c r="G983" s="107" t="s">
        <v>1235</v>
      </c>
    </row>
    <row r="984" spans="1:7" ht="21" x14ac:dyDescent="0.25">
      <c r="A984" s="107" t="s">
        <v>10732</v>
      </c>
      <c r="B984" s="107"/>
      <c r="C984" s="107" t="s">
        <v>1230</v>
      </c>
      <c r="D984" s="107"/>
      <c r="E984" s="107"/>
      <c r="F984" s="107" t="s">
        <v>10972</v>
      </c>
      <c r="G984" s="107" t="s">
        <v>1235</v>
      </c>
    </row>
    <row r="985" spans="1:7" ht="21" x14ac:dyDescent="0.25">
      <c r="A985" s="185" t="s">
        <v>10730</v>
      </c>
      <c r="B985" s="10" t="s">
        <v>10881</v>
      </c>
      <c r="C985" s="11" t="s">
        <v>7532</v>
      </c>
      <c r="D985" s="9">
        <v>1</v>
      </c>
      <c r="E985" s="9">
        <v>1</v>
      </c>
      <c r="F985" s="10" t="s">
        <v>4191</v>
      </c>
      <c r="G985" s="10" t="s">
        <v>7537</v>
      </c>
    </row>
    <row r="986" spans="1:7" ht="21" x14ac:dyDescent="0.25">
      <c r="A986" s="107" t="s">
        <v>10732</v>
      </c>
      <c r="B986" s="107"/>
      <c r="C986" s="106" t="s">
        <v>2113</v>
      </c>
      <c r="D986" s="106"/>
      <c r="E986" s="106"/>
      <c r="F986" s="107" t="s">
        <v>2032</v>
      </c>
      <c r="G986" s="107" t="s">
        <v>2117</v>
      </c>
    </row>
    <row r="987" spans="1:7" ht="21" x14ac:dyDescent="0.25">
      <c r="A987" s="106" t="s">
        <v>10732</v>
      </c>
      <c r="B987" s="107"/>
      <c r="C987" s="107" t="s">
        <v>6214</v>
      </c>
      <c r="D987" s="107"/>
      <c r="E987" s="107"/>
      <c r="F987" s="107" t="s">
        <v>2032</v>
      </c>
      <c r="G987" s="107" t="s">
        <v>2117</v>
      </c>
    </row>
    <row r="988" spans="1:7" ht="21" x14ac:dyDescent="0.25">
      <c r="A988" s="185" t="s">
        <v>10738</v>
      </c>
      <c r="B988" s="9"/>
      <c r="C988" s="11" t="s">
        <v>6736</v>
      </c>
      <c r="D988" s="9">
        <v>1</v>
      </c>
      <c r="E988" s="9"/>
      <c r="F988" s="10" t="s">
        <v>365</v>
      </c>
      <c r="G988" s="10" t="s">
        <v>6740</v>
      </c>
    </row>
    <row r="989" spans="1:7" ht="21" x14ac:dyDescent="0.25">
      <c r="A989" s="10" t="s">
        <v>10730</v>
      </c>
      <c r="B989" s="10" t="s">
        <v>11000</v>
      </c>
      <c r="C989" s="11" t="s">
        <v>10578</v>
      </c>
      <c r="D989" s="9">
        <v>1</v>
      </c>
      <c r="E989" s="9"/>
      <c r="F989" s="10" t="s">
        <v>2458</v>
      </c>
      <c r="G989" s="10" t="s">
        <v>10582</v>
      </c>
    </row>
    <row r="990" spans="1:7" ht="21" x14ac:dyDescent="0.25">
      <c r="A990" s="185" t="s">
        <v>10730</v>
      </c>
      <c r="B990" s="10" t="s">
        <v>10861</v>
      </c>
      <c r="C990" s="11" t="s">
        <v>9620</v>
      </c>
      <c r="D990" s="9">
        <v>1</v>
      </c>
      <c r="E990" s="9"/>
      <c r="F990" s="10" t="s">
        <v>1228</v>
      </c>
      <c r="G990" s="10" t="s">
        <v>9386</v>
      </c>
    </row>
    <row r="991" spans="1:7" ht="21" x14ac:dyDescent="0.25">
      <c r="A991" s="10" t="s">
        <v>10738</v>
      </c>
      <c r="B991" s="10"/>
      <c r="C991" s="11" t="s">
        <v>2901</v>
      </c>
      <c r="D991" s="189">
        <v>1</v>
      </c>
      <c r="E991" s="189">
        <v>0</v>
      </c>
      <c r="F991" s="10" t="s">
        <v>1228</v>
      </c>
      <c r="G991" s="10" t="s">
        <v>2905</v>
      </c>
    </row>
    <row r="992" spans="1:7" ht="21" x14ac:dyDescent="0.25">
      <c r="A992" s="107" t="s">
        <v>10732</v>
      </c>
      <c r="B992" s="107"/>
      <c r="C992" s="107" t="s">
        <v>3844</v>
      </c>
      <c r="D992" s="107"/>
      <c r="E992" s="107"/>
      <c r="F992" s="107" t="s">
        <v>1228</v>
      </c>
      <c r="G992" s="107" t="s">
        <v>3848</v>
      </c>
    </row>
    <row r="993" spans="1:7" ht="21" x14ac:dyDescent="0.25">
      <c r="A993" s="10" t="s">
        <v>10730</v>
      </c>
      <c r="B993" s="186" t="s">
        <v>11632</v>
      </c>
      <c r="C993" s="11" t="s">
        <v>9381</v>
      </c>
      <c r="D993" s="9">
        <v>1</v>
      </c>
      <c r="E993" s="9"/>
      <c r="F993" s="10" t="s">
        <v>531</v>
      </c>
      <c r="G993" s="10" t="s">
        <v>9386</v>
      </c>
    </row>
    <row r="994" spans="1:7" ht="21" x14ac:dyDescent="0.25">
      <c r="A994" s="10" t="s">
        <v>10730</v>
      </c>
      <c r="B994" s="185" t="s">
        <v>11074</v>
      </c>
      <c r="C994" s="11" t="s">
        <v>2951</v>
      </c>
      <c r="D994" s="189">
        <v>1</v>
      </c>
      <c r="E994" s="189">
        <v>0</v>
      </c>
      <c r="F994" s="10" t="s">
        <v>10748</v>
      </c>
      <c r="G994" s="10" t="s">
        <v>2955</v>
      </c>
    </row>
    <row r="995" spans="1:7" ht="21" x14ac:dyDescent="0.25">
      <c r="A995" s="10" t="s">
        <v>10730</v>
      </c>
      <c r="B995" s="185" t="s">
        <v>11070</v>
      </c>
      <c r="C995" s="11" t="s">
        <v>948</v>
      </c>
      <c r="D995" s="9">
        <v>1</v>
      </c>
      <c r="E995" s="9">
        <v>1</v>
      </c>
      <c r="F995" s="10" t="s">
        <v>21</v>
      </c>
      <c r="G995" s="10" t="s">
        <v>953</v>
      </c>
    </row>
    <row r="996" spans="1:7" ht="21" x14ac:dyDescent="0.25">
      <c r="A996" s="185" t="s">
        <v>10730</v>
      </c>
      <c r="B996" s="10" t="s">
        <v>11215</v>
      </c>
      <c r="C996" s="11" t="s">
        <v>7234</v>
      </c>
      <c r="D996" s="9">
        <v>1</v>
      </c>
      <c r="E996" s="9">
        <v>0</v>
      </c>
      <c r="F996" s="10" t="s">
        <v>119</v>
      </c>
      <c r="G996" s="10" t="s">
        <v>7238</v>
      </c>
    </row>
    <row r="997" spans="1:7" ht="21" x14ac:dyDescent="0.25">
      <c r="A997" s="10" t="s">
        <v>10730</v>
      </c>
      <c r="B997" s="11" t="s">
        <v>10765</v>
      </c>
      <c r="C997" s="11" t="s">
        <v>7333</v>
      </c>
      <c r="D997" s="9">
        <v>1</v>
      </c>
      <c r="E997" s="9"/>
      <c r="F997" s="10" t="s">
        <v>1228</v>
      </c>
      <c r="G997" s="10" t="s">
        <v>7337</v>
      </c>
    </row>
    <row r="998" spans="1:7" x14ac:dyDescent="0.25">
      <c r="A998" s="43" t="s">
        <v>10740</v>
      </c>
      <c r="B998" s="44" t="s">
        <v>10802</v>
      </c>
      <c r="C998" s="15" t="s">
        <v>5780</v>
      </c>
      <c r="D998" s="144">
        <v>1</v>
      </c>
      <c r="E998" s="144">
        <v>1</v>
      </c>
      <c r="F998" s="44" t="s">
        <v>172</v>
      </c>
      <c r="G998" s="44" t="s">
        <v>5786</v>
      </c>
    </row>
    <row r="999" spans="1:7" x14ac:dyDescent="0.25">
      <c r="A999" s="43" t="s">
        <v>10740</v>
      </c>
      <c r="B999" s="44" t="s">
        <v>11022</v>
      </c>
      <c r="C999" s="15" t="s">
        <v>5821</v>
      </c>
      <c r="D999" s="144">
        <v>0</v>
      </c>
      <c r="E999" s="144"/>
      <c r="F999" s="44" t="s">
        <v>172</v>
      </c>
      <c r="G999" s="44" t="s">
        <v>5786</v>
      </c>
    </row>
    <row r="1000" spans="1:7" ht="21" x14ac:dyDescent="0.25">
      <c r="A1000" s="185" t="s">
        <v>10730</v>
      </c>
      <c r="B1000" s="10" t="s">
        <v>11302</v>
      </c>
      <c r="C1000" s="11" t="s">
        <v>1597</v>
      </c>
      <c r="D1000" s="9">
        <v>1</v>
      </c>
      <c r="E1000" s="9">
        <v>0</v>
      </c>
      <c r="F1000" s="10" t="s">
        <v>61</v>
      </c>
      <c r="G1000" s="10" t="s">
        <v>1602</v>
      </c>
    </row>
    <row r="1001" spans="1:7" x14ac:dyDescent="0.25">
      <c r="A1001" s="43" t="s">
        <v>10740</v>
      </c>
      <c r="B1001" s="44" t="s">
        <v>10816</v>
      </c>
      <c r="C1001" s="15" t="s">
        <v>6367</v>
      </c>
      <c r="D1001" s="144">
        <v>1</v>
      </c>
      <c r="E1001" s="144">
        <v>1</v>
      </c>
      <c r="F1001" s="44" t="s">
        <v>61</v>
      </c>
      <c r="G1001" s="44" t="s">
        <v>5856</v>
      </c>
    </row>
    <row r="1002" spans="1:7" x14ac:dyDescent="0.25">
      <c r="A1002" s="165" t="s">
        <v>10730</v>
      </c>
      <c r="B1002" s="167" t="s">
        <v>11699</v>
      </c>
      <c r="C1002" s="167" t="s">
        <v>5852</v>
      </c>
      <c r="D1002" s="168">
        <v>0</v>
      </c>
      <c r="E1002" s="168"/>
      <c r="F1002" s="169" t="s">
        <v>61</v>
      </c>
      <c r="G1002" s="169" t="s">
        <v>5856</v>
      </c>
    </row>
    <row r="1003" spans="1:7" ht="21" x14ac:dyDescent="0.25">
      <c r="A1003" s="10" t="s">
        <v>10738</v>
      </c>
      <c r="B1003" s="9"/>
      <c r="C1003" s="186" t="s">
        <v>261</v>
      </c>
      <c r="D1003" s="189">
        <v>1</v>
      </c>
      <c r="E1003" s="189">
        <v>0</v>
      </c>
      <c r="F1003" s="10" t="s">
        <v>61</v>
      </c>
      <c r="G1003" s="10" t="s">
        <v>259</v>
      </c>
    </row>
    <row r="1004" spans="1:7" ht="21" x14ac:dyDescent="0.25">
      <c r="A1004" s="45" t="s">
        <v>10732</v>
      </c>
      <c r="B1004" s="45"/>
      <c r="C1004" s="111" t="s">
        <v>255</v>
      </c>
      <c r="D1004" s="116"/>
      <c r="E1004" s="116"/>
      <c r="F1004" s="45" t="s">
        <v>61</v>
      </c>
      <c r="G1004" s="45" t="s">
        <v>259</v>
      </c>
    </row>
    <row r="1005" spans="1:7" x14ac:dyDescent="0.25">
      <c r="A1005" s="44" t="s">
        <v>10740</v>
      </c>
      <c r="B1005" s="43" t="s">
        <v>10754</v>
      </c>
      <c r="C1005" s="15" t="s">
        <v>460</v>
      </c>
      <c r="D1005" s="144">
        <v>1</v>
      </c>
      <c r="E1005" s="144">
        <v>1</v>
      </c>
      <c r="F1005" s="44" t="s">
        <v>61</v>
      </c>
      <c r="G1005" s="44" t="s">
        <v>11048</v>
      </c>
    </row>
    <row r="1006" spans="1:7" x14ac:dyDescent="0.25">
      <c r="A1006" s="44" t="s">
        <v>10740</v>
      </c>
      <c r="B1006" s="43" t="s">
        <v>10754</v>
      </c>
      <c r="C1006" s="15" t="s">
        <v>3704</v>
      </c>
      <c r="D1006" s="144">
        <v>1</v>
      </c>
      <c r="E1006" s="144">
        <v>1</v>
      </c>
      <c r="F1006" s="44" t="s">
        <v>119</v>
      </c>
      <c r="G1006" s="44" t="s">
        <v>3708</v>
      </c>
    </row>
    <row r="1007" spans="1:7" x14ac:dyDescent="0.25">
      <c r="A1007" s="43" t="s">
        <v>10740</v>
      </c>
      <c r="B1007" s="44" t="s">
        <v>10742</v>
      </c>
      <c r="C1007" s="15" t="s">
        <v>9376</v>
      </c>
      <c r="D1007" s="144">
        <v>1</v>
      </c>
      <c r="E1007" s="144"/>
      <c r="F1007" s="44" t="s">
        <v>172</v>
      </c>
      <c r="G1007" s="44" t="s">
        <v>1415</v>
      </c>
    </row>
    <row r="1008" spans="1:7" ht="21" x14ac:dyDescent="0.25">
      <c r="A1008" s="10" t="s">
        <v>10738</v>
      </c>
      <c r="B1008" s="9"/>
      <c r="C1008" s="186" t="s">
        <v>2364</v>
      </c>
      <c r="D1008" s="9">
        <v>1</v>
      </c>
      <c r="E1008" s="9">
        <v>0</v>
      </c>
      <c r="F1008" s="10" t="s">
        <v>172</v>
      </c>
      <c r="G1008" s="10" t="s">
        <v>1415</v>
      </c>
    </row>
    <row r="1009" spans="1:7" ht="21" x14ac:dyDescent="0.25">
      <c r="A1009" s="10" t="s">
        <v>10738</v>
      </c>
      <c r="B1009" s="9"/>
      <c r="C1009" s="11" t="s">
        <v>2864</v>
      </c>
      <c r="D1009" s="191">
        <v>1</v>
      </c>
      <c r="E1009" s="9">
        <v>0</v>
      </c>
      <c r="F1009" s="10" t="s">
        <v>172</v>
      </c>
      <c r="G1009" s="10" t="s">
        <v>1415</v>
      </c>
    </row>
    <row r="1010" spans="1:7" ht="21" x14ac:dyDescent="0.25">
      <c r="A1010" s="10" t="s">
        <v>10738</v>
      </c>
      <c r="B1010" s="10"/>
      <c r="C1010" s="11" t="s">
        <v>8934</v>
      </c>
      <c r="D1010" s="9">
        <v>1</v>
      </c>
      <c r="E1010" s="9"/>
      <c r="F1010" s="10" t="s">
        <v>172</v>
      </c>
      <c r="G1010" s="10" t="s">
        <v>1415</v>
      </c>
    </row>
    <row r="1011" spans="1:7" ht="21" x14ac:dyDescent="0.25">
      <c r="A1011" s="111" t="s">
        <v>10732</v>
      </c>
      <c r="B1011" s="45"/>
      <c r="C1011" s="111" t="s">
        <v>2323</v>
      </c>
      <c r="D1011" s="116"/>
      <c r="E1011" s="116"/>
      <c r="F1011" s="45" t="s">
        <v>172</v>
      </c>
      <c r="G1011" s="45" t="s">
        <v>1415</v>
      </c>
    </row>
    <row r="1012" spans="1:7" ht="21" x14ac:dyDescent="0.25">
      <c r="A1012" s="111" t="s">
        <v>10732</v>
      </c>
      <c r="B1012" s="45"/>
      <c r="C1012" s="45" t="s">
        <v>6502</v>
      </c>
      <c r="D1012" s="116"/>
      <c r="E1012" s="116"/>
      <c r="F1012" s="45" t="s">
        <v>172</v>
      </c>
      <c r="G1012" s="45" t="s">
        <v>1415</v>
      </c>
    </row>
    <row r="1013" spans="1:7" ht="21" x14ac:dyDescent="0.25">
      <c r="A1013" s="45" t="s">
        <v>10732</v>
      </c>
      <c r="B1013" s="45"/>
      <c r="C1013" s="45" t="s">
        <v>2358</v>
      </c>
      <c r="D1013" s="116"/>
      <c r="E1013" s="116"/>
      <c r="F1013" s="45" t="s">
        <v>172</v>
      </c>
      <c r="G1013" s="45" t="s">
        <v>1415</v>
      </c>
    </row>
    <row r="1014" spans="1:7" ht="21" x14ac:dyDescent="0.25">
      <c r="A1014" s="45" t="s">
        <v>10732</v>
      </c>
      <c r="B1014" s="45"/>
      <c r="C1014" s="45" t="s">
        <v>2853</v>
      </c>
      <c r="D1014" s="116"/>
      <c r="E1014" s="116"/>
      <c r="F1014" s="45" t="s">
        <v>172</v>
      </c>
      <c r="G1014" s="45" t="s">
        <v>1415</v>
      </c>
    </row>
    <row r="1015" spans="1:7" ht="21" x14ac:dyDescent="0.25">
      <c r="A1015" s="185" t="s">
        <v>10730</v>
      </c>
      <c r="B1015" s="11" t="s">
        <v>11040</v>
      </c>
      <c r="C1015" s="11" t="s">
        <v>8404</v>
      </c>
      <c r="D1015" s="9">
        <v>1</v>
      </c>
      <c r="E1015" s="9"/>
      <c r="F1015" s="10" t="s">
        <v>301</v>
      </c>
      <c r="G1015" s="10" t="s">
        <v>1415</v>
      </c>
    </row>
    <row r="1016" spans="1:7" x14ac:dyDescent="0.25">
      <c r="A1016" s="44" t="s">
        <v>10740</v>
      </c>
      <c r="B1016" s="43" t="s">
        <v>10816</v>
      </c>
      <c r="C1016" s="16" t="s">
        <v>2499</v>
      </c>
      <c r="D1016" s="144">
        <v>1</v>
      </c>
      <c r="E1016" s="144">
        <v>0</v>
      </c>
      <c r="F1016" s="44" t="s">
        <v>119</v>
      </c>
      <c r="G1016" s="44" t="s">
        <v>1415</v>
      </c>
    </row>
    <row r="1017" spans="1:7" x14ac:dyDescent="0.25">
      <c r="A1017" s="43" t="s">
        <v>10740</v>
      </c>
      <c r="B1017" s="44" t="s">
        <v>10742</v>
      </c>
      <c r="C1017" s="15" t="s">
        <v>7271</v>
      </c>
      <c r="D1017" s="144">
        <v>1</v>
      </c>
      <c r="E1017" s="144"/>
      <c r="F1017" s="44" t="s">
        <v>119</v>
      </c>
      <c r="G1017" s="44" t="s">
        <v>1415</v>
      </c>
    </row>
    <row r="1018" spans="1:7" x14ac:dyDescent="0.25">
      <c r="A1018" s="44" t="s">
        <v>10740</v>
      </c>
      <c r="B1018" s="43" t="s">
        <v>11013</v>
      </c>
      <c r="C1018" s="15" t="s">
        <v>2494</v>
      </c>
      <c r="D1018" s="144">
        <v>0</v>
      </c>
      <c r="E1018" s="144">
        <v>0</v>
      </c>
      <c r="F1018" s="44" t="s">
        <v>119</v>
      </c>
      <c r="G1018" s="44" t="s">
        <v>1415</v>
      </c>
    </row>
    <row r="1019" spans="1:7" x14ac:dyDescent="0.25">
      <c r="A1019" s="43" t="s">
        <v>10740</v>
      </c>
      <c r="B1019" s="44" t="s">
        <v>10742</v>
      </c>
      <c r="C1019" s="15" t="s">
        <v>7246</v>
      </c>
      <c r="D1019" s="144">
        <v>0</v>
      </c>
      <c r="E1019" s="144"/>
      <c r="F1019" s="44" t="s">
        <v>119</v>
      </c>
      <c r="G1019" s="44" t="s">
        <v>1415</v>
      </c>
    </row>
    <row r="1020" spans="1:7" x14ac:dyDescent="0.25">
      <c r="A1020" s="43" t="s">
        <v>10740</v>
      </c>
      <c r="B1020" s="44" t="s">
        <v>10742</v>
      </c>
      <c r="C1020" s="15" t="s">
        <v>9977</v>
      </c>
      <c r="D1020" s="144">
        <v>0</v>
      </c>
      <c r="E1020" s="144"/>
      <c r="F1020" s="44" t="s">
        <v>119</v>
      </c>
      <c r="G1020" s="44" t="s">
        <v>1415</v>
      </c>
    </row>
    <row r="1021" spans="1:7" x14ac:dyDescent="0.25">
      <c r="A1021" s="169" t="s">
        <v>10730</v>
      </c>
      <c r="B1021" s="167" t="s">
        <v>11700</v>
      </c>
      <c r="C1021" s="167" t="s">
        <v>3710</v>
      </c>
      <c r="D1021" s="168">
        <v>0</v>
      </c>
      <c r="E1021" s="168">
        <v>0</v>
      </c>
      <c r="F1021" s="169" t="s">
        <v>119</v>
      </c>
      <c r="G1021" s="169" t="s">
        <v>1415</v>
      </c>
    </row>
    <row r="1022" spans="1:7" ht="21" x14ac:dyDescent="0.25">
      <c r="A1022" s="10" t="s">
        <v>10730</v>
      </c>
      <c r="B1022" s="185" t="s">
        <v>10814</v>
      </c>
      <c r="C1022" s="186" t="s">
        <v>1410</v>
      </c>
      <c r="D1022" s="9">
        <v>1</v>
      </c>
      <c r="E1022" s="9">
        <v>1</v>
      </c>
      <c r="F1022" s="10" t="s">
        <v>119</v>
      </c>
      <c r="G1022" s="10" t="s">
        <v>1415</v>
      </c>
    </row>
    <row r="1023" spans="1:7" ht="21" x14ac:dyDescent="0.25">
      <c r="A1023" s="185" t="s">
        <v>10730</v>
      </c>
      <c r="B1023" s="10" t="s">
        <v>10842</v>
      </c>
      <c r="C1023" s="11" t="s">
        <v>6529</v>
      </c>
      <c r="D1023" s="9">
        <v>1</v>
      </c>
      <c r="E1023" s="9">
        <v>1</v>
      </c>
      <c r="F1023" s="10" t="s">
        <v>119</v>
      </c>
      <c r="G1023" s="10" t="s">
        <v>1415</v>
      </c>
    </row>
    <row r="1024" spans="1:7" ht="21" x14ac:dyDescent="0.25">
      <c r="A1024" s="10" t="s">
        <v>10730</v>
      </c>
      <c r="B1024" s="185" t="s">
        <v>10916</v>
      </c>
      <c r="C1024" s="11" t="s">
        <v>2502</v>
      </c>
      <c r="D1024" s="9">
        <v>1</v>
      </c>
      <c r="E1024" s="9">
        <v>0</v>
      </c>
      <c r="F1024" s="10" t="s">
        <v>119</v>
      </c>
      <c r="G1024" s="10" t="s">
        <v>1415</v>
      </c>
    </row>
    <row r="1025" spans="1:7" ht="21" x14ac:dyDescent="0.25">
      <c r="A1025" s="10" t="s">
        <v>10730</v>
      </c>
      <c r="B1025" s="185" t="s">
        <v>10970</v>
      </c>
      <c r="C1025" s="11" t="s">
        <v>3919</v>
      </c>
      <c r="D1025" s="9">
        <v>1</v>
      </c>
      <c r="E1025" s="9">
        <v>0</v>
      </c>
      <c r="F1025" s="10" t="s">
        <v>119</v>
      </c>
      <c r="G1025" s="10" t="s">
        <v>1415</v>
      </c>
    </row>
    <row r="1026" spans="1:7" ht="21" x14ac:dyDescent="0.25">
      <c r="A1026" s="185" t="s">
        <v>10730</v>
      </c>
      <c r="B1026" s="11" t="s">
        <v>11003</v>
      </c>
      <c r="C1026" s="11" t="s">
        <v>7279</v>
      </c>
      <c r="D1026" s="9">
        <v>1</v>
      </c>
      <c r="E1026" s="9">
        <v>1</v>
      </c>
      <c r="F1026" s="10" t="s">
        <v>119</v>
      </c>
      <c r="G1026" s="10" t="s">
        <v>1415</v>
      </c>
    </row>
    <row r="1027" spans="1:7" ht="21" x14ac:dyDescent="0.25">
      <c r="A1027" s="10" t="s">
        <v>10730</v>
      </c>
      <c r="B1027" s="185" t="s">
        <v>11039</v>
      </c>
      <c r="C1027" s="11" t="s">
        <v>3959</v>
      </c>
      <c r="D1027" s="9">
        <v>1</v>
      </c>
      <c r="E1027" s="9">
        <v>0</v>
      </c>
      <c r="F1027" s="10" t="s">
        <v>119</v>
      </c>
      <c r="G1027" s="10" t="s">
        <v>1415</v>
      </c>
    </row>
    <row r="1028" spans="1:7" ht="21" x14ac:dyDescent="0.25">
      <c r="A1028" s="185" t="s">
        <v>10730</v>
      </c>
      <c r="B1028" s="11" t="s">
        <v>11290</v>
      </c>
      <c r="C1028" s="11" t="s">
        <v>6539</v>
      </c>
      <c r="D1028" s="9">
        <v>1</v>
      </c>
      <c r="E1028" s="9"/>
      <c r="F1028" s="10" t="s">
        <v>119</v>
      </c>
      <c r="G1028" s="10" t="s">
        <v>1415</v>
      </c>
    </row>
    <row r="1029" spans="1:7" ht="21" x14ac:dyDescent="0.25">
      <c r="A1029" s="10" t="s">
        <v>10730</v>
      </c>
      <c r="B1029" s="185" t="s">
        <v>11043</v>
      </c>
      <c r="C1029" s="11" t="s">
        <v>2489</v>
      </c>
      <c r="D1029" s="9">
        <v>1</v>
      </c>
      <c r="E1029" s="9">
        <v>1</v>
      </c>
      <c r="F1029" s="10" t="s">
        <v>119</v>
      </c>
      <c r="G1029" s="10" t="s">
        <v>1415</v>
      </c>
    </row>
    <row r="1030" spans="1:7" ht="21" x14ac:dyDescent="0.25">
      <c r="A1030" s="10" t="s">
        <v>10730</v>
      </c>
      <c r="B1030" s="186" t="s">
        <v>11612</v>
      </c>
      <c r="C1030" s="11" t="s">
        <v>9797</v>
      </c>
      <c r="D1030" s="9">
        <v>1</v>
      </c>
      <c r="E1030" s="188">
        <v>1</v>
      </c>
      <c r="F1030" s="10" t="s">
        <v>119</v>
      </c>
      <c r="G1030" s="10" t="s">
        <v>1415</v>
      </c>
    </row>
    <row r="1031" spans="1:7" ht="21" x14ac:dyDescent="0.25">
      <c r="A1031" s="10" t="s">
        <v>10730</v>
      </c>
      <c r="B1031" s="185" t="s">
        <v>10861</v>
      </c>
      <c r="C1031" s="11" t="s">
        <v>2256</v>
      </c>
      <c r="D1031" s="9">
        <v>1</v>
      </c>
      <c r="E1031" s="9">
        <v>0</v>
      </c>
      <c r="F1031" s="10" t="s">
        <v>119</v>
      </c>
      <c r="G1031" s="10" t="s">
        <v>1415</v>
      </c>
    </row>
    <row r="1032" spans="1:7" ht="21" x14ac:dyDescent="0.25">
      <c r="A1032" s="10" t="s">
        <v>10730</v>
      </c>
      <c r="B1032" s="186" t="s">
        <v>11629</v>
      </c>
      <c r="C1032" s="11" t="s">
        <v>9811</v>
      </c>
      <c r="D1032" s="9">
        <v>1</v>
      </c>
      <c r="E1032" s="9"/>
      <c r="F1032" s="10" t="s">
        <v>119</v>
      </c>
      <c r="G1032" s="10" t="s">
        <v>1415</v>
      </c>
    </row>
    <row r="1033" spans="1:7" ht="21" x14ac:dyDescent="0.25">
      <c r="A1033" s="10" t="s">
        <v>10730</v>
      </c>
      <c r="B1033" s="185" t="s">
        <v>10890</v>
      </c>
      <c r="C1033" s="186" t="s">
        <v>1795</v>
      </c>
      <c r="D1033" s="9">
        <v>1</v>
      </c>
      <c r="E1033" s="9">
        <v>0</v>
      </c>
      <c r="F1033" s="10" t="s">
        <v>119</v>
      </c>
      <c r="G1033" s="10" t="s">
        <v>1415</v>
      </c>
    </row>
    <row r="1034" spans="1:7" ht="21" x14ac:dyDescent="0.25">
      <c r="A1034" s="10" t="s">
        <v>10730</v>
      </c>
      <c r="B1034" s="185" t="s">
        <v>11006</v>
      </c>
      <c r="C1034" s="11" t="s">
        <v>2696</v>
      </c>
      <c r="D1034" s="9">
        <v>1</v>
      </c>
      <c r="E1034" s="9">
        <v>1</v>
      </c>
      <c r="F1034" s="10" t="s">
        <v>119</v>
      </c>
      <c r="G1034" s="10" t="s">
        <v>1415</v>
      </c>
    </row>
    <row r="1035" spans="1:7" ht="21" x14ac:dyDescent="0.25">
      <c r="A1035" s="185" t="s">
        <v>10730</v>
      </c>
      <c r="B1035" s="10" t="s">
        <v>11247</v>
      </c>
      <c r="C1035" s="11" t="s">
        <v>7261</v>
      </c>
      <c r="D1035" s="9">
        <v>0</v>
      </c>
      <c r="E1035" s="9">
        <v>0</v>
      </c>
      <c r="F1035" s="10" t="s">
        <v>119</v>
      </c>
      <c r="G1035" s="10" t="s">
        <v>1415</v>
      </c>
    </row>
    <row r="1036" spans="1:7" ht="21" x14ac:dyDescent="0.25">
      <c r="A1036" s="185" t="s">
        <v>10730</v>
      </c>
      <c r="B1036" s="185" t="s">
        <v>11027</v>
      </c>
      <c r="C1036" s="11" t="s">
        <v>6378</v>
      </c>
      <c r="D1036" s="9">
        <v>0</v>
      </c>
      <c r="E1036" s="9"/>
      <c r="F1036" s="10" t="s">
        <v>119</v>
      </c>
      <c r="G1036" s="10" t="s">
        <v>1415</v>
      </c>
    </row>
    <row r="1037" spans="1:7" ht="21" x14ac:dyDescent="0.25">
      <c r="A1037" s="185" t="s">
        <v>10730</v>
      </c>
      <c r="B1037" s="10" t="s">
        <v>11137</v>
      </c>
      <c r="C1037" s="11" t="s">
        <v>9844</v>
      </c>
      <c r="D1037" s="9">
        <v>0</v>
      </c>
      <c r="E1037" s="9"/>
      <c r="F1037" s="10" t="s">
        <v>119</v>
      </c>
      <c r="G1037" s="10" t="s">
        <v>1415</v>
      </c>
    </row>
    <row r="1038" spans="1:7" ht="21" x14ac:dyDescent="0.25">
      <c r="A1038" s="185" t="s">
        <v>10738</v>
      </c>
      <c r="B1038" s="9"/>
      <c r="C1038" s="11" t="s">
        <v>6383</v>
      </c>
      <c r="D1038" s="9">
        <v>1</v>
      </c>
      <c r="E1038" s="9"/>
      <c r="F1038" s="10" t="s">
        <v>119</v>
      </c>
      <c r="G1038" s="10" t="s">
        <v>1415</v>
      </c>
    </row>
    <row r="1039" spans="1:7" ht="21" x14ac:dyDescent="0.25">
      <c r="A1039" s="10" t="s">
        <v>10738</v>
      </c>
      <c r="B1039" s="10"/>
      <c r="C1039" s="11" t="s">
        <v>7344</v>
      </c>
      <c r="D1039" s="9">
        <v>0</v>
      </c>
      <c r="E1039" s="9"/>
      <c r="F1039" s="10" t="s">
        <v>119</v>
      </c>
      <c r="G1039" s="10" t="s">
        <v>1415</v>
      </c>
    </row>
    <row r="1040" spans="1:7" ht="21" x14ac:dyDescent="0.25">
      <c r="A1040" s="10" t="s">
        <v>10738</v>
      </c>
      <c r="B1040" s="10"/>
      <c r="C1040" s="11" t="s">
        <v>9850</v>
      </c>
      <c r="D1040" s="9">
        <v>0</v>
      </c>
      <c r="E1040" s="9"/>
      <c r="F1040" s="10" t="s">
        <v>119</v>
      </c>
      <c r="G1040" s="10" t="s">
        <v>1415</v>
      </c>
    </row>
    <row r="1041" spans="1:7" ht="21" x14ac:dyDescent="0.25">
      <c r="A1041" s="107" t="s">
        <v>10732</v>
      </c>
      <c r="B1041" s="107"/>
      <c r="C1041" s="106" t="s">
        <v>3948</v>
      </c>
      <c r="D1041" s="106"/>
      <c r="E1041" s="106"/>
      <c r="F1041" s="107" t="s">
        <v>119</v>
      </c>
      <c r="G1041" s="107" t="s">
        <v>1415</v>
      </c>
    </row>
    <row r="1042" spans="1:7" ht="21" x14ac:dyDescent="0.25">
      <c r="A1042" s="106" t="s">
        <v>10732</v>
      </c>
      <c r="B1042" s="107"/>
      <c r="C1042" s="107" t="s">
        <v>7375</v>
      </c>
      <c r="D1042" s="107"/>
      <c r="E1042" s="107"/>
      <c r="F1042" s="107" t="s">
        <v>119</v>
      </c>
      <c r="G1042" s="107" t="s">
        <v>1415</v>
      </c>
    </row>
    <row r="1043" spans="1:7" x14ac:dyDescent="0.25">
      <c r="A1043" s="44" t="s">
        <v>10740</v>
      </c>
      <c r="B1043" s="163" t="s">
        <v>10742</v>
      </c>
      <c r="C1043" s="15" t="s">
        <v>100</v>
      </c>
      <c r="D1043" s="144">
        <v>1</v>
      </c>
      <c r="E1043" s="144">
        <v>0</v>
      </c>
      <c r="F1043" s="44" t="s">
        <v>54</v>
      </c>
      <c r="G1043" s="44" t="s">
        <v>105</v>
      </c>
    </row>
    <row r="1044" spans="1:7" ht="21" x14ac:dyDescent="0.25">
      <c r="A1044" s="185" t="s">
        <v>10730</v>
      </c>
      <c r="B1044" s="10" t="s">
        <v>10806</v>
      </c>
      <c r="C1044" s="186" t="s">
        <v>5456</v>
      </c>
      <c r="D1044" s="9">
        <v>1</v>
      </c>
      <c r="E1044" s="9">
        <v>0</v>
      </c>
      <c r="F1044" s="10" t="s">
        <v>54</v>
      </c>
      <c r="G1044" s="10" t="s">
        <v>105</v>
      </c>
    </row>
    <row r="1045" spans="1:7" ht="21" x14ac:dyDescent="0.25">
      <c r="A1045" s="185" t="s">
        <v>10730</v>
      </c>
      <c r="B1045" s="11" t="s">
        <v>10873</v>
      </c>
      <c r="C1045" s="11" t="s">
        <v>5562</v>
      </c>
      <c r="D1045" s="9">
        <v>1</v>
      </c>
      <c r="E1045" s="9"/>
      <c r="F1045" s="10" t="s">
        <v>54</v>
      </c>
      <c r="G1045" s="10" t="s">
        <v>5567</v>
      </c>
    </row>
    <row r="1046" spans="1:7" ht="21" x14ac:dyDescent="0.25">
      <c r="A1046" s="10" t="s">
        <v>10730</v>
      </c>
      <c r="B1046" s="185" t="s">
        <v>11072</v>
      </c>
      <c r="C1046" s="11" t="s">
        <v>2657</v>
      </c>
      <c r="D1046" s="9">
        <v>1</v>
      </c>
      <c r="E1046" s="9">
        <v>1</v>
      </c>
      <c r="F1046" s="10" t="s">
        <v>54</v>
      </c>
      <c r="G1046" s="10" t="s">
        <v>105</v>
      </c>
    </row>
    <row r="1047" spans="1:7" ht="21" x14ac:dyDescent="0.25">
      <c r="A1047" s="185" t="s">
        <v>10730</v>
      </c>
      <c r="B1047" s="11" t="s">
        <v>11075</v>
      </c>
      <c r="C1047" s="11" t="s">
        <v>8873</v>
      </c>
      <c r="D1047" s="9">
        <v>1</v>
      </c>
      <c r="E1047" s="9"/>
      <c r="F1047" s="10" t="s">
        <v>54</v>
      </c>
      <c r="G1047" s="10" t="s">
        <v>105</v>
      </c>
    </row>
    <row r="1048" spans="1:7" ht="21" x14ac:dyDescent="0.25">
      <c r="A1048" s="185" t="s">
        <v>10730</v>
      </c>
      <c r="B1048" s="11" t="s">
        <v>11323</v>
      </c>
      <c r="C1048" s="11" t="s">
        <v>6703</v>
      </c>
      <c r="D1048" s="9">
        <v>1</v>
      </c>
      <c r="E1048" s="9"/>
      <c r="F1048" s="10" t="s">
        <v>54</v>
      </c>
      <c r="G1048" s="10" t="s">
        <v>5567</v>
      </c>
    </row>
    <row r="1049" spans="1:7" ht="21" x14ac:dyDescent="0.25">
      <c r="A1049" s="10" t="s">
        <v>10730</v>
      </c>
      <c r="B1049" s="186" t="s">
        <v>11631</v>
      </c>
      <c r="C1049" s="11" t="s">
        <v>9208</v>
      </c>
      <c r="D1049" s="9">
        <v>1</v>
      </c>
      <c r="E1049" s="9"/>
      <c r="F1049" s="10" t="s">
        <v>54</v>
      </c>
      <c r="G1049" s="10" t="s">
        <v>5567</v>
      </c>
    </row>
    <row r="1050" spans="1:7" ht="21" x14ac:dyDescent="0.25">
      <c r="A1050" s="10" t="s">
        <v>10730</v>
      </c>
      <c r="B1050" s="185" t="s">
        <v>11625</v>
      </c>
      <c r="C1050" s="11" t="s">
        <v>9953</v>
      </c>
      <c r="D1050" s="9">
        <v>0</v>
      </c>
      <c r="E1050" s="9"/>
      <c r="F1050" s="10" t="s">
        <v>54</v>
      </c>
      <c r="G1050" s="10" t="s">
        <v>9957</v>
      </c>
    </row>
    <row r="1051" spans="1:7" ht="21" x14ac:dyDescent="0.25">
      <c r="A1051" s="10" t="s">
        <v>10738</v>
      </c>
      <c r="B1051" s="10"/>
      <c r="C1051" s="11" t="s">
        <v>8434</v>
      </c>
      <c r="D1051" s="9">
        <v>0</v>
      </c>
      <c r="E1051" s="9"/>
      <c r="F1051" s="10" t="s">
        <v>54</v>
      </c>
      <c r="G1051" s="10" t="s">
        <v>5567</v>
      </c>
    </row>
    <row r="1052" spans="1:7" ht="21" x14ac:dyDescent="0.25">
      <c r="A1052" s="106" t="s">
        <v>10732</v>
      </c>
      <c r="B1052" s="107"/>
      <c r="C1052" s="107" t="s">
        <v>9292</v>
      </c>
      <c r="D1052" s="105"/>
      <c r="E1052" s="105"/>
      <c r="F1052" s="107" t="s">
        <v>54</v>
      </c>
      <c r="G1052" s="107" t="s">
        <v>105</v>
      </c>
    </row>
    <row r="1053" spans="1:7" ht="21" x14ac:dyDescent="0.25">
      <c r="A1053" s="185" t="s">
        <v>10730</v>
      </c>
      <c r="B1053" s="11" t="s">
        <v>10841</v>
      </c>
      <c r="C1053" s="11" t="s">
        <v>8879</v>
      </c>
      <c r="D1053" s="9">
        <v>1</v>
      </c>
      <c r="E1053" s="9"/>
      <c r="F1053" s="10" t="s">
        <v>54</v>
      </c>
      <c r="G1053" s="10" t="s">
        <v>8883</v>
      </c>
    </row>
    <row r="1054" spans="1:7" x14ac:dyDescent="0.25">
      <c r="A1054" s="165" t="s">
        <v>10730</v>
      </c>
      <c r="B1054" s="179" t="s">
        <v>11701</v>
      </c>
      <c r="C1054" s="167" t="s">
        <v>6534</v>
      </c>
      <c r="D1054" s="168">
        <v>1</v>
      </c>
      <c r="E1054" s="168">
        <v>0</v>
      </c>
      <c r="F1054" s="169" t="s">
        <v>119</v>
      </c>
      <c r="G1054" s="169" t="s">
        <v>3748</v>
      </c>
    </row>
    <row r="1055" spans="1:7" ht="21" x14ac:dyDescent="0.25">
      <c r="A1055" s="10" t="s">
        <v>10730</v>
      </c>
      <c r="B1055" s="185" t="s">
        <v>10865</v>
      </c>
      <c r="C1055" s="186" t="s">
        <v>3746</v>
      </c>
      <c r="D1055" s="9">
        <v>1</v>
      </c>
      <c r="E1055" s="9">
        <v>0</v>
      </c>
      <c r="F1055" s="10" t="s">
        <v>119</v>
      </c>
      <c r="G1055" s="10" t="s">
        <v>3748</v>
      </c>
    </row>
    <row r="1056" spans="1:7" ht="21" x14ac:dyDescent="0.25">
      <c r="A1056" s="10" t="s">
        <v>10730</v>
      </c>
      <c r="B1056" s="185" t="s">
        <v>11012</v>
      </c>
      <c r="C1056" s="11" t="s">
        <v>2483</v>
      </c>
      <c r="D1056" s="9">
        <v>1</v>
      </c>
      <c r="E1056" s="9">
        <v>1</v>
      </c>
      <c r="F1056" s="10" t="s">
        <v>119</v>
      </c>
      <c r="G1056" s="10" t="s">
        <v>2487</v>
      </c>
    </row>
    <row r="1057" spans="1:7" x14ac:dyDescent="0.25">
      <c r="A1057" s="44" t="s">
        <v>10740</v>
      </c>
      <c r="B1057" s="163" t="s">
        <v>10807</v>
      </c>
      <c r="C1057" s="16" t="s">
        <v>4464</v>
      </c>
      <c r="D1057" s="144">
        <v>1</v>
      </c>
      <c r="E1057" s="144">
        <v>1</v>
      </c>
      <c r="F1057" s="44" t="s">
        <v>4798</v>
      </c>
      <c r="G1057" s="44" t="s">
        <v>4421</v>
      </c>
    </row>
    <row r="1058" spans="1:7" x14ac:dyDescent="0.25">
      <c r="A1058" s="43" t="s">
        <v>10740</v>
      </c>
      <c r="B1058" s="163" t="s">
        <v>10742</v>
      </c>
      <c r="C1058" s="15" t="s">
        <v>4732</v>
      </c>
      <c r="D1058" s="144">
        <v>1</v>
      </c>
      <c r="E1058" s="144">
        <v>0</v>
      </c>
      <c r="F1058" s="44" t="s">
        <v>4798</v>
      </c>
      <c r="G1058" s="44" t="s">
        <v>4421</v>
      </c>
    </row>
    <row r="1059" spans="1:7" x14ac:dyDescent="0.25">
      <c r="A1059" s="44" t="s">
        <v>10740</v>
      </c>
      <c r="B1059" s="163" t="s">
        <v>11609</v>
      </c>
      <c r="C1059" s="15" t="s">
        <v>4487</v>
      </c>
      <c r="D1059" s="144">
        <v>1</v>
      </c>
      <c r="E1059" s="144">
        <v>1</v>
      </c>
      <c r="F1059" s="44" t="s">
        <v>4798</v>
      </c>
      <c r="G1059" s="44" t="s">
        <v>4421</v>
      </c>
    </row>
    <row r="1060" spans="1:7" ht="21" x14ac:dyDescent="0.25">
      <c r="A1060" s="185" t="s">
        <v>10730</v>
      </c>
      <c r="B1060" s="10" t="s">
        <v>10785</v>
      </c>
      <c r="C1060" s="186" t="s">
        <v>4711</v>
      </c>
      <c r="D1060" s="9">
        <v>1</v>
      </c>
      <c r="E1060" s="9">
        <v>0</v>
      </c>
      <c r="F1060" s="10" t="s">
        <v>4798</v>
      </c>
      <c r="G1060" s="10" t="s">
        <v>4421</v>
      </c>
    </row>
    <row r="1061" spans="1:7" ht="21" x14ac:dyDescent="0.25">
      <c r="A1061" s="10" t="s">
        <v>10730</v>
      </c>
      <c r="B1061" s="185" t="s">
        <v>10870</v>
      </c>
      <c r="C1061" s="186" t="s">
        <v>4564</v>
      </c>
      <c r="D1061" s="9">
        <v>1</v>
      </c>
      <c r="E1061" s="9">
        <v>0</v>
      </c>
      <c r="F1061" s="10" t="s">
        <v>4798</v>
      </c>
      <c r="G1061" s="10" t="s">
        <v>4421</v>
      </c>
    </row>
    <row r="1062" spans="1:7" ht="21" x14ac:dyDescent="0.25">
      <c r="A1062" s="10" t="s">
        <v>10730</v>
      </c>
      <c r="B1062" s="185" t="s">
        <v>10976</v>
      </c>
      <c r="C1062" s="11" t="s">
        <v>4448</v>
      </c>
      <c r="D1062" s="9">
        <v>1</v>
      </c>
      <c r="E1062" s="189">
        <v>0</v>
      </c>
      <c r="F1062" s="10" t="s">
        <v>4798</v>
      </c>
      <c r="G1062" s="10" t="s">
        <v>4421</v>
      </c>
    </row>
    <row r="1063" spans="1:7" ht="21" x14ac:dyDescent="0.25">
      <c r="A1063" s="10" t="s">
        <v>10730</v>
      </c>
      <c r="B1063" s="185" t="s">
        <v>11024</v>
      </c>
      <c r="C1063" s="11" t="s">
        <v>4553</v>
      </c>
      <c r="D1063" s="189">
        <v>1</v>
      </c>
      <c r="E1063" s="189">
        <v>1</v>
      </c>
      <c r="F1063" s="10" t="s">
        <v>4798</v>
      </c>
      <c r="G1063" s="10" t="s">
        <v>4421</v>
      </c>
    </row>
    <row r="1064" spans="1:7" ht="21" x14ac:dyDescent="0.25">
      <c r="A1064" s="185" t="s">
        <v>10730</v>
      </c>
      <c r="B1064" s="10" t="s">
        <v>11082</v>
      </c>
      <c r="C1064" s="11" t="s">
        <v>4721</v>
      </c>
      <c r="D1064" s="9">
        <v>1</v>
      </c>
      <c r="E1064" s="9">
        <v>0</v>
      </c>
      <c r="F1064" s="10" t="s">
        <v>4798</v>
      </c>
      <c r="G1064" s="10" t="s">
        <v>4421</v>
      </c>
    </row>
    <row r="1065" spans="1:7" ht="21" x14ac:dyDescent="0.25">
      <c r="A1065" s="10" t="s">
        <v>10730</v>
      </c>
      <c r="B1065" s="185" t="s">
        <v>10910</v>
      </c>
      <c r="C1065" s="11" t="s">
        <v>4543</v>
      </c>
      <c r="D1065" s="9">
        <v>1</v>
      </c>
      <c r="E1065" s="188">
        <v>0</v>
      </c>
      <c r="F1065" s="10" t="s">
        <v>4798</v>
      </c>
      <c r="G1065" s="10" t="s">
        <v>4421</v>
      </c>
    </row>
    <row r="1066" spans="1:7" ht="21" x14ac:dyDescent="0.25">
      <c r="A1066" s="10" t="s">
        <v>10730</v>
      </c>
      <c r="B1066" s="185" t="s">
        <v>11294</v>
      </c>
      <c r="C1066" s="11" t="s">
        <v>4793</v>
      </c>
      <c r="D1066" s="189">
        <v>1</v>
      </c>
      <c r="E1066" s="189">
        <v>1</v>
      </c>
      <c r="F1066" s="10" t="s">
        <v>4798</v>
      </c>
      <c r="G1066" s="10" t="s">
        <v>4421</v>
      </c>
    </row>
    <row r="1067" spans="1:7" ht="21" x14ac:dyDescent="0.25">
      <c r="A1067" s="10" t="s">
        <v>10730</v>
      </c>
      <c r="B1067" s="185" t="s">
        <v>11313</v>
      </c>
      <c r="C1067" s="11" t="s">
        <v>4416</v>
      </c>
      <c r="D1067" s="189">
        <v>1</v>
      </c>
      <c r="E1067" s="189">
        <v>1</v>
      </c>
      <c r="F1067" s="10" t="s">
        <v>4798</v>
      </c>
      <c r="G1067" s="10" t="s">
        <v>4421</v>
      </c>
    </row>
    <row r="1068" spans="1:7" ht="21" x14ac:dyDescent="0.25">
      <c r="A1068" s="185" t="s">
        <v>10730</v>
      </c>
      <c r="B1068" s="10" t="s">
        <v>11385</v>
      </c>
      <c r="C1068" s="11" t="s">
        <v>7717</v>
      </c>
      <c r="D1068" s="9">
        <v>1</v>
      </c>
      <c r="E1068" s="9">
        <v>0</v>
      </c>
      <c r="F1068" s="10" t="s">
        <v>4798</v>
      </c>
      <c r="G1068" s="10" t="s">
        <v>4421</v>
      </c>
    </row>
    <row r="1069" spans="1:7" ht="21" x14ac:dyDescent="0.25">
      <c r="A1069" s="185" t="s">
        <v>10730</v>
      </c>
      <c r="B1069" s="11" t="s">
        <v>11399</v>
      </c>
      <c r="C1069" s="11" t="s">
        <v>7737</v>
      </c>
      <c r="D1069" s="9">
        <v>1</v>
      </c>
      <c r="E1069" s="9"/>
      <c r="F1069" s="10" t="s">
        <v>4798</v>
      </c>
      <c r="G1069" s="10" t="s">
        <v>4421</v>
      </c>
    </row>
    <row r="1070" spans="1:7" ht="21" x14ac:dyDescent="0.25">
      <c r="A1070" s="10" t="s">
        <v>10738</v>
      </c>
      <c r="B1070" s="10"/>
      <c r="C1070" s="11" t="s">
        <v>10920</v>
      </c>
      <c r="D1070" s="9">
        <v>1</v>
      </c>
      <c r="E1070" s="9"/>
      <c r="F1070" s="10" t="s">
        <v>4798</v>
      </c>
      <c r="G1070" s="10" t="s">
        <v>4421</v>
      </c>
    </row>
    <row r="1071" spans="1:7" ht="21" x14ac:dyDescent="0.25">
      <c r="A1071" s="10" t="s">
        <v>10738</v>
      </c>
      <c r="B1071" s="10"/>
      <c r="C1071" s="11" t="s">
        <v>7667</v>
      </c>
      <c r="D1071" s="189">
        <v>1</v>
      </c>
      <c r="E1071" s="189">
        <v>0</v>
      </c>
      <c r="F1071" s="10" t="s">
        <v>4798</v>
      </c>
      <c r="G1071" s="10" t="s">
        <v>4421</v>
      </c>
    </row>
    <row r="1072" spans="1:7" ht="21" x14ac:dyDescent="0.25">
      <c r="A1072" s="10" t="s">
        <v>10738</v>
      </c>
      <c r="B1072" s="10"/>
      <c r="C1072" s="11" t="s">
        <v>10279</v>
      </c>
      <c r="D1072" s="9">
        <v>1</v>
      </c>
      <c r="E1072" s="9"/>
      <c r="F1072" s="10" t="s">
        <v>4798</v>
      </c>
      <c r="G1072" s="10" t="s">
        <v>4421</v>
      </c>
    </row>
    <row r="1073" spans="1:7" ht="21" x14ac:dyDescent="0.25">
      <c r="A1073" s="10" t="s">
        <v>10738</v>
      </c>
      <c r="B1073" s="10"/>
      <c r="C1073" s="11" t="s">
        <v>10247</v>
      </c>
      <c r="D1073" s="9">
        <v>0</v>
      </c>
      <c r="E1073" s="9"/>
      <c r="F1073" s="10" t="s">
        <v>4798</v>
      </c>
      <c r="G1073" s="10" t="s">
        <v>4421</v>
      </c>
    </row>
    <row r="1074" spans="1:7" ht="21" x14ac:dyDescent="0.25">
      <c r="A1074" s="45" t="s">
        <v>10732</v>
      </c>
      <c r="B1074" s="45"/>
      <c r="C1074" s="111" t="s">
        <v>4498</v>
      </c>
      <c r="D1074" s="111"/>
      <c r="E1074" s="111"/>
      <c r="F1074" s="45" t="s">
        <v>4798</v>
      </c>
      <c r="G1074" s="45" t="s">
        <v>4421</v>
      </c>
    </row>
    <row r="1075" spans="1:7" ht="21" x14ac:dyDescent="0.25">
      <c r="A1075" s="106" t="s">
        <v>10732</v>
      </c>
      <c r="B1075" s="107"/>
      <c r="C1075" s="107" t="s">
        <v>7681</v>
      </c>
      <c r="D1075" s="107"/>
      <c r="E1075" s="107"/>
      <c r="F1075" s="107" t="s">
        <v>4798</v>
      </c>
      <c r="G1075" s="107" t="s">
        <v>4421</v>
      </c>
    </row>
    <row r="1076" spans="1:7" ht="21" x14ac:dyDescent="0.25">
      <c r="A1076" s="10" t="s">
        <v>10730</v>
      </c>
      <c r="B1076" s="10" t="s">
        <v>10814</v>
      </c>
      <c r="C1076" s="11" t="s">
        <v>10187</v>
      </c>
      <c r="D1076" s="9">
        <v>1</v>
      </c>
      <c r="E1076" s="9"/>
      <c r="F1076" s="10" t="s">
        <v>4420</v>
      </c>
      <c r="G1076" s="10" t="s">
        <v>4421</v>
      </c>
    </row>
    <row r="1077" spans="1:7" ht="21" x14ac:dyDescent="0.25">
      <c r="A1077" s="106" t="s">
        <v>10732</v>
      </c>
      <c r="B1077" s="107"/>
      <c r="C1077" s="107" t="s">
        <v>1264</v>
      </c>
      <c r="D1077" s="107"/>
      <c r="E1077" s="107"/>
      <c r="F1077" s="107" t="s">
        <v>1234</v>
      </c>
      <c r="G1077" s="107" t="s">
        <v>1268</v>
      </c>
    </row>
    <row r="1078" spans="1:7" ht="21" x14ac:dyDescent="0.25">
      <c r="A1078" s="10" t="s">
        <v>10738</v>
      </c>
      <c r="B1078" s="10"/>
      <c r="C1078" s="11" t="s">
        <v>2798</v>
      </c>
      <c r="D1078" s="189">
        <v>0</v>
      </c>
      <c r="E1078" s="189">
        <v>0</v>
      </c>
      <c r="F1078" s="10" t="s">
        <v>1234</v>
      </c>
      <c r="G1078" s="10" t="s">
        <v>2800</v>
      </c>
    </row>
    <row r="1079" spans="1:7" ht="21" x14ac:dyDescent="0.25">
      <c r="A1079" s="106" t="s">
        <v>10732</v>
      </c>
      <c r="B1079" s="107"/>
      <c r="C1079" s="107" t="s">
        <v>8196</v>
      </c>
      <c r="D1079" s="105"/>
      <c r="E1079" s="105"/>
      <c r="F1079" s="107" t="s">
        <v>713</v>
      </c>
      <c r="G1079" s="107" t="s">
        <v>1173</v>
      </c>
    </row>
    <row r="1080" spans="1:7" ht="21" x14ac:dyDescent="0.25">
      <c r="A1080" s="185" t="s">
        <v>10730</v>
      </c>
      <c r="B1080" s="10" t="s">
        <v>11193</v>
      </c>
      <c r="C1080" s="11" t="s">
        <v>7240</v>
      </c>
      <c r="D1080" s="9">
        <v>1</v>
      </c>
      <c r="E1080" s="9">
        <v>0</v>
      </c>
      <c r="F1080" s="10" t="s">
        <v>119</v>
      </c>
      <c r="G1080" s="10" t="s">
        <v>1173</v>
      </c>
    </row>
    <row r="1081" spans="1:7" ht="21" x14ac:dyDescent="0.25">
      <c r="A1081" s="106" t="s">
        <v>10732</v>
      </c>
      <c r="B1081" s="107"/>
      <c r="C1081" s="106" t="s">
        <v>1169</v>
      </c>
      <c r="D1081" s="106"/>
      <c r="E1081" s="106"/>
      <c r="F1081" s="107" t="s">
        <v>119</v>
      </c>
      <c r="G1081" s="107" t="s">
        <v>1173</v>
      </c>
    </row>
    <row r="1082" spans="1:7" x14ac:dyDescent="0.25">
      <c r="A1082" s="44" t="s">
        <v>10740</v>
      </c>
      <c r="B1082" s="163" t="s">
        <v>10742</v>
      </c>
      <c r="C1082" s="15" t="s">
        <v>6484</v>
      </c>
      <c r="D1082" s="144">
        <v>1</v>
      </c>
      <c r="E1082" s="144"/>
      <c r="F1082" s="44" t="s">
        <v>389</v>
      </c>
      <c r="G1082" s="44" t="s">
        <v>1173</v>
      </c>
    </row>
    <row r="1083" spans="1:7" ht="21" x14ac:dyDescent="0.25">
      <c r="A1083" s="10" t="s">
        <v>10730</v>
      </c>
      <c r="B1083" s="11" t="s">
        <v>11377</v>
      </c>
      <c r="C1083" s="11" t="s">
        <v>6769</v>
      </c>
      <c r="D1083" s="9">
        <v>1</v>
      </c>
      <c r="E1083" s="9"/>
      <c r="F1083" s="10" t="s">
        <v>1559</v>
      </c>
      <c r="G1083" s="10" t="s">
        <v>1173</v>
      </c>
    </row>
    <row r="1084" spans="1:7" ht="21" x14ac:dyDescent="0.25">
      <c r="A1084" s="185" t="s">
        <v>10730</v>
      </c>
      <c r="B1084" s="10" t="s">
        <v>11236</v>
      </c>
      <c r="C1084" s="11" t="s">
        <v>4399</v>
      </c>
      <c r="D1084" s="9">
        <v>1</v>
      </c>
      <c r="E1084" s="9">
        <v>0</v>
      </c>
      <c r="F1084" s="10" t="s">
        <v>10757</v>
      </c>
      <c r="G1084" s="10" t="s">
        <v>1881</v>
      </c>
    </row>
    <row r="1085" spans="1:7" ht="21" x14ac:dyDescent="0.25">
      <c r="A1085" s="107" t="s">
        <v>10732</v>
      </c>
      <c r="B1085" s="107"/>
      <c r="C1085" s="107" t="s">
        <v>4889</v>
      </c>
      <c r="D1085" s="105"/>
      <c r="E1085" s="105"/>
      <c r="F1085" s="107" t="s">
        <v>119</v>
      </c>
      <c r="G1085" s="107" t="s">
        <v>1881</v>
      </c>
    </row>
    <row r="1086" spans="1:7" ht="21" x14ac:dyDescent="0.25">
      <c r="A1086" s="106" t="s">
        <v>10732</v>
      </c>
      <c r="B1086" s="107"/>
      <c r="C1086" s="107" t="s">
        <v>3688</v>
      </c>
      <c r="D1086" s="107"/>
      <c r="E1086" s="107"/>
      <c r="F1086" s="107" t="s">
        <v>119</v>
      </c>
      <c r="G1086" s="107" t="s">
        <v>1881</v>
      </c>
    </row>
    <row r="1087" spans="1:7" x14ac:dyDescent="0.25">
      <c r="A1087" s="44" t="s">
        <v>10740</v>
      </c>
      <c r="B1087" s="163" t="s">
        <v>10742</v>
      </c>
      <c r="C1087" s="15" t="s">
        <v>2979</v>
      </c>
      <c r="D1087" s="144">
        <v>0</v>
      </c>
      <c r="E1087" s="144">
        <v>0</v>
      </c>
      <c r="F1087" s="44" t="s">
        <v>10748</v>
      </c>
      <c r="G1087" s="44" t="s">
        <v>1881</v>
      </c>
    </row>
    <row r="1088" spans="1:7" ht="21" x14ac:dyDescent="0.25">
      <c r="A1088" s="10" t="s">
        <v>10730</v>
      </c>
      <c r="B1088" s="185" t="s">
        <v>10971</v>
      </c>
      <c r="C1088" s="11" t="s">
        <v>2968</v>
      </c>
      <c r="D1088" s="188">
        <v>0</v>
      </c>
      <c r="E1088" s="188">
        <v>0</v>
      </c>
      <c r="F1088" s="10" t="s">
        <v>10748</v>
      </c>
      <c r="G1088" s="10" t="s">
        <v>1881</v>
      </c>
    </row>
    <row r="1089" spans="1:7" ht="21" x14ac:dyDescent="0.25">
      <c r="A1089" s="185" t="s">
        <v>10730</v>
      </c>
      <c r="B1089" s="10" t="s">
        <v>11388</v>
      </c>
      <c r="C1089" s="11" t="s">
        <v>6853</v>
      </c>
      <c r="D1089" s="9">
        <v>0</v>
      </c>
      <c r="E1089" s="189">
        <v>0</v>
      </c>
      <c r="F1089" s="10" t="s">
        <v>10748</v>
      </c>
      <c r="G1089" s="10" t="s">
        <v>1881</v>
      </c>
    </row>
    <row r="1090" spans="1:7" ht="21" x14ac:dyDescent="0.25">
      <c r="A1090" s="185" t="s">
        <v>10730</v>
      </c>
      <c r="B1090" s="10" t="s">
        <v>11066</v>
      </c>
      <c r="C1090" s="11" t="s">
        <v>1877</v>
      </c>
      <c r="D1090" s="9">
        <v>1</v>
      </c>
      <c r="E1090" s="9">
        <v>0</v>
      </c>
      <c r="F1090" s="10" t="s">
        <v>69</v>
      </c>
      <c r="G1090" s="10" t="s">
        <v>1881</v>
      </c>
    </row>
    <row r="1091" spans="1:7" ht="21" x14ac:dyDescent="0.25">
      <c r="A1091" s="106" t="s">
        <v>10732</v>
      </c>
      <c r="B1091" s="107"/>
      <c r="C1091" s="107" t="s">
        <v>6167</v>
      </c>
      <c r="D1091" s="107"/>
      <c r="E1091" s="107"/>
      <c r="F1091" s="107" t="s">
        <v>69</v>
      </c>
      <c r="G1091" s="107" t="s">
        <v>1881</v>
      </c>
    </row>
    <row r="1092" spans="1:7" ht="21" x14ac:dyDescent="0.25">
      <c r="A1092" s="185" t="s">
        <v>10730</v>
      </c>
      <c r="B1092" s="10" t="s">
        <v>11367</v>
      </c>
      <c r="C1092" s="11" t="s">
        <v>9551</v>
      </c>
      <c r="D1092" s="9">
        <v>1</v>
      </c>
      <c r="E1092" s="9"/>
      <c r="F1092" s="10" t="s">
        <v>2930</v>
      </c>
      <c r="G1092" s="10" t="s">
        <v>1881</v>
      </c>
    </row>
    <row r="1093" spans="1:7" ht="21" x14ac:dyDescent="0.25">
      <c r="A1093" s="10" t="s">
        <v>10730</v>
      </c>
      <c r="B1093" s="11" t="s">
        <v>10921</v>
      </c>
      <c r="C1093" s="11" t="s">
        <v>4021</v>
      </c>
      <c r="D1093" s="9">
        <v>0</v>
      </c>
      <c r="E1093" s="9"/>
      <c r="F1093" s="10" t="s">
        <v>3972</v>
      </c>
      <c r="G1093" s="10" t="s">
        <v>4025</v>
      </c>
    </row>
    <row r="1094" spans="1:7" x14ac:dyDescent="0.25">
      <c r="A1094" s="43" t="s">
        <v>10740</v>
      </c>
      <c r="B1094" s="163" t="s">
        <v>10742</v>
      </c>
      <c r="C1094" s="15" t="s">
        <v>6469</v>
      </c>
      <c r="D1094" s="143">
        <v>0</v>
      </c>
      <c r="E1094" s="143">
        <v>0</v>
      </c>
      <c r="F1094" s="44" t="s">
        <v>21</v>
      </c>
      <c r="G1094" s="44" t="s">
        <v>6475</v>
      </c>
    </row>
    <row r="1095" spans="1:7" x14ac:dyDescent="0.25">
      <c r="A1095" s="44" t="s">
        <v>10740</v>
      </c>
      <c r="B1095" s="163" t="s">
        <v>10742</v>
      </c>
      <c r="C1095" s="15" t="s">
        <v>2992</v>
      </c>
      <c r="D1095" s="144">
        <v>0</v>
      </c>
      <c r="E1095" s="144">
        <v>0</v>
      </c>
      <c r="F1095" s="44" t="s">
        <v>10748</v>
      </c>
      <c r="G1095" s="44" t="s">
        <v>2997</v>
      </c>
    </row>
    <row r="1096" spans="1:7" ht="21" x14ac:dyDescent="0.25">
      <c r="A1096" s="106" t="s">
        <v>10732</v>
      </c>
      <c r="B1096" s="107"/>
      <c r="C1096" s="107" t="s">
        <v>6897</v>
      </c>
      <c r="D1096" s="107"/>
      <c r="E1096" s="107"/>
      <c r="F1096" s="107" t="s">
        <v>2930</v>
      </c>
      <c r="G1096" s="107" t="s">
        <v>2997</v>
      </c>
    </row>
    <row r="1097" spans="1:7" ht="21" x14ac:dyDescent="0.25">
      <c r="A1097" s="185" t="s">
        <v>10730</v>
      </c>
      <c r="B1097" s="10" t="s">
        <v>11079</v>
      </c>
      <c r="C1097" s="11" t="s">
        <v>9576</v>
      </c>
      <c r="D1097" s="9">
        <v>0</v>
      </c>
      <c r="E1097" s="9"/>
      <c r="F1097" s="10" t="s">
        <v>531</v>
      </c>
      <c r="G1097" s="10" t="s">
        <v>9580</v>
      </c>
    </row>
    <row r="1098" spans="1:7" ht="21" x14ac:dyDescent="0.25">
      <c r="A1098" s="107" t="s">
        <v>10732</v>
      </c>
      <c r="B1098" s="107"/>
      <c r="C1098" s="106" t="s">
        <v>4976</v>
      </c>
      <c r="D1098" s="106"/>
      <c r="E1098" s="106"/>
      <c r="F1098" s="107" t="s">
        <v>10748</v>
      </c>
      <c r="G1098" s="107" t="s">
        <v>3046</v>
      </c>
    </row>
    <row r="1099" spans="1:7" ht="21" x14ac:dyDescent="0.25">
      <c r="A1099" s="107" t="s">
        <v>10732</v>
      </c>
      <c r="B1099" s="107"/>
      <c r="C1099" s="107" t="s">
        <v>3041</v>
      </c>
      <c r="D1099" s="107"/>
      <c r="E1099" s="107"/>
      <c r="F1099" s="107" t="s">
        <v>10748</v>
      </c>
      <c r="G1099" s="107" t="s">
        <v>3046</v>
      </c>
    </row>
    <row r="1100" spans="1:7" ht="21" x14ac:dyDescent="0.25">
      <c r="A1100" s="185" t="s">
        <v>10730</v>
      </c>
      <c r="B1100" s="10" t="s">
        <v>11337</v>
      </c>
      <c r="C1100" s="11" t="s">
        <v>9562</v>
      </c>
      <c r="D1100" s="9">
        <v>1</v>
      </c>
      <c r="E1100" s="9"/>
      <c r="F1100" s="10" t="s">
        <v>2930</v>
      </c>
      <c r="G1100" s="10" t="s">
        <v>3046</v>
      </c>
    </row>
    <row r="1101" spans="1:7" ht="21" x14ac:dyDescent="0.25">
      <c r="A1101" s="185" t="s">
        <v>10730</v>
      </c>
      <c r="B1101" s="10" t="s">
        <v>11260</v>
      </c>
      <c r="C1101" s="11" t="s">
        <v>6757</v>
      </c>
      <c r="D1101" s="9">
        <v>1</v>
      </c>
      <c r="E1101" s="9">
        <v>1</v>
      </c>
      <c r="F1101" s="10" t="s">
        <v>1234</v>
      </c>
      <c r="G1101" s="10" t="s">
        <v>6761</v>
      </c>
    </row>
    <row r="1102" spans="1:7" ht="21" x14ac:dyDescent="0.25">
      <c r="A1102" s="10" t="s">
        <v>10738</v>
      </c>
      <c r="B1102" s="10"/>
      <c r="C1102" s="11" t="s">
        <v>9169</v>
      </c>
      <c r="D1102" s="9">
        <v>0</v>
      </c>
      <c r="E1102" s="9"/>
      <c r="F1102" s="10" t="s">
        <v>179</v>
      </c>
      <c r="G1102" s="10" t="s">
        <v>9173</v>
      </c>
    </row>
    <row r="1103" spans="1:7" x14ac:dyDescent="0.25">
      <c r="A1103" s="44" t="s">
        <v>10740</v>
      </c>
      <c r="B1103" s="164" t="s">
        <v>10741</v>
      </c>
      <c r="C1103" s="15" t="s">
        <v>8865</v>
      </c>
      <c r="D1103" s="144">
        <v>1</v>
      </c>
      <c r="E1103" s="145">
        <v>1</v>
      </c>
      <c r="F1103" s="44" t="s">
        <v>1234</v>
      </c>
      <c r="G1103" s="44" t="s">
        <v>6354</v>
      </c>
    </row>
    <row r="1104" spans="1:7" ht="21" x14ac:dyDescent="0.25">
      <c r="A1104" s="185" t="s">
        <v>10738</v>
      </c>
      <c r="B1104" s="9"/>
      <c r="C1104" s="11" t="s">
        <v>6350</v>
      </c>
      <c r="D1104" s="9">
        <v>1</v>
      </c>
      <c r="E1104" s="9"/>
      <c r="F1104" s="10" t="s">
        <v>1234</v>
      </c>
      <c r="G1104" s="10" t="s">
        <v>6354</v>
      </c>
    </row>
    <row r="1105" spans="1:7" ht="21" x14ac:dyDescent="0.25">
      <c r="A1105" s="106" t="s">
        <v>10732</v>
      </c>
      <c r="B1105" s="107"/>
      <c r="C1105" s="107" t="s">
        <v>6345</v>
      </c>
      <c r="D1105" s="107"/>
      <c r="E1105" s="107"/>
      <c r="F1105" s="107" t="s">
        <v>1234</v>
      </c>
      <c r="G1105" s="107" t="s">
        <v>1764</v>
      </c>
    </row>
    <row r="1106" spans="1:7" ht="21" x14ac:dyDescent="0.25">
      <c r="A1106" s="106" t="s">
        <v>10732</v>
      </c>
      <c r="B1106" s="107"/>
      <c r="C1106" s="107" t="s">
        <v>1760</v>
      </c>
      <c r="D1106" s="107"/>
      <c r="E1106" s="107"/>
      <c r="F1106" s="107" t="s">
        <v>1234</v>
      </c>
      <c r="G1106" s="107" t="s">
        <v>1764</v>
      </c>
    </row>
    <row r="1107" spans="1:7" ht="21" x14ac:dyDescent="0.25">
      <c r="A1107" s="10" t="s">
        <v>10738</v>
      </c>
      <c r="B1107" s="10"/>
      <c r="C1107" s="11" t="s">
        <v>2808</v>
      </c>
      <c r="D1107" s="9">
        <v>0</v>
      </c>
      <c r="E1107" s="9">
        <v>0</v>
      </c>
      <c r="F1107" s="10" t="s">
        <v>1443</v>
      </c>
      <c r="G1107" s="10" t="s">
        <v>2806</v>
      </c>
    </row>
    <row r="1108" spans="1:7" ht="21" x14ac:dyDescent="0.25">
      <c r="A1108" s="107" t="s">
        <v>10732</v>
      </c>
      <c r="B1108" s="107"/>
      <c r="C1108" s="107" t="s">
        <v>2802</v>
      </c>
      <c r="D1108" s="107"/>
      <c r="E1108" s="107"/>
      <c r="F1108" s="107" t="s">
        <v>1443</v>
      </c>
      <c r="G1108" s="107" t="s">
        <v>2806</v>
      </c>
    </row>
    <row r="1109" spans="1:7" ht="21" x14ac:dyDescent="0.25">
      <c r="A1109" s="107" t="s">
        <v>10732</v>
      </c>
      <c r="B1109" s="107"/>
      <c r="C1109" s="107" t="s">
        <v>2813</v>
      </c>
      <c r="D1109" s="107"/>
      <c r="E1109" s="107"/>
      <c r="F1109" s="107" t="s">
        <v>1443</v>
      </c>
      <c r="G1109" s="107" t="s">
        <v>2806</v>
      </c>
    </row>
    <row r="1110" spans="1:7" x14ac:dyDescent="0.25">
      <c r="A1110" s="44" t="s">
        <v>10740</v>
      </c>
      <c r="B1110" s="163" t="s">
        <v>10742</v>
      </c>
      <c r="C1110" s="15" t="s">
        <v>1270</v>
      </c>
      <c r="D1110" s="144">
        <v>0</v>
      </c>
      <c r="E1110" s="144">
        <v>0</v>
      </c>
      <c r="F1110" s="44" t="s">
        <v>1248</v>
      </c>
      <c r="G1110" s="44" t="s">
        <v>692</v>
      </c>
    </row>
    <row r="1111" spans="1:7" ht="21" x14ac:dyDescent="0.25">
      <c r="A1111" s="10" t="s">
        <v>10730</v>
      </c>
      <c r="B1111" s="185" t="s">
        <v>10734</v>
      </c>
      <c r="C1111" s="11" t="s">
        <v>919</v>
      </c>
      <c r="D1111" s="9">
        <v>1</v>
      </c>
      <c r="E1111" s="9">
        <v>1</v>
      </c>
      <c r="F1111" s="10" t="s">
        <v>61</v>
      </c>
      <c r="G1111" s="185" t="s">
        <v>692</v>
      </c>
    </row>
    <row r="1112" spans="1:7" ht="21" x14ac:dyDescent="0.25">
      <c r="A1112" s="185" t="s">
        <v>10730</v>
      </c>
      <c r="B1112" s="11" t="s">
        <v>10942</v>
      </c>
      <c r="C1112" s="11" t="s">
        <v>8555</v>
      </c>
      <c r="D1112" s="9">
        <v>1</v>
      </c>
      <c r="E1112" s="9"/>
      <c r="F1112" s="10" t="s">
        <v>61</v>
      </c>
      <c r="G1112" s="10" t="s">
        <v>692</v>
      </c>
    </row>
    <row r="1113" spans="1:7" ht="21" x14ac:dyDescent="0.25">
      <c r="A1113" s="185" t="s">
        <v>10730</v>
      </c>
      <c r="B1113" s="11" t="s">
        <v>10968</v>
      </c>
      <c r="C1113" s="11" t="s">
        <v>6507</v>
      </c>
      <c r="D1113" s="9">
        <v>1</v>
      </c>
      <c r="E1113" s="9">
        <v>1</v>
      </c>
      <c r="F1113" s="10" t="s">
        <v>61</v>
      </c>
      <c r="G1113" s="10" t="s">
        <v>692</v>
      </c>
    </row>
    <row r="1114" spans="1:7" ht="21" x14ac:dyDescent="0.25">
      <c r="A1114" s="185" t="s">
        <v>10730</v>
      </c>
      <c r="B1114" s="10" t="s">
        <v>10990</v>
      </c>
      <c r="C1114" s="11" t="s">
        <v>688</v>
      </c>
      <c r="D1114" s="9">
        <v>1</v>
      </c>
      <c r="E1114" s="9">
        <v>0</v>
      </c>
      <c r="F1114" s="10" t="s">
        <v>61</v>
      </c>
      <c r="G1114" s="10" t="s">
        <v>692</v>
      </c>
    </row>
    <row r="1115" spans="1:7" ht="21" x14ac:dyDescent="0.25">
      <c r="A1115" s="185" t="s">
        <v>10730</v>
      </c>
      <c r="B1115" s="11" t="s">
        <v>10887</v>
      </c>
      <c r="C1115" s="11" t="s">
        <v>9036</v>
      </c>
      <c r="D1115" s="9">
        <v>1</v>
      </c>
      <c r="E1115" s="9"/>
      <c r="F1115" s="10" t="s">
        <v>61</v>
      </c>
      <c r="G1115" s="10" t="s">
        <v>692</v>
      </c>
    </row>
    <row r="1116" spans="1:7" ht="21" x14ac:dyDescent="0.25">
      <c r="A1116" s="185" t="s">
        <v>10738</v>
      </c>
      <c r="B1116" s="9"/>
      <c r="C1116" s="11" t="s">
        <v>7991</v>
      </c>
      <c r="D1116" s="9">
        <v>1</v>
      </c>
      <c r="E1116" s="9"/>
      <c r="F1116" s="10" t="s">
        <v>61</v>
      </c>
      <c r="G1116" s="10" t="s">
        <v>692</v>
      </c>
    </row>
    <row r="1117" spans="1:7" ht="21" x14ac:dyDescent="0.25">
      <c r="A1117" s="10" t="s">
        <v>10738</v>
      </c>
      <c r="B1117" s="10"/>
      <c r="C1117" s="11" t="s">
        <v>6149</v>
      </c>
      <c r="D1117" s="9">
        <v>1</v>
      </c>
      <c r="E1117" s="9"/>
      <c r="F1117" s="10" t="s">
        <v>61</v>
      </c>
      <c r="G1117" s="10" t="s">
        <v>692</v>
      </c>
    </row>
    <row r="1118" spans="1:7" ht="21" x14ac:dyDescent="0.25">
      <c r="A1118" s="10" t="s">
        <v>10730</v>
      </c>
      <c r="B1118" s="185" t="s">
        <v>11364</v>
      </c>
      <c r="C1118" s="11" t="s">
        <v>2870</v>
      </c>
      <c r="D1118" s="189">
        <v>1</v>
      </c>
      <c r="E1118" s="189">
        <v>0</v>
      </c>
      <c r="F1118" s="10" t="s">
        <v>172</v>
      </c>
      <c r="G1118" s="10" t="s">
        <v>692</v>
      </c>
    </row>
    <row r="1119" spans="1:7" x14ac:dyDescent="0.25">
      <c r="A1119" s="44" t="s">
        <v>10740</v>
      </c>
      <c r="B1119" s="163" t="s">
        <v>10742</v>
      </c>
      <c r="C1119" s="15" t="s">
        <v>2012</v>
      </c>
      <c r="D1119" s="144">
        <v>0</v>
      </c>
      <c r="E1119" s="144"/>
      <c r="F1119" s="44" t="s">
        <v>1998</v>
      </c>
      <c r="G1119" s="44" t="s">
        <v>692</v>
      </c>
    </row>
    <row r="1120" spans="1:7" x14ac:dyDescent="0.25">
      <c r="A1120" s="43" t="s">
        <v>10740</v>
      </c>
      <c r="B1120" s="163" t="s">
        <v>10741</v>
      </c>
      <c r="C1120" s="15" t="s">
        <v>10402</v>
      </c>
      <c r="D1120" s="144">
        <v>1</v>
      </c>
      <c r="E1120" s="144"/>
      <c r="F1120" s="44" t="s">
        <v>343</v>
      </c>
      <c r="G1120" s="44" t="s">
        <v>692</v>
      </c>
    </row>
    <row r="1121" spans="1:7" ht="21" x14ac:dyDescent="0.25">
      <c r="A1121" s="10" t="s">
        <v>10738</v>
      </c>
      <c r="B1121" s="10"/>
      <c r="C1121" s="11" t="s">
        <v>8347</v>
      </c>
      <c r="D1121" s="9">
        <v>1</v>
      </c>
      <c r="E1121" s="9"/>
      <c r="F1121" s="10" t="s">
        <v>669</v>
      </c>
      <c r="G1121" s="10" t="s">
        <v>692</v>
      </c>
    </row>
    <row r="1122" spans="1:7" ht="21" x14ac:dyDescent="0.25">
      <c r="A1122" s="107" t="s">
        <v>10732</v>
      </c>
      <c r="B1122" s="107"/>
      <c r="C1122" s="107" t="s">
        <v>960</v>
      </c>
      <c r="D1122" s="107"/>
      <c r="E1122" s="107"/>
      <c r="F1122" s="107" t="s">
        <v>940</v>
      </c>
      <c r="G1122" s="107" t="s">
        <v>692</v>
      </c>
    </row>
    <row r="1123" spans="1:7" x14ac:dyDescent="0.25">
      <c r="A1123" s="44" t="s">
        <v>10740</v>
      </c>
      <c r="B1123" s="163" t="s">
        <v>11013</v>
      </c>
      <c r="C1123" s="15" t="s">
        <v>2152</v>
      </c>
      <c r="D1123" s="144">
        <v>1</v>
      </c>
      <c r="E1123" s="144">
        <v>0</v>
      </c>
      <c r="F1123" s="44" t="s">
        <v>119</v>
      </c>
      <c r="G1123" s="44" t="s">
        <v>692</v>
      </c>
    </row>
    <row r="1124" spans="1:7" ht="21" x14ac:dyDescent="0.25">
      <c r="A1124" s="185" t="s">
        <v>10730</v>
      </c>
      <c r="B1124" s="10" t="s">
        <v>10820</v>
      </c>
      <c r="C1124" s="11" t="s">
        <v>2882</v>
      </c>
      <c r="D1124" s="9">
        <v>1</v>
      </c>
      <c r="E1124" s="9">
        <v>0</v>
      </c>
      <c r="F1124" s="10" t="s">
        <v>119</v>
      </c>
      <c r="G1124" s="10" t="s">
        <v>692</v>
      </c>
    </row>
    <row r="1125" spans="1:7" ht="21" x14ac:dyDescent="0.25">
      <c r="A1125" s="185" t="s">
        <v>10730</v>
      </c>
      <c r="B1125" s="10" t="s">
        <v>10910</v>
      </c>
      <c r="C1125" s="11" t="s">
        <v>6245</v>
      </c>
      <c r="D1125" s="9">
        <v>1</v>
      </c>
      <c r="E1125" s="9">
        <v>1</v>
      </c>
      <c r="F1125" s="10" t="s">
        <v>119</v>
      </c>
      <c r="G1125" s="10" t="s">
        <v>692</v>
      </c>
    </row>
    <row r="1126" spans="1:7" ht="21" x14ac:dyDescent="0.25">
      <c r="A1126" s="185" t="s">
        <v>10730</v>
      </c>
      <c r="B1126" s="10" t="s">
        <v>10965</v>
      </c>
      <c r="C1126" s="11" t="s">
        <v>9745</v>
      </c>
      <c r="D1126" s="9">
        <v>1</v>
      </c>
      <c r="E1126" s="9"/>
      <c r="F1126" s="10" t="s">
        <v>119</v>
      </c>
      <c r="G1126" s="10" t="s">
        <v>692</v>
      </c>
    </row>
    <row r="1127" spans="1:7" ht="21" x14ac:dyDescent="0.25">
      <c r="A1127" s="10" t="s">
        <v>10730</v>
      </c>
      <c r="B1127" s="185" t="s">
        <v>11087</v>
      </c>
      <c r="C1127" s="11" t="s">
        <v>3753</v>
      </c>
      <c r="D1127" s="9">
        <v>1</v>
      </c>
      <c r="E1127" s="9">
        <v>0</v>
      </c>
      <c r="F1127" s="10" t="s">
        <v>119</v>
      </c>
      <c r="G1127" s="10" t="s">
        <v>692</v>
      </c>
    </row>
    <row r="1128" spans="1:7" ht="21" x14ac:dyDescent="0.25">
      <c r="A1128" s="10" t="s">
        <v>10730</v>
      </c>
      <c r="B1128" s="185" t="s">
        <v>10960</v>
      </c>
      <c r="C1128" s="11" t="s">
        <v>3782</v>
      </c>
      <c r="D1128" s="9">
        <v>1</v>
      </c>
      <c r="E1128" s="9">
        <v>0</v>
      </c>
      <c r="F1128" s="10" t="s">
        <v>119</v>
      </c>
      <c r="G1128" s="10" t="s">
        <v>692</v>
      </c>
    </row>
    <row r="1129" spans="1:7" ht="21" x14ac:dyDescent="0.25">
      <c r="A1129" s="10" t="s">
        <v>10730</v>
      </c>
      <c r="B1129" s="185" t="s">
        <v>11084</v>
      </c>
      <c r="C1129" s="11" t="s">
        <v>4069</v>
      </c>
      <c r="D1129" s="9">
        <v>0</v>
      </c>
      <c r="E1129" s="9">
        <v>0</v>
      </c>
      <c r="F1129" s="10" t="s">
        <v>119</v>
      </c>
      <c r="G1129" s="10" t="s">
        <v>692</v>
      </c>
    </row>
    <row r="1130" spans="1:7" ht="21" x14ac:dyDescent="0.25">
      <c r="A1130" s="10" t="s">
        <v>10730</v>
      </c>
      <c r="B1130" s="185" t="s">
        <v>11117</v>
      </c>
      <c r="C1130" s="11" t="s">
        <v>1384</v>
      </c>
      <c r="D1130" s="189">
        <v>0</v>
      </c>
      <c r="E1130" s="189">
        <v>0</v>
      </c>
      <c r="F1130" s="10" t="s">
        <v>119</v>
      </c>
      <c r="G1130" s="10" t="s">
        <v>692</v>
      </c>
    </row>
    <row r="1131" spans="1:7" ht="21" x14ac:dyDescent="0.25">
      <c r="A1131" s="185" t="s">
        <v>10730</v>
      </c>
      <c r="B1131" s="11" t="s">
        <v>11251</v>
      </c>
      <c r="C1131" s="11" t="s">
        <v>7389</v>
      </c>
      <c r="D1131" s="9">
        <v>0</v>
      </c>
      <c r="E1131" s="9"/>
      <c r="F1131" s="10" t="s">
        <v>119</v>
      </c>
      <c r="G1131" s="10" t="s">
        <v>692</v>
      </c>
    </row>
    <row r="1132" spans="1:7" ht="21" x14ac:dyDescent="0.25">
      <c r="A1132" s="10" t="s">
        <v>10738</v>
      </c>
      <c r="B1132" s="10"/>
      <c r="C1132" s="11" t="s">
        <v>9806</v>
      </c>
      <c r="D1132" s="9">
        <v>0</v>
      </c>
      <c r="E1132" s="9">
        <v>1</v>
      </c>
      <c r="F1132" s="10" t="s">
        <v>119</v>
      </c>
      <c r="G1132" s="10" t="s">
        <v>692</v>
      </c>
    </row>
    <row r="1133" spans="1:7" ht="21" x14ac:dyDescent="0.25">
      <c r="A1133" s="10" t="s">
        <v>10738</v>
      </c>
      <c r="B1133" s="10"/>
      <c r="C1133" s="11" t="s">
        <v>1634</v>
      </c>
      <c r="D1133" s="9">
        <v>0</v>
      </c>
      <c r="E1133" s="9"/>
      <c r="F1133" s="10" t="s">
        <v>119</v>
      </c>
      <c r="G1133" s="10" t="s">
        <v>692</v>
      </c>
    </row>
    <row r="1134" spans="1:7" ht="21" x14ac:dyDescent="0.25">
      <c r="A1134" s="107" t="s">
        <v>10732</v>
      </c>
      <c r="B1134" s="107"/>
      <c r="C1134" s="107" t="s">
        <v>1399</v>
      </c>
      <c r="D1134" s="107"/>
      <c r="E1134" s="107"/>
      <c r="F1134" s="107" t="s">
        <v>119</v>
      </c>
      <c r="G1134" s="107" t="s">
        <v>692</v>
      </c>
    </row>
    <row r="1135" spans="1:7" x14ac:dyDescent="0.25">
      <c r="A1135" s="44" t="s">
        <v>10740</v>
      </c>
      <c r="B1135" s="163" t="s">
        <v>10742</v>
      </c>
      <c r="C1135" s="16" t="s">
        <v>1423</v>
      </c>
      <c r="D1135" s="144">
        <v>1</v>
      </c>
      <c r="E1135" s="144">
        <v>0</v>
      </c>
      <c r="F1135" s="44" t="s">
        <v>89</v>
      </c>
      <c r="G1135" s="44" t="s">
        <v>692</v>
      </c>
    </row>
    <row r="1136" spans="1:7" x14ac:dyDescent="0.25">
      <c r="A1136" s="43" t="s">
        <v>10740</v>
      </c>
      <c r="B1136" s="163" t="s">
        <v>10742</v>
      </c>
      <c r="C1136" s="15" t="s">
        <v>5826</v>
      </c>
      <c r="D1136" s="144">
        <v>1</v>
      </c>
      <c r="E1136" s="144"/>
      <c r="F1136" s="44" t="s">
        <v>89</v>
      </c>
      <c r="G1136" s="44" t="s">
        <v>692</v>
      </c>
    </row>
    <row r="1137" spans="1:7" x14ac:dyDescent="0.25">
      <c r="A1137" s="43" t="s">
        <v>10740</v>
      </c>
      <c r="B1137" s="163" t="s">
        <v>10742</v>
      </c>
      <c r="C1137" s="15" t="s">
        <v>6605</v>
      </c>
      <c r="D1137" s="143">
        <v>0</v>
      </c>
      <c r="E1137" s="143">
        <v>0</v>
      </c>
      <c r="F1137" s="44" t="s">
        <v>89</v>
      </c>
      <c r="G1137" s="44" t="s">
        <v>692</v>
      </c>
    </row>
    <row r="1138" spans="1:7" ht="21" x14ac:dyDescent="0.25">
      <c r="A1138" s="185" t="s">
        <v>10730</v>
      </c>
      <c r="B1138" s="10" t="s">
        <v>11133</v>
      </c>
      <c r="C1138" s="11" t="s">
        <v>2630</v>
      </c>
      <c r="D1138" s="9">
        <v>1</v>
      </c>
      <c r="E1138" s="9">
        <v>1</v>
      </c>
      <c r="F1138" s="10" t="s">
        <v>89</v>
      </c>
      <c r="G1138" s="10" t="s">
        <v>692</v>
      </c>
    </row>
    <row r="1139" spans="1:7" ht="21" x14ac:dyDescent="0.25">
      <c r="A1139" s="10" t="s">
        <v>10738</v>
      </c>
      <c r="B1139" s="10"/>
      <c r="C1139" s="11" t="s">
        <v>1988</v>
      </c>
      <c r="D1139" s="9">
        <v>1</v>
      </c>
      <c r="E1139" s="189">
        <v>0</v>
      </c>
      <c r="F1139" s="10" t="s">
        <v>89</v>
      </c>
      <c r="G1139" s="10" t="s">
        <v>692</v>
      </c>
    </row>
    <row r="1140" spans="1:7" ht="21" x14ac:dyDescent="0.25">
      <c r="A1140" s="10" t="s">
        <v>10738</v>
      </c>
      <c r="B1140" s="10"/>
      <c r="C1140" s="11" t="s">
        <v>9142</v>
      </c>
      <c r="D1140" s="9">
        <v>1</v>
      </c>
      <c r="E1140" s="9"/>
      <c r="F1140" s="10" t="s">
        <v>89</v>
      </c>
      <c r="G1140" s="10" t="s">
        <v>692</v>
      </c>
    </row>
    <row r="1141" spans="1:7" ht="21" x14ac:dyDescent="0.25">
      <c r="A1141" s="10" t="s">
        <v>10730</v>
      </c>
      <c r="B1141" s="185" t="s">
        <v>10800</v>
      </c>
      <c r="C1141" s="186" t="s">
        <v>818</v>
      </c>
      <c r="D1141" s="9">
        <v>1</v>
      </c>
      <c r="E1141" s="9">
        <v>0</v>
      </c>
      <c r="F1141" s="10" t="s">
        <v>423</v>
      </c>
      <c r="G1141" s="10" t="s">
        <v>692</v>
      </c>
    </row>
    <row r="1142" spans="1:7" ht="21" x14ac:dyDescent="0.25">
      <c r="A1142" s="185" t="s">
        <v>10730</v>
      </c>
      <c r="B1142" s="11" t="s">
        <v>10932</v>
      </c>
      <c r="C1142" s="11" t="s">
        <v>6619</v>
      </c>
      <c r="D1142" s="9">
        <v>0</v>
      </c>
      <c r="E1142" s="9"/>
      <c r="F1142" s="10" t="s">
        <v>423</v>
      </c>
      <c r="G1142" s="10" t="s">
        <v>692</v>
      </c>
    </row>
    <row r="1143" spans="1:7" ht="21" x14ac:dyDescent="0.25">
      <c r="A1143" s="10" t="s">
        <v>10730</v>
      </c>
      <c r="B1143" s="11" t="s">
        <v>11051</v>
      </c>
      <c r="C1143" s="194" t="s">
        <v>5909</v>
      </c>
      <c r="D1143" s="9">
        <v>1</v>
      </c>
      <c r="E1143" s="9"/>
      <c r="F1143" s="10" t="s">
        <v>423</v>
      </c>
      <c r="G1143" s="10" t="s">
        <v>692</v>
      </c>
    </row>
    <row r="1144" spans="1:7" ht="21" x14ac:dyDescent="0.25">
      <c r="A1144" s="10" t="s">
        <v>10730</v>
      </c>
      <c r="B1144" s="11" t="s">
        <v>11423</v>
      </c>
      <c r="C1144" s="11" t="s">
        <v>5904</v>
      </c>
      <c r="D1144" s="9">
        <v>1</v>
      </c>
      <c r="E1144" s="9"/>
      <c r="F1144" s="10" t="s">
        <v>423</v>
      </c>
      <c r="G1144" s="10" t="s">
        <v>692</v>
      </c>
    </row>
    <row r="1145" spans="1:7" ht="21" x14ac:dyDescent="0.25">
      <c r="A1145" s="106" t="s">
        <v>10732</v>
      </c>
      <c r="B1145" s="107"/>
      <c r="C1145" s="107" t="s">
        <v>6518</v>
      </c>
      <c r="D1145" s="107"/>
      <c r="E1145" s="107"/>
      <c r="F1145" s="107" t="s">
        <v>423</v>
      </c>
      <c r="G1145" s="107" t="s">
        <v>692</v>
      </c>
    </row>
    <row r="1146" spans="1:7" ht="21" x14ac:dyDescent="0.25">
      <c r="A1146" s="106" t="s">
        <v>10732</v>
      </c>
      <c r="B1146" s="107"/>
      <c r="C1146" s="107" t="s">
        <v>1093</v>
      </c>
      <c r="D1146" s="107"/>
      <c r="E1146" s="107"/>
      <c r="F1146" s="107" t="s">
        <v>423</v>
      </c>
      <c r="G1146" s="107" t="s">
        <v>692</v>
      </c>
    </row>
    <row r="1147" spans="1:7" ht="21" x14ac:dyDescent="0.25">
      <c r="A1147" s="106" t="s">
        <v>10732</v>
      </c>
      <c r="B1147" s="107"/>
      <c r="C1147" s="238" t="s">
        <v>6072</v>
      </c>
      <c r="D1147" s="107"/>
      <c r="E1147" s="107"/>
      <c r="F1147" s="107" t="s">
        <v>423</v>
      </c>
      <c r="G1147" s="107" t="s">
        <v>692</v>
      </c>
    </row>
    <row r="1148" spans="1:7" ht="21" x14ac:dyDescent="0.25">
      <c r="A1148" s="185" t="s">
        <v>10730</v>
      </c>
      <c r="B1148" s="10" t="s">
        <v>11370</v>
      </c>
      <c r="C1148" s="11" t="s">
        <v>2777</v>
      </c>
      <c r="D1148" s="9">
        <v>0</v>
      </c>
      <c r="E1148" s="9">
        <v>0</v>
      </c>
      <c r="F1148" s="10" t="s">
        <v>1234</v>
      </c>
      <c r="G1148" s="10" t="s">
        <v>692</v>
      </c>
    </row>
    <row r="1149" spans="1:7" ht="21" x14ac:dyDescent="0.25">
      <c r="A1149" s="185" t="s">
        <v>10730</v>
      </c>
      <c r="B1149" s="11" t="s">
        <v>10814</v>
      </c>
      <c r="C1149" s="11" t="s">
        <v>6624</v>
      </c>
      <c r="D1149" s="9">
        <v>0</v>
      </c>
      <c r="E1149" s="9"/>
      <c r="F1149" s="10" t="s">
        <v>1234</v>
      </c>
      <c r="G1149" s="10" t="s">
        <v>692</v>
      </c>
    </row>
    <row r="1150" spans="1:7" ht="21" x14ac:dyDescent="0.25">
      <c r="A1150" s="185" t="s">
        <v>10730</v>
      </c>
      <c r="B1150" s="10" t="s">
        <v>11387</v>
      </c>
      <c r="C1150" s="11" t="s">
        <v>8461</v>
      </c>
      <c r="D1150" s="9">
        <v>1</v>
      </c>
      <c r="E1150" s="9"/>
      <c r="F1150" s="10" t="s">
        <v>1234</v>
      </c>
      <c r="G1150" s="10" t="s">
        <v>692</v>
      </c>
    </row>
    <row r="1151" spans="1:7" ht="21" x14ac:dyDescent="0.25">
      <c r="A1151" s="10" t="s">
        <v>10730</v>
      </c>
      <c r="B1151" s="185" t="s">
        <v>10895</v>
      </c>
      <c r="C1151" s="186" t="s">
        <v>2454</v>
      </c>
      <c r="D1151" s="9">
        <v>1</v>
      </c>
      <c r="E1151" s="9">
        <v>0</v>
      </c>
      <c r="F1151" s="10" t="s">
        <v>2458</v>
      </c>
      <c r="G1151" s="10" t="s">
        <v>692</v>
      </c>
    </row>
    <row r="1152" spans="1:7" ht="21" x14ac:dyDescent="0.25">
      <c r="A1152" s="10" t="s">
        <v>10730</v>
      </c>
      <c r="B1152" s="11" t="s">
        <v>11191</v>
      </c>
      <c r="C1152" s="11" t="s">
        <v>5056</v>
      </c>
      <c r="D1152" s="9">
        <v>1</v>
      </c>
      <c r="E1152" s="9"/>
      <c r="F1152" s="10" t="s">
        <v>2458</v>
      </c>
      <c r="G1152" s="10" t="s">
        <v>692</v>
      </c>
    </row>
    <row r="1153" spans="1:7" ht="21" x14ac:dyDescent="0.25">
      <c r="A1153" s="107" t="s">
        <v>10732</v>
      </c>
      <c r="B1153" s="107"/>
      <c r="C1153" s="107" t="s">
        <v>10568</v>
      </c>
      <c r="D1153" s="107"/>
      <c r="E1153" s="107"/>
      <c r="F1153" s="107" t="s">
        <v>2458</v>
      </c>
      <c r="G1153" s="107" t="s">
        <v>692</v>
      </c>
    </row>
    <row r="1154" spans="1:7" x14ac:dyDescent="0.25">
      <c r="A1154" s="43" t="s">
        <v>10740</v>
      </c>
      <c r="B1154" s="163" t="s">
        <v>10742</v>
      </c>
      <c r="C1154" s="16" t="s">
        <v>1463</v>
      </c>
      <c r="D1154" s="143">
        <v>1</v>
      </c>
      <c r="E1154" s="143">
        <v>1</v>
      </c>
      <c r="F1154" s="44" t="s">
        <v>1443</v>
      </c>
      <c r="G1154" s="44" t="s">
        <v>692</v>
      </c>
    </row>
    <row r="1155" spans="1:7" ht="21" x14ac:dyDescent="0.25">
      <c r="A1155" s="10" t="s">
        <v>10730</v>
      </c>
      <c r="B1155" s="185" t="s">
        <v>10813</v>
      </c>
      <c r="C1155" s="186" t="s">
        <v>1475</v>
      </c>
      <c r="D1155" s="189">
        <v>1</v>
      </c>
      <c r="E1155" s="189">
        <v>0</v>
      </c>
      <c r="F1155" s="10" t="s">
        <v>1443</v>
      </c>
      <c r="G1155" s="10" t="s">
        <v>692</v>
      </c>
    </row>
    <row r="1156" spans="1:7" ht="21" x14ac:dyDescent="0.25">
      <c r="A1156" s="185" t="s">
        <v>10730</v>
      </c>
      <c r="B1156" s="10" t="s">
        <v>10861</v>
      </c>
      <c r="C1156" s="11" t="s">
        <v>2572</v>
      </c>
      <c r="D1156" s="9">
        <v>1</v>
      </c>
      <c r="E1156" s="9">
        <v>0</v>
      </c>
      <c r="F1156" s="10" t="s">
        <v>1443</v>
      </c>
      <c r="G1156" s="10" t="s">
        <v>692</v>
      </c>
    </row>
    <row r="1157" spans="1:7" ht="21" x14ac:dyDescent="0.25">
      <c r="A1157" s="10" t="s">
        <v>10730</v>
      </c>
      <c r="B1157" s="185" t="s">
        <v>10936</v>
      </c>
      <c r="C1157" s="11" t="s">
        <v>1486</v>
      </c>
      <c r="D1157" s="189">
        <v>1</v>
      </c>
      <c r="E1157" s="189">
        <v>1</v>
      </c>
      <c r="F1157" s="10" t="s">
        <v>1443</v>
      </c>
      <c r="G1157" s="10" t="s">
        <v>692</v>
      </c>
    </row>
    <row r="1158" spans="1:7" ht="21" x14ac:dyDescent="0.25">
      <c r="A1158" s="185" t="s">
        <v>10730</v>
      </c>
      <c r="B1158" s="187" t="s">
        <v>10805</v>
      </c>
      <c r="C1158" s="11" t="s">
        <v>8528</v>
      </c>
      <c r="D1158" s="9">
        <v>1</v>
      </c>
      <c r="E1158" s="188"/>
      <c r="F1158" s="10" t="s">
        <v>1443</v>
      </c>
      <c r="G1158" s="10" t="s">
        <v>692</v>
      </c>
    </row>
    <row r="1159" spans="1:7" ht="21" x14ac:dyDescent="0.25">
      <c r="A1159" s="10" t="s">
        <v>10738</v>
      </c>
      <c r="B1159" s="10"/>
      <c r="C1159" s="11" t="s">
        <v>4816</v>
      </c>
      <c r="D1159" s="189">
        <v>0</v>
      </c>
      <c r="E1159" s="189">
        <v>0</v>
      </c>
      <c r="F1159" s="10" t="s">
        <v>1443</v>
      </c>
      <c r="G1159" s="10" t="s">
        <v>692</v>
      </c>
    </row>
    <row r="1160" spans="1:7" ht="21" x14ac:dyDescent="0.25">
      <c r="A1160" s="107" t="s">
        <v>10732</v>
      </c>
      <c r="B1160" s="107"/>
      <c r="C1160" s="107" t="s">
        <v>1678</v>
      </c>
      <c r="D1160" s="107"/>
      <c r="E1160" s="107"/>
      <c r="F1160" s="107" t="s">
        <v>119</v>
      </c>
      <c r="G1160" s="107" t="s">
        <v>1682</v>
      </c>
    </row>
    <row r="1161" spans="1:7" x14ac:dyDescent="0.25">
      <c r="A1161" s="44" t="s">
        <v>10740</v>
      </c>
      <c r="B1161" s="163" t="s">
        <v>10742</v>
      </c>
      <c r="C1161" s="15" t="s">
        <v>5369</v>
      </c>
      <c r="D1161" s="144">
        <v>1</v>
      </c>
      <c r="E1161" s="144">
        <v>0</v>
      </c>
      <c r="F1161" s="44" t="s">
        <v>5196</v>
      </c>
      <c r="G1161" s="44" t="s">
        <v>5374</v>
      </c>
    </row>
    <row r="1162" spans="1:7" ht="21" x14ac:dyDescent="0.25">
      <c r="A1162" s="185" t="s">
        <v>10730</v>
      </c>
      <c r="B1162" s="10" t="s">
        <v>10846</v>
      </c>
      <c r="C1162" s="11" t="s">
        <v>10620</v>
      </c>
      <c r="D1162" s="9">
        <v>1</v>
      </c>
      <c r="E1162" s="9"/>
      <c r="F1162" s="10" t="s">
        <v>5196</v>
      </c>
      <c r="G1162" s="10" t="s">
        <v>5374</v>
      </c>
    </row>
    <row r="1163" spans="1:7" ht="21" x14ac:dyDescent="0.25">
      <c r="A1163" s="185" t="s">
        <v>10730</v>
      </c>
      <c r="B1163" s="10" t="s">
        <v>10876</v>
      </c>
      <c r="C1163" s="11" t="s">
        <v>10306</v>
      </c>
      <c r="D1163" s="9">
        <v>1</v>
      </c>
      <c r="E1163" s="9"/>
      <c r="F1163" s="10" t="s">
        <v>119</v>
      </c>
      <c r="G1163" s="10" t="s">
        <v>10308</v>
      </c>
    </row>
    <row r="1164" spans="1:7" ht="21" x14ac:dyDescent="0.25">
      <c r="A1164" s="185" t="s">
        <v>10730</v>
      </c>
      <c r="B1164" s="10" t="s">
        <v>11115</v>
      </c>
      <c r="C1164" s="11" t="s">
        <v>1142</v>
      </c>
      <c r="D1164" s="9">
        <v>1</v>
      </c>
      <c r="E1164" s="9">
        <v>0</v>
      </c>
      <c r="F1164" s="10" t="s">
        <v>21</v>
      </c>
      <c r="G1164" s="10" t="s">
        <v>999</v>
      </c>
    </row>
    <row r="1165" spans="1:7" ht="21" x14ac:dyDescent="0.25">
      <c r="A1165" s="111" t="s">
        <v>10732</v>
      </c>
      <c r="B1165" s="45"/>
      <c r="C1165" s="45" t="s">
        <v>994</v>
      </c>
      <c r="D1165" s="45"/>
      <c r="E1165" s="45"/>
      <c r="F1165" s="45" t="s">
        <v>21</v>
      </c>
      <c r="G1165" s="45" t="s">
        <v>999</v>
      </c>
    </row>
    <row r="1166" spans="1:7" ht="21" x14ac:dyDescent="0.25">
      <c r="A1166" s="10" t="s">
        <v>10738</v>
      </c>
      <c r="B1166" s="9"/>
      <c r="C1166" s="11" t="s">
        <v>897</v>
      </c>
      <c r="D1166" s="9">
        <v>1</v>
      </c>
      <c r="E1166" s="9">
        <v>0</v>
      </c>
      <c r="F1166" s="10" t="s">
        <v>669</v>
      </c>
      <c r="G1166" s="10" t="s">
        <v>803</v>
      </c>
    </row>
    <row r="1167" spans="1:7" ht="21" x14ac:dyDescent="0.25">
      <c r="A1167" s="107" t="s">
        <v>10732</v>
      </c>
      <c r="B1167" s="107"/>
      <c r="C1167" s="107" t="s">
        <v>972</v>
      </c>
      <c r="D1167" s="107"/>
      <c r="E1167" s="107"/>
      <c r="F1167" s="107" t="s">
        <v>940</v>
      </c>
      <c r="G1167" s="107" t="s">
        <v>803</v>
      </c>
    </row>
    <row r="1168" spans="1:7" x14ac:dyDescent="0.25">
      <c r="A1168" s="44" t="s">
        <v>10740</v>
      </c>
      <c r="B1168" s="163" t="s">
        <v>10742</v>
      </c>
      <c r="C1168" s="16" t="s">
        <v>1404</v>
      </c>
      <c r="D1168" s="144">
        <v>1</v>
      </c>
      <c r="E1168" s="144">
        <v>1</v>
      </c>
      <c r="F1168" s="44" t="s">
        <v>119</v>
      </c>
      <c r="G1168" s="44" t="s">
        <v>1408</v>
      </c>
    </row>
    <row r="1169" spans="1:7" x14ac:dyDescent="0.25">
      <c r="A1169" s="43" t="s">
        <v>10740</v>
      </c>
      <c r="B1169" s="163" t="s">
        <v>10782</v>
      </c>
      <c r="C1169" s="15" t="s">
        <v>6250</v>
      </c>
      <c r="D1169" s="144">
        <v>1</v>
      </c>
      <c r="E1169" s="144"/>
      <c r="F1169" s="44" t="s">
        <v>119</v>
      </c>
      <c r="G1169" s="44" t="s">
        <v>803</v>
      </c>
    </row>
    <row r="1170" spans="1:7" ht="21" x14ac:dyDescent="0.25">
      <c r="A1170" s="185" t="s">
        <v>10730</v>
      </c>
      <c r="B1170" s="10" t="s">
        <v>10813</v>
      </c>
      <c r="C1170" s="11" t="s">
        <v>3694</v>
      </c>
      <c r="D1170" s="9">
        <v>1</v>
      </c>
      <c r="E1170" s="9">
        <v>0</v>
      </c>
      <c r="F1170" s="10" t="s">
        <v>119</v>
      </c>
      <c r="G1170" s="10" t="s">
        <v>803</v>
      </c>
    </row>
    <row r="1171" spans="1:7" ht="21" x14ac:dyDescent="0.25">
      <c r="A1171" s="185" t="s">
        <v>10730</v>
      </c>
      <c r="B1171" s="10" t="s">
        <v>11365</v>
      </c>
      <c r="C1171" s="11" t="s">
        <v>7251</v>
      </c>
      <c r="D1171" s="9">
        <v>1</v>
      </c>
      <c r="E1171" s="9">
        <v>0</v>
      </c>
      <c r="F1171" s="10" t="s">
        <v>119</v>
      </c>
      <c r="G1171" s="10" t="s">
        <v>803</v>
      </c>
    </row>
    <row r="1172" spans="1:7" ht="21" x14ac:dyDescent="0.25">
      <c r="A1172" s="185" t="s">
        <v>10730</v>
      </c>
      <c r="B1172" s="10" t="s">
        <v>10846</v>
      </c>
      <c r="C1172" s="11" t="s">
        <v>9750</v>
      </c>
      <c r="D1172" s="9">
        <v>1</v>
      </c>
      <c r="E1172" s="9">
        <v>1</v>
      </c>
      <c r="F1172" s="10" t="s">
        <v>119</v>
      </c>
      <c r="G1172" s="10" t="s">
        <v>803</v>
      </c>
    </row>
    <row r="1173" spans="1:7" ht="21" x14ac:dyDescent="0.25">
      <c r="A1173" s="10" t="s">
        <v>10738</v>
      </c>
      <c r="B1173" s="10"/>
      <c r="C1173" s="11" t="s">
        <v>3699</v>
      </c>
      <c r="D1173" s="9">
        <v>1</v>
      </c>
      <c r="E1173" s="189">
        <v>0</v>
      </c>
      <c r="F1173" s="10" t="s">
        <v>119</v>
      </c>
      <c r="G1173" s="10" t="s">
        <v>803</v>
      </c>
    </row>
    <row r="1174" spans="1:7" ht="21" x14ac:dyDescent="0.25">
      <c r="A1174" s="106" t="s">
        <v>10732</v>
      </c>
      <c r="B1174" s="107"/>
      <c r="C1174" s="107" t="s">
        <v>10062</v>
      </c>
      <c r="D1174" s="107"/>
      <c r="E1174" s="107"/>
      <c r="F1174" s="107" t="s">
        <v>119</v>
      </c>
      <c r="G1174" s="107" t="s">
        <v>803</v>
      </c>
    </row>
    <row r="1175" spans="1:7" ht="21" x14ac:dyDescent="0.25">
      <c r="A1175" s="106" t="s">
        <v>10732</v>
      </c>
      <c r="B1175" s="107"/>
      <c r="C1175" s="107" t="s">
        <v>3659</v>
      </c>
      <c r="D1175" s="107"/>
      <c r="E1175" s="107"/>
      <c r="F1175" s="107" t="s">
        <v>119</v>
      </c>
      <c r="G1175" s="107" t="s">
        <v>803</v>
      </c>
    </row>
    <row r="1176" spans="1:7" x14ac:dyDescent="0.25">
      <c r="A1176" s="43" t="s">
        <v>10740</v>
      </c>
      <c r="B1176" s="163" t="s">
        <v>10742</v>
      </c>
      <c r="C1176" s="15" t="s">
        <v>6608</v>
      </c>
      <c r="D1176" s="144">
        <v>1</v>
      </c>
      <c r="E1176" s="144"/>
      <c r="F1176" s="44" t="s">
        <v>89</v>
      </c>
      <c r="G1176" s="44" t="s">
        <v>803</v>
      </c>
    </row>
    <row r="1177" spans="1:7" ht="21" x14ac:dyDescent="0.25">
      <c r="A1177" s="185" t="s">
        <v>10730</v>
      </c>
      <c r="B1177" s="10" t="s">
        <v>10910</v>
      </c>
      <c r="C1177" s="11" t="s">
        <v>9147</v>
      </c>
      <c r="D1177" s="9">
        <v>1</v>
      </c>
      <c r="E1177" s="9"/>
      <c r="F1177" s="10" t="s">
        <v>89</v>
      </c>
      <c r="G1177" s="10" t="s">
        <v>803</v>
      </c>
    </row>
    <row r="1178" spans="1:7" ht="21" x14ac:dyDescent="0.25">
      <c r="A1178" s="10" t="s">
        <v>10730</v>
      </c>
      <c r="B1178" s="185" t="s">
        <v>11056</v>
      </c>
      <c r="C1178" s="11" t="s">
        <v>798</v>
      </c>
      <c r="D1178" s="9">
        <v>1</v>
      </c>
      <c r="E1178" s="9">
        <v>0</v>
      </c>
      <c r="F1178" s="10" t="s">
        <v>423</v>
      </c>
      <c r="G1178" s="10" t="s">
        <v>803</v>
      </c>
    </row>
    <row r="1179" spans="1:7" ht="21" x14ac:dyDescent="0.25">
      <c r="A1179" s="185" t="s">
        <v>10730</v>
      </c>
      <c r="B1179" s="186" t="s">
        <v>10993</v>
      </c>
      <c r="C1179" s="11" t="s">
        <v>6662</v>
      </c>
      <c r="D1179" s="9">
        <v>1</v>
      </c>
      <c r="E1179" s="9"/>
      <c r="F1179" s="10" t="s">
        <v>423</v>
      </c>
      <c r="G1179" s="10" t="s">
        <v>803</v>
      </c>
    </row>
    <row r="1180" spans="1:7" x14ac:dyDescent="0.25">
      <c r="A1180" s="44" t="s">
        <v>10740</v>
      </c>
      <c r="B1180" s="163" t="s">
        <v>10742</v>
      </c>
      <c r="C1180" s="16" t="s">
        <v>3058</v>
      </c>
      <c r="D1180" s="144">
        <v>1</v>
      </c>
      <c r="E1180" s="144">
        <v>0</v>
      </c>
      <c r="F1180" s="44" t="s">
        <v>10748</v>
      </c>
      <c r="G1180" s="44" t="s">
        <v>803</v>
      </c>
    </row>
    <row r="1181" spans="1:7" x14ac:dyDescent="0.25">
      <c r="A1181" s="43" t="s">
        <v>10740</v>
      </c>
      <c r="B1181" s="44" t="s">
        <v>10742</v>
      </c>
      <c r="C1181" s="15" t="s">
        <v>8239</v>
      </c>
      <c r="D1181" s="144">
        <v>1</v>
      </c>
      <c r="E1181" s="144"/>
      <c r="F1181" s="44" t="s">
        <v>525</v>
      </c>
      <c r="G1181" s="44" t="s">
        <v>1408</v>
      </c>
    </row>
    <row r="1182" spans="1:7" ht="21" x14ac:dyDescent="0.25">
      <c r="A1182" s="185" t="s">
        <v>10730</v>
      </c>
      <c r="B1182" s="10" t="s">
        <v>11211</v>
      </c>
      <c r="C1182" s="11" t="s">
        <v>1288</v>
      </c>
      <c r="D1182" s="9">
        <v>1</v>
      </c>
      <c r="E1182" s="9">
        <v>0</v>
      </c>
      <c r="F1182" s="10" t="s">
        <v>69</v>
      </c>
      <c r="G1182" s="10" t="s">
        <v>803</v>
      </c>
    </row>
    <row r="1183" spans="1:7" ht="21" x14ac:dyDescent="0.25">
      <c r="A1183" s="106" t="s">
        <v>10732</v>
      </c>
      <c r="B1183" s="107"/>
      <c r="C1183" s="107" t="s">
        <v>9907</v>
      </c>
      <c r="D1183" s="107"/>
      <c r="E1183" s="107"/>
      <c r="F1183" s="107" t="s">
        <v>1559</v>
      </c>
      <c r="G1183" s="107" t="s">
        <v>803</v>
      </c>
    </row>
    <row r="1184" spans="1:7" x14ac:dyDescent="0.25">
      <c r="A1184" s="44" t="s">
        <v>10740</v>
      </c>
      <c r="B1184" s="43" t="s">
        <v>10933</v>
      </c>
      <c r="C1184" s="15" t="s">
        <v>4641</v>
      </c>
      <c r="D1184" s="143">
        <v>0</v>
      </c>
      <c r="E1184" s="143">
        <v>0</v>
      </c>
      <c r="F1184" s="44" t="s">
        <v>4798</v>
      </c>
      <c r="G1184" s="44" t="s">
        <v>4434</v>
      </c>
    </row>
    <row r="1185" spans="1:7" x14ac:dyDescent="0.25">
      <c r="A1185" s="43" t="s">
        <v>10740</v>
      </c>
      <c r="B1185" s="44" t="s">
        <v>10742</v>
      </c>
      <c r="C1185" s="15" t="s">
        <v>10210</v>
      </c>
      <c r="D1185" s="144">
        <v>1</v>
      </c>
      <c r="E1185" s="144"/>
      <c r="F1185" s="44" t="s">
        <v>4798</v>
      </c>
      <c r="G1185" s="44" t="s">
        <v>4434</v>
      </c>
    </row>
    <row r="1186" spans="1:7" x14ac:dyDescent="0.25">
      <c r="A1186" s="43" t="s">
        <v>10740</v>
      </c>
      <c r="B1186" s="44" t="s">
        <v>10742</v>
      </c>
      <c r="C1186" s="15" t="s">
        <v>7732</v>
      </c>
      <c r="D1186" s="144">
        <v>0</v>
      </c>
      <c r="E1186" s="144"/>
      <c r="F1186" s="44" t="s">
        <v>4798</v>
      </c>
      <c r="G1186" s="44" t="s">
        <v>4434</v>
      </c>
    </row>
    <row r="1187" spans="1:7" ht="21" x14ac:dyDescent="0.25">
      <c r="A1187" s="185" t="s">
        <v>10730</v>
      </c>
      <c r="B1187" s="10" t="s">
        <v>10917</v>
      </c>
      <c r="C1187" s="11" t="s">
        <v>4737</v>
      </c>
      <c r="D1187" s="9">
        <v>1</v>
      </c>
      <c r="E1187" s="9">
        <v>0</v>
      </c>
      <c r="F1187" s="10" t="s">
        <v>4798</v>
      </c>
      <c r="G1187" s="10" t="s">
        <v>4434</v>
      </c>
    </row>
    <row r="1188" spans="1:7" ht="21" x14ac:dyDescent="0.25">
      <c r="A1188" s="10" t="s">
        <v>10730</v>
      </c>
      <c r="B1188" s="185" t="s">
        <v>11052</v>
      </c>
      <c r="C1188" s="11" t="s">
        <v>4429</v>
      </c>
      <c r="D1188" s="9">
        <v>1</v>
      </c>
      <c r="E1188" s="9">
        <v>1</v>
      </c>
      <c r="F1188" s="10" t="s">
        <v>4798</v>
      </c>
      <c r="G1188" s="10" t="s">
        <v>4434</v>
      </c>
    </row>
    <row r="1189" spans="1:7" ht="21" x14ac:dyDescent="0.25">
      <c r="A1189" s="185" t="s">
        <v>10730</v>
      </c>
      <c r="B1189" s="10" t="s">
        <v>11389</v>
      </c>
      <c r="C1189" s="11" t="s">
        <v>4769</v>
      </c>
      <c r="D1189" s="9">
        <v>1</v>
      </c>
      <c r="E1189" s="9">
        <v>0</v>
      </c>
      <c r="F1189" s="10" t="s">
        <v>4798</v>
      </c>
      <c r="G1189" s="10" t="s">
        <v>4434</v>
      </c>
    </row>
    <row r="1190" spans="1:7" ht="21" x14ac:dyDescent="0.25">
      <c r="A1190" s="10" t="s">
        <v>10730</v>
      </c>
      <c r="B1190" s="186" t="s">
        <v>11610</v>
      </c>
      <c r="C1190" s="11" t="s">
        <v>5105</v>
      </c>
      <c r="D1190" s="189">
        <v>1</v>
      </c>
      <c r="E1190" s="189">
        <v>0</v>
      </c>
      <c r="F1190" s="10" t="s">
        <v>4798</v>
      </c>
      <c r="G1190" s="10" t="s">
        <v>4434</v>
      </c>
    </row>
    <row r="1191" spans="1:7" ht="21" x14ac:dyDescent="0.25">
      <c r="A1191" s="10" t="s">
        <v>10730</v>
      </c>
      <c r="B1191" s="186" t="s">
        <v>10773</v>
      </c>
      <c r="C1191" s="11" t="s">
        <v>10167</v>
      </c>
      <c r="D1191" s="9">
        <v>1</v>
      </c>
      <c r="E1191" s="9"/>
      <c r="F1191" s="10" t="s">
        <v>4798</v>
      </c>
      <c r="G1191" s="10" t="s">
        <v>4434</v>
      </c>
    </row>
    <row r="1192" spans="1:7" ht="21" x14ac:dyDescent="0.25">
      <c r="A1192" s="10" t="s">
        <v>10730</v>
      </c>
      <c r="B1192" s="185" t="s">
        <v>11095</v>
      </c>
      <c r="C1192" s="11" t="s">
        <v>4635</v>
      </c>
      <c r="D1192" s="9">
        <v>0</v>
      </c>
      <c r="E1192" s="9">
        <v>0</v>
      </c>
      <c r="F1192" s="10" t="s">
        <v>4798</v>
      </c>
      <c r="G1192" s="10" t="s">
        <v>4434</v>
      </c>
    </row>
    <row r="1193" spans="1:7" ht="21" x14ac:dyDescent="0.25">
      <c r="A1193" s="185" t="s">
        <v>10730</v>
      </c>
      <c r="B1193" s="11" t="s">
        <v>10814</v>
      </c>
      <c r="C1193" s="11" t="s">
        <v>7722</v>
      </c>
      <c r="D1193" s="9">
        <v>0</v>
      </c>
      <c r="E1193" s="9"/>
      <c r="F1193" s="10" t="s">
        <v>4798</v>
      </c>
      <c r="G1193" s="10" t="s">
        <v>4434</v>
      </c>
    </row>
    <row r="1194" spans="1:7" ht="21" x14ac:dyDescent="0.25">
      <c r="A1194" s="185" t="s">
        <v>10730</v>
      </c>
      <c r="B1194" s="11" t="s">
        <v>11283</v>
      </c>
      <c r="C1194" s="11" t="s">
        <v>10197</v>
      </c>
      <c r="D1194" s="9">
        <v>0</v>
      </c>
      <c r="E1194" s="9"/>
      <c r="F1194" s="10" t="s">
        <v>4798</v>
      </c>
      <c r="G1194" s="10" t="s">
        <v>4434</v>
      </c>
    </row>
    <row r="1195" spans="1:7" ht="21" x14ac:dyDescent="0.25">
      <c r="A1195" s="45" t="s">
        <v>10732</v>
      </c>
      <c r="B1195" s="45"/>
      <c r="C1195" s="111" t="s">
        <v>4436</v>
      </c>
      <c r="D1195" s="111"/>
      <c r="E1195" s="111"/>
      <c r="F1195" s="45" t="s">
        <v>4798</v>
      </c>
      <c r="G1195" s="45" t="s">
        <v>4434</v>
      </c>
    </row>
    <row r="1196" spans="1:7" ht="21" x14ac:dyDescent="0.25">
      <c r="A1196" s="111" t="s">
        <v>10732</v>
      </c>
      <c r="B1196" s="45"/>
      <c r="C1196" s="45" t="s">
        <v>10192</v>
      </c>
      <c r="D1196" s="116"/>
      <c r="E1196" s="116"/>
      <c r="F1196" s="45" t="s">
        <v>4798</v>
      </c>
      <c r="G1196" s="45" t="s">
        <v>4434</v>
      </c>
    </row>
    <row r="1197" spans="1:7" ht="21" x14ac:dyDescent="0.25">
      <c r="A1197" s="45" t="s">
        <v>10732</v>
      </c>
      <c r="B1197" s="45"/>
      <c r="C1197" s="45" t="s">
        <v>4666</v>
      </c>
      <c r="D1197" s="45"/>
      <c r="E1197" s="45"/>
      <c r="F1197" s="45" t="s">
        <v>4798</v>
      </c>
      <c r="G1197" s="45" t="s">
        <v>4434</v>
      </c>
    </row>
    <row r="1198" spans="1:7" ht="21" x14ac:dyDescent="0.25">
      <c r="A1198" s="111" t="s">
        <v>10732</v>
      </c>
      <c r="B1198" s="45"/>
      <c r="C1198" s="45" t="s">
        <v>4774</v>
      </c>
      <c r="D1198" s="45"/>
      <c r="E1198" s="45"/>
      <c r="F1198" s="45" t="s">
        <v>4798</v>
      </c>
      <c r="G1198" s="45" t="s">
        <v>4434</v>
      </c>
    </row>
    <row r="1199" spans="1:7" ht="21" x14ac:dyDescent="0.25">
      <c r="A1199" s="107" t="s">
        <v>10732</v>
      </c>
      <c r="B1199" s="107"/>
      <c r="C1199" s="107" t="s">
        <v>4477</v>
      </c>
      <c r="D1199" s="107"/>
      <c r="E1199" s="107"/>
      <c r="F1199" s="107" t="s">
        <v>4798</v>
      </c>
      <c r="G1199" s="107" t="s">
        <v>4434</v>
      </c>
    </row>
    <row r="1200" spans="1:7" ht="21" x14ac:dyDescent="0.25">
      <c r="A1200" s="185" t="s">
        <v>10730</v>
      </c>
      <c r="B1200" s="10" t="s">
        <v>11002</v>
      </c>
      <c r="C1200" s="11" t="s">
        <v>9855</v>
      </c>
      <c r="D1200" s="9">
        <v>0</v>
      </c>
      <c r="E1200" s="9"/>
      <c r="F1200" s="10" t="s">
        <v>119</v>
      </c>
      <c r="G1200" s="10" t="s">
        <v>9860</v>
      </c>
    </row>
    <row r="1201" spans="1:7" ht="21" x14ac:dyDescent="0.25">
      <c r="A1201" s="185" t="s">
        <v>10730</v>
      </c>
      <c r="B1201" s="10" t="s">
        <v>10814</v>
      </c>
      <c r="C1201" s="11" t="s">
        <v>7701</v>
      </c>
      <c r="D1201" s="9">
        <v>1</v>
      </c>
      <c r="E1201" s="9">
        <v>0</v>
      </c>
      <c r="F1201" s="10" t="s">
        <v>4798</v>
      </c>
      <c r="G1201" s="10" t="s">
        <v>7705</v>
      </c>
    </row>
    <row r="1202" spans="1:7" ht="21" x14ac:dyDescent="0.25">
      <c r="A1202" s="10" t="s">
        <v>10738</v>
      </c>
      <c r="B1202" s="10"/>
      <c r="C1202" s="11" t="s">
        <v>10455</v>
      </c>
      <c r="D1202" s="9">
        <v>0</v>
      </c>
      <c r="E1202" s="9"/>
      <c r="F1202" s="10" t="s">
        <v>9289</v>
      </c>
      <c r="G1202" s="10" t="s">
        <v>90</v>
      </c>
    </row>
    <row r="1203" spans="1:7" ht="21" x14ac:dyDescent="0.25">
      <c r="A1203" s="10" t="s">
        <v>10730</v>
      </c>
      <c r="B1203" s="11" t="s">
        <v>11198</v>
      </c>
      <c r="C1203" s="11" t="s">
        <v>84</v>
      </c>
      <c r="D1203" s="9">
        <v>1</v>
      </c>
      <c r="E1203" s="9"/>
      <c r="F1203" s="10" t="s">
        <v>89</v>
      </c>
      <c r="G1203" s="10" t="s">
        <v>90</v>
      </c>
    </row>
    <row r="1204" spans="1:7" ht="21" x14ac:dyDescent="0.25">
      <c r="A1204" s="107" t="s">
        <v>10732</v>
      </c>
      <c r="B1204" s="107"/>
      <c r="C1204" s="107" t="s">
        <v>1555</v>
      </c>
      <c r="D1204" s="107"/>
      <c r="E1204" s="107"/>
      <c r="F1204" s="107" t="s">
        <v>1559</v>
      </c>
      <c r="G1204" s="107" t="s">
        <v>1560</v>
      </c>
    </row>
    <row r="1205" spans="1:7" x14ac:dyDescent="0.25">
      <c r="A1205" s="44" t="s">
        <v>10740</v>
      </c>
      <c r="B1205" s="43" t="s">
        <v>10742</v>
      </c>
      <c r="C1205" s="16" t="s">
        <v>3499</v>
      </c>
      <c r="D1205" s="143">
        <v>1</v>
      </c>
      <c r="E1205" s="143">
        <v>1</v>
      </c>
      <c r="F1205" s="44" t="s">
        <v>10748</v>
      </c>
      <c r="G1205" s="44" t="s">
        <v>3503</v>
      </c>
    </row>
    <row r="1206" spans="1:7" ht="21" x14ac:dyDescent="0.25">
      <c r="A1206" s="10" t="s">
        <v>10730</v>
      </c>
      <c r="B1206" s="185" t="s">
        <v>11649</v>
      </c>
      <c r="C1206" s="11" t="s">
        <v>6892</v>
      </c>
      <c r="D1206" s="189">
        <v>0</v>
      </c>
      <c r="E1206" s="189">
        <v>0</v>
      </c>
      <c r="F1206" s="10" t="s">
        <v>10748</v>
      </c>
      <c r="G1206" s="10" t="s">
        <v>3503</v>
      </c>
    </row>
    <row r="1207" spans="1:7" ht="21" x14ac:dyDescent="0.25">
      <c r="A1207" s="106" t="s">
        <v>10732</v>
      </c>
      <c r="B1207" s="107"/>
      <c r="C1207" s="107" t="s">
        <v>7122</v>
      </c>
      <c r="D1207" s="107"/>
      <c r="E1207" s="107"/>
      <c r="F1207" s="107" t="s">
        <v>10748</v>
      </c>
      <c r="G1207" s="107" t="s">
        <v>3503</v>
      </c>
    </row>
    <row r="1208" spans="1:7" ht="21" x14ac:dyDescent="0.25">
      <c r="A1208" s="10" t="s">
        <v>10738</v>
      </c>
      <c r="B1208" s="10"/>
      <c r="C1208" s="11" t="s">
        <v>9765</v>
      </c>
      <c r="D1208" s="9">
        <v>0</v>
      </c>
      <c r="E1208" s="9"/>
      <c r="F1208" s="10" t="s">
        <v>2596</v>
      </c>
      <c r="G1208" s="10" t="s">
        <v>706</v>
      </c>
    </row>
    <row r="1209" spans="1:7" ht="21" x14ac:dyDescent="0.25">
      <c r="A1209" s="185" t="s">
        <v>10730</v>
      </c>
      <c r="B1209" s="10" t="s">
        <v>11349</v>
      </c>
      <c r="C1209" s="11" t="s">
        <v>924</v>
      </c>
      <c r="D1209" s="9">
        <v>1</v>
      </c>
      <c r="E1209" s="9">
        <v>1</v>
      </c>
      <c r="F1209" s="10" t="s">
        <v>46</v>
      </c>
      <c r="G1209" s="10" t="s">
        <v>706</v>
      </c>
    </row>
    <row r="1210" spans="1:7" x14ac:dyDescent="0.25">
      <c r="A1210" s="43" t="s">
        <v>10740</v>
      </c>
      <c r="B1210" s="44" t="s">
        <v>10742</v>
      </c>
      <c r="C1210" s="15" t="s">
        <v>9047</v>
      </c>
      <c r="D1210" s="144">
        <v>1</v>
      </c>
      <c r="E1210" s="144"/>
      <c r="F1210" s="44" t="s">
        <v>669</v>
      </c>
      <c r="G1210" s="44" t="s">
        <v>706</v>
      </c>
    </row>
    <row r="1211" spans="1:7" x14ac:dyDescent="0.25">
      <c r="A1211" s="43" t="s">
        <v>10740</v>
      </c>
      <c r="B1211" s="44" t="s">
        <v>11013</v>
      </c>
      <c r="C1211" s="15" t="s">
        <v>9343</v>
      </c>
      <c r="D1211" s="144">
        <v>0</v>
      </c>
      <c r="E1211" s="144"/>
      <c r="F1211" s="44" t="s">
        <v>669</v>
      </c>
      <c r="G1211" s="44" t="s">
        <v>706</v>
      </c>
    </row>
    <row r="1212" spans="1:7" ht="21" x14ac:dyDescent="0.25">
      <c r="A1212" s="185" t="s">
        <v>10730</v>
      </c>
      <c r="B1212" s="11" t="s">
        <v>11255</v>
      </c>
      <c r="C1212" s="11" t="s">
        <v>6569</v>
      </c>
      <c r="D1212" s="9">
        <v>1</v>
      </c>
      <c r="E1212" s="9"/>
      <c r="F1212" s="10" t="s">
        <v>669</v>
      </c>
      <c r="G1212" s="10" t="s">
        <v>706</v>
      </c>
    </row>
    <row r="1213" spans="1:7" ht="21" x14ac:dyDescent="0.25">
      <c r="A1213" s="10" t="s">
        <v>10730</v>
      </c>
      <c r="B1213" s="185" t="s">
        <v>10885</v>
      </c>
      <c r="C1213" s="186" t="s">
        <v>2561</v>
      </c>
      <c r="D1213" s="9">
        <v>0</v>
      </c>
      <c r="E1213" s="9">
        <v>0</v>
      </c>
      <c r="F1213" s="10" t="s">
        <v>669</v>
      </c>
      <c r="G1213" s="10" t="s">
        <v>706</v>
      </c>
    </row>
    <row r="1214" spans="1:7" ht="21" x14ac:dyDescent="0.25">
      <c r="A1214" s="185" t="s">
        <v>10730</v>
      </c>
      <c r="B1214" s="10" t="s">
        <v>11130</v>
      </c>
      <c r="C1214" s="11" t="s">
        <v>701</v>
      </c>
      <c r="D1214" s="9">
        <v>0</v>
      </c>
      <c r="E1214" s="9">
        <v>0</v>
      </c>
      <c r="F1214" s="10" t="s">
        <v>669</v>
      </c>
      <c r="G1214" s="10" t="s">
        <v>706</v>
      </c>
    </row>
    <row r="1215" spans="1:7" ht="21" x14ac:dyDescent="0.25">
      <c r="A1215" s="10" t="s">
        <v>10738</v>
      </c>
      <c r="B1215" s="10"/>
      <c r="C1215" s="11" t="s">
        <v>6786</v>
      </c>
      <c r="D1215" s="9">
        <v>1</v>
      </c>
      <c r="E1215" s="189">
        <v>0</v>
      </c>
      <c r="F1215" s="10" t="s">
        <v>669</v>
      </c>
      <c r="G1215" s="10" t="s">
        <v>706</v>
      </c>
    </row>
    <row r="1216" spans="1:7" ht="21" x14ac:dyDescent="0.25">
      <c r="A1216" s="185" t="s">
        <v>10738</v>
      </c>
      <c r="B1216" s="9"/>
      <c r="C1216" s="11" t="s">
        <v>5744</v>
      </c>
      <c r="D1216" s="9">
        <v>0</v>
      </c>
      <c r="E1216" s="9"/>
      <c r="F1216" s="10" t="s">
        <v>669</v>
      </c>
      <c r="G1216" s="10" t="s">
        <v>2570</v>
      </c>
    </row>
    <row r="1217" spans="1:7" ht="21" x14ac:dyDescent="0.25">
      <c r="A1217" s="45" t="s">
        <v>10732</v>
      </c>
      <c r="B1217" s="45"/>
      <c r="C1217" s="45" t="s">
        <v>2566</v>
      </c>
      <c r="D1217" s="45"/>
      <c r="E1217" s="45"/>
      <c r="F1217" s="45" t="s">
        <v>669</v>
      </c>
      <c r="G1217" s="45" t="s">
        <v>2570</v>
      </c>
    </row>
    <row r="1218" spans="1:7" ht="21" x14ac:dyDescent="0.25">
      <c r="A1218" s="10" t="s">
        <v>10738</v>
      </c>
      <c r="B1218" s="10"/>
      <c r="C1218" s="11" t="s">
        <v>7223</v>
      </c>
      <c r="D1218" s="9">
        <v>1</v>
      </c>
      <c r="E1218" s="9"/>
      <c r="F1218" s="10" t="s">
        <v>89</v>
      </c>
      <c r="G1218" s="10" t="s">
        <v>706</v>
      </c>
    </row>
    <row r="1219" spans="1:7" ht="21" x14ac:dyDescent="0.25">
      <c r="A1219" s="106" t="s">
        <v>10732</v>
      </c>
      <c r="B1219" s="107"/>
      <c r="C1219" s="107" t="s">
        <v>2220</v>
      </c>
      <c r="D1219" s="107"/>
      <c r="E1219" s="107"/>
      <c r="F1219" s="107" t="s">
        <v>525</v>
      </c>
      <c r="G1219" s="107" t="s">
        <v>706</v>
      </c>
    </row>
    <row r="1220" spans="1:7" ht="21" x14ac:dyDescent="0.25">
      <c r="A1220" s="106" t="s">
        <v>10732</v>
      </c>
      <c r="B1220" s="107"/>
      <c r="C1220" s="107" t="s">
        <v>8222</v>
      </c>
      <c r="D1220" s="105"/>
      <c r="E1220" s="105"/>
      <c r="F1220" s="107" t="s">
        <v>525</v>
      </c>
      <c r="G1220" s="107" t="s">
        <v>8226</v>
      </c>
    </row>
    <row r="1221" spans="1:7" x14ac:dyDescent="0.25">
      <c r="A1221" s="43" t="s">
        <v>10740</v>
      </c>
      <c r="B1221" s="44" t="s">
        <v>10742</v>
      </c>
      <c r="C1221" s="15" t="s">
        <v>9359</v>
      </c>
      <c r="D1221" s="144">
        <v>1</v>
      </c>
      <c r="E1221" s="144"/>
      <c r="F1221" s="44" t="s">
        <v>872</v>
      </c>
      <c r="G1221" s="44" t="s">
        <v>1752</v>
      </c>
    </row>
    <row r="1222" spans="1:7" x14ac:dyDescent="0.25">
      <c r="A1222" s="44" t="s">
        <v>10740</v>
      </c>
      <c r="B1222" s="44" t="s">
        <v>10742</v>
      </c>
      <c r="C1222" s="15" t="s">
        <v>6542</v>
      </c>
      <c r="D1222" s="144">
        <v>1</v>
      </c>
      <c r="E1222" s="143">
        <v>0</v>
      </c>
      <c r="F1222" s="44" t="s">
        <v>872</v>
      </c>
      <c r="G1222" s="44" t="s">
        <v>1752</v>
      </c>
    </row>
    <row r="1223" spans="1:7" ht="21" x14ac:dyDescent="0.25">
      <c r="A1223" s="185" t="s">
        <v>10730</v>
      </c>
      <c r="B1223" s="10" t="s">
        <v>10815</v>
      </c>
      <c r="C1223" s="11" t="s">
        <v>1949</v>
      </c>
      <c r="D1223" s="9">
        <v>1</v>
      </c>
      <c r="E1223" s="9">
        <v>0</v>
      </c>
      <c r="F1223" s="10" t="s">
        <v>872</v>
      </c>
      <c r="G1223" s="10" t="s">
        <v>1752</v>
      </c>
    </row>
    <row r="1224" spans="1:7" ht="21" x14ac:dyDescent="0.25">
      <c r="A1224" s="10" t="s">
        <v>10730</v>
      </c>
      <c r="B1224" s="185" t="s">
        <v>10854</v>
      </c>
      <c r="C1224" s="186" t="s">
        <v>2766</v>
      </c>
      <c r="D1224" s="9">
        <v>1</v>
      </c>
      <c r="E1224" s="9">
        <v>0</v>
      </c>
      <c r="F1224" s="10" t="s">
        <v>872</v>
      </c>
      <c r="G1224" s="10" t="s">
        <v>1752</v>
      </c>
    </row>
    <row r="1225" spans="1:7" ht="21" x14ac:dyDescent="0.25">
      <c r="A1225" s="185" t="s">
        <v>10730</v>
      </c>
      <c r="B1225" s="186" t="s">
        <v>10800</v>
      </c>
      <c r="C1225" s="11" t="s">
        <v>6665</v>
      </c>
      <c r="D1225" s="9">
        <v>1</v>
      </c>
      <c r="E1225" s="9">
        <v>1</v>
      </c>
      <c r="F1225" s="10" t="s">
        <v>872</v>
      </c>
      <c r="G1225" s="10" t="s">
        <v>1752</v>
      </c>
    </row>
    <row r="1226" spans="1:7" ht="21" x14ac:dyDescent="0.25">
      <c r="A1226" s="185" t="s">
        <v>10730</v>
      </c>
      <c r="B1226" s="10" t="s">
        <v>11359</v>
      </c>
      <c r="C1226" s="11" t="s">
        <v>6802</v>
      </c>
      <c r="D1226" s="9">
        <v>1</v>
      </c>
      <c r="E1226" s="9">
        <v>1</v>
      </c>
      <c r="F1226" s="10" t="s">
        <v>872</v>
      </c>
      <c r="G1226" s="10" t="s">
        <v>1752</v>
      </c>
    </row>
    <row r="1227" spans="1:7" ht="21" x14ac:dyDescent="0.25">
      <c r="A1227" s="10" t="s">
        <v>10730</v>
      </c>
      <c r="B1227" s="185" t="s">
        <v>10993</v>
      </c>
      <c r="C1227" s="11" t="s">
        <v>1747</v>
      </c>
      <c r="D1227" s="9">
        <v>1</v>
      </c>
      <c r="E1227" s="9">
        <v>0</v>
      </c>
      <c r="F1227" s="10" t="s">
        <v>872</v>
      </c>
      <c r="G1227" s="10" t="s">
        <v>1752</v>
      </c>
    </row>
    <row r="1228" spans="1:7" ht="21" x14ac:dyDescent="0.25">
      <c r="A1228" s="10" t="s">
        <v>10738</v>
      </c>
      <c r="B1228" s="10"/>
      <c r="C1228" s="11" t="s">
        <v>9388</v>
      </c>
      <c r="D1228" s="9">
        <v>0</v>
      </c>
      <c r="E1228" s="9"/>
      <c r="F1228" s="10" t="s">
        <v>872</v>
      </c>
      <c r="G1228" s="10" t="s">
        <v>1752</v>
      </c>
    </row>
    <row r="1229" spans="1:7" ht="21" x14ac:dyDescent="0.25">
      <c r="A1229" s="111" t="s">
        <v>10732</v>
      </c>
      <c r="B1229" s="45"/>
      <c r="C1229" s="45" t="s">
        <v>9530</v>
      </c>
      <c r="D1229" s="116"/>
      <c r="E1229" s="116"/>
      <c r="F1229" s="45" t="s">
        <v>872</v>
      </c>
      <c r="G1229" s="45" t="s">
        <v>1752</v>
      </c>
    </row>
    <row r="1230" spans="1:7" ht="21" x14ac:dyDescent="0.25">
      <c r="A1230" s="111" t="s">
        <v>10732</v>
      </c>
      <c r="B1230" s="45"/>
      <c r="C1230" s="45" t="s">
        <v>6796</v>
      </c>
      <c r="D1230" s="116"/>
      <c r="E1230" s="116"/>
      <c r="F1230" s="45" t="s">
        <v>872</v>
      </c>
      <c r="G1230" s="45" t="s">
        <v>1752</v>
      </c>
    </row>
    <row r="1231" spans="1:7" x14ac:dyDescent="0.25">
      <c r="A1231" s="43" t="s">
        <v>10740</v>
      </c>
      <c r="B1231" s="44" t="s">
        <v>10742</v>
      </c>
      <c r="C1231" s="15" t="s">
        <v>3505</v>
      </c>
      <c r="D1231" s="144">
        <v>1</v>
      </c>
      <c r="E1231" s="143">
        <v>0</v>
      </c>
      <c r="F1231" s="44" t="s">
        <v>10748</v>
      </c>
      <c r="G1231" s="44" t="s">
        <v>1752</v>
      </c>
    </row>
    <row r="1232" spans="1:7" ht="21" x14ac:dyDescent="0.25">
      <c r="A1232" s="10" t="s">
        <v>10730</v>
      </c>
      <c r="B1232" s="186" t="s">
        <v>10747</v>
      </c>
      <c r="C1232" s="186" t="s">
        <v>3300</v>
      </c>
      <c r="D1232" s="9">
        <v>1</v>
      </c>
      <c r="E1232" s="188">
        <v>0</v>
      </c>
      <c r="F1232" s="10" t="s">
        <v>10748</v>
      </c>
      <c r="G1232" s="10" t="s">
        <v>1752</v>
      </c>
    </row>
    <row r="1233" spans="1:7" ht="21" x14ac:dyDescent="0.25">
      <c r="A1233" s="106" t="s">
        <v>10732</v>
      </c>
      <c r="B1233" s="107"/>
      <c r="C1233" s="107" t="s">
        <v>7119</v>
      </c>
      <c r="D1233" s="107"/>
      <c r="E1233" s="107"/>
      <c r="F1233" s="107" t="s">
        <v>10748</v>
      </c>
      <c r="G1233" s="107" t="s">
        <v>1752</v>
      </c>
    </row>
    <row r="1234" spans="1:7" ht="21" x14ac:dyDescent="0.25">
      <c r="A1234" s="10" t="s">
        <v>10730</v>
      </c>
      <c r="B1234" s="10" t="s">
        <v>11418</v>
      </c>
      <c r="C1234" s="11" t="s">
        <v>10428</v>
      </c>
      <c r="D1234" s="9">
        <v>0</v>
      </c>
      <c r="E1234" s="9"/>
      <c r="F1234" s="10" t="s">
        <v>1559</v>
      </c>
      <c r="G1234" s="10" t="s">
        <v>10432</v>
      </c>
    </row>
    <row r="1235" spans="1:7" ht="21" x14ac:dyDescent="0.25">
      <c r="A1235" s="10" t="s">
        <v>10738</v>
      </c>
      <c r="B1235" s="9"/>
      <c r="C1235" s="11" t="s">
        <v>1368</v>
      </c>
      <c r="D1235" s="9">
        <v>0</v>
      </c>
      <c r="E1235" s="9">
        <v>0</v>
      </c>
      <c r="F1235" s="10" t="s">
        <v>446</v>
      </c>
      <c r="G1235" s="10" t="s">
        <v>47</v>
      </c>
    </row>
    <row r="1236" spans="1:7" ht="21" x14ac:dyDescent="0.25">
      <c r="A1236" s="185" t="s">
        <v>10730</v>
      </c>
      <c r="B1236" s="11" t="s">
        <v>11060</v>
      </c>
      <c r="C1236" s="11" t="s">
        <v>7301</v>
      </c>
      <c r="D1236" s="9">
        <v>1</v>
      </c>
      <c r="E1236" s="9"/>
      <c r="F1236" s="10" t="s">
        <v>2596</v>
      </c>
      <c r="G1236" s="10" t="s">
        <v>47</v>
      </c>
    </row>
    <row r="1237" spans="1:7" ht="21" x14ac:dyDescent="0.25">
      <c r="A1237" s="10" t="s">
        <v>10730</v>
      </c>
      <c r="B1237" s="185" t="s">
        <v>10800</v>
      </c>
      <c r="C1237" s="11" t="s">
        <v>3829</v>
      </c>
      <c r="D1237" s="9">
        <v>1</v>
      </c>
      <c r="E1237" s="9">
        <v>1</v>
      </c>
      <c r="F1237" s="10" t="s">
        <v>2596</v>
      </c>
      <c r="G1237" s="10" t="s">
        <v>47</v>
      </c>
    </row>
    <row r="1238" spans="1:7" x14ac:dyDescent="0.25">
      <c r="A1238" s="43" t="s">
        <v>10740</v>
      </c>
      <c r="B1238" s="44" t="s">
        <v>10741</v>
      </c>
      <c r="C1238" s="16" t="s">
        <v>5467</v>
      </c>
      <c r="D1238" s="144">
        <v>1</v>
      </c>
      <c r="E1238" s="144">
        <v>0</v>
      </c>
      <c r="F1238" s="44" t="s">
        <v>46</v>
      </c>
      <c r="G1238" s="44" t="s">
        <v>47</v>
      </c>
    </row>
    <row r="1239" spans="1:7" x14ac:dyDescent="0.25">
      <c r="A1239" s="43" t="s">
        <v>10740</v>
      </c>
      <c r="B1239" s="44" t="s">
        <v>10742</v>
      </c>
      <c r="C1239" s="15" t="s">
        <v>8164</v>
      </c>
      <c r="D1239" s="144">
        <v>1</v>
      </c>
      <c r="E1239" s="144">
        <v>0</v>
      </c>
      <c r="F1239" s="44" t="s">
        <v>46</v>
      </c>
      <c r="G1239" s="44" t="s">
        <v>47</v>
      </c>
    </row>
    <row r="1240" spans="1:7" x14ac:dyDescent="0.25">
      <c r="A1240" s="44" t="s">
        <v>10740</v>
      </c>
      <c r="B1240" s="44" t="s">
        <v>10742</v>
      </c>
      <c r="C1240" s="15" t="s">
        <v>8212</v>
      </c>
      <c r="D1240" s="144">
        <v>1</v>
      </c>
      <c r="E1240" s="144">
        <v>1</v>
      </c>
      <c r="F1240" s="44" t="s">
        <v>46</v>
      </c>
      <c r="G1240" s="44" t="s">
        <v>47</v>
      </c>
    </row>
    <row r="1241" spans="1:7" ht="21" x14ac:dyDescent="0.25">
      <c r="A1241" s="185" t="s">
        <v>10730</v>
      </c>
      <c r="B1241" s="10" t="s">
        <v>10831</v>
      </c>
      <c r="C1241" s="11" t="s">
        <v>734</v>
      </c>
      <c r="D1241" s="9">
        <v>1</v>
      </c>
      <c r="E1241" s="9">
        <v>0</v>
      </c>
      <c r="F1241" s="10" t="s">
        <v>46</v>
      </c>
      <c r="G1241" s="10" t="s">
        <v>47</v>
      </c>
    </row>
    <row r="1242" spans="1:7" ht="21" x14ac:dyDescent="0.25">
      <c r="A1242" s="185" t="s">
        <v>10738</v>
      </c>
      <c r="B1242" s="9"/>
      <c r="C1242" s="11" t="s">
        <v>5630</v>
      </c>
      <c r="D1242" s="9">
        <v>1</v>
      </c>
      <c r="E1242" s="9"/>
      <c r="F1242" s="10" t="s">
        <v>46</v>
      </c>
      <c r="G1242" s="10" t="s">
        <v>47</v>
      </c>
    </row>
    <row r="1243" spans="1:7" ht="21" x14ac:dyDescent="0.25">
      <c r="A1243" s="10" t="s">
        <v>10738</v>
      </c>
      <c r="B1243" s="10"/>
      <c r="C1243" s="197" t="s">
        <v>612</v>
      </c>
      <c r="D1243" s="9">
        <v>1</v>
      </c>
      <c r="E1243" s="189">
        <v>0</v>
      </c>
      <c r="F1243" s="10" t="s">
        <v>46</v>
      </c>
      <c r="G1243" s="10" t="s">
        <v>47</v>
      </c>
    </row>
    <row r="1244" spans="1:7" ht="21" x14ac:dyDescent="0.25">
      <c r="A1244" s="111" t="s">
        <v>10732</v>
      </c>
      <c r="B1244" s="45"/>
      <c r="C1244" s="45" t="s">
        <v>5551</v>
      </c>
      <c r="D1244" s="116"/>
      <c r="E1244" s="116"/>
      <c r="F1244" s="45" t="s">
        <v>46</v>
      </c>
      <c r="G1244" s="45" t="s">
        <v>47</v>
      </c>
    </row>
    <row r="1245" spans="1:7" ht="21" x14ac:dyDescent="0.25">
      <c r="A1245" s="111" t="s">
        <v>10732</v>
      </c>
      <c r="B1245" s="45"/>
      <c r="C1245" s="45" t="s">
        <v>8276</v>
      </c>
      <c r="D1245" s="116"/>
      <c r="E1245" s="116"/>
      <c r="F1245" s="45" t="s">
        <v>46</v>
      </c>
      <c r="G1245" s="45" t="s">
        <v>47</v>
      </c>
    </row>
    <row r="1246" spans="1:7" ht="21" x14ac:dyDescent="0.25">
      <c r="A1246" s="185" t="s">
        <v>10730</v>
      </c>
      <c r="B1246" s="10" t="s">
        <v>10993</v>
      </c>
      <c r="C1246" s="11" t="s">
        <v>5483</v>
      </c>
      <c r="D1246" s="9">
        <v>1</v>
      </c>
      <c r="E1246" s="9">
        <v>0</v>
      </c>
      <c r="F1246" s="10" t="s">
        <v>669</v>
      </c>
      <c r="G1246" s="10" t="s">
        <v>47</v>
      </c>
    </row>
    <row r="1247" spans="1:7" ht="21" x14ac:dyDescent="0.25">
      <c r="A1247" s="10" t="s">
        <v>10730</v>
      </c>
      <c r="B1247" s="11" t="s">
        <v>10879</v>
      </c>
      <c r="C1247" s="11" t="s">
        <v>7953</v>
      </c>
      <c r="D1247" s="9">
        <v>1</v>
      </c>
      <c r="E1247" s="9"/>
      <c r="F1247" s="10" t="s">
        <v>669</v>
      </c>
      <c r="G1247" s="10" t="s">
        <v>7958</v>
      </c>
    </row>
    <row r="1248" spans="1:7" ht="21" x14ac:dyDescent="0.25">
      <c r="A1248" s="10" t="s">
        <v>10738</v>
      </c>
      <c r="B1248" s="10"/>
      <c r="C1248" s="11" t="s">
        <v>9626</v>
      </c>
      <c r="D1248" s="9">
        <v>1</v>
      </c>
      <c r="E1248" s="9"/>
      <c r="F1248" s="10" t="s">
        <v>669</v>
      </c>
      <c r="G1248" s="10" t="s">
        <v>47</v>
      </c>
    </row>
    <row r="1249" spans="1:7" ht="21" x14ac:dyDescent="0.25">
      <c r="A1249" s="111" t="s">
        <v>10732</v>
      </c>
      <c r="B1249" s="45"/>
      <c r="C1249" s="45" t="s">
        <v>9020</v>
      </c>
      <c r="D1249" s="116"/>
      <c r="E1249" s="116"/>
      <c r="F1249" s="45" t="s">
        <v>669</v>
      </c>
      <c r="G1249" s="45" t="s">
        <v>47</v>
      </c>
    </row>
    <row r="1250" spans="1:7" ht="21" x14ac:dyDescent="0.25">
      <c r="A1250" s="111" t="s">
        <v>10732</v>
      </c>
      <c r="B1250" s="45"/>
      <c r="C1250" s="45" t="s">
        <v>8255</v>
      </c>
      <c r="D1250" s="116"/>
      <c r="E1250" s="116"/>
      <c r="F1250" s="45" t="s">
        <v>669</v>
      </c>
      <c r="G1250" s="45" t="s">
        <v>47</v>
      </c>
    </row>
    <row r="1251" spans="1:7" ht="21" x14ac:dyDescent="0.25">
      <c r="A1251" s="111" t="s">
        <v>10732</v>
      </c>
      <c r="B1251" s="45"/>
      <c r="C1251" s="45" t="s">
        <v>8149</v>
      </c>
      <c r="D1251" s="116"/>
      <c r="E1251" s="116"/>
      <c r="F1251" s="45" t="s">
        <v>669</v>
      </c>
      <c r="G1251" s="45" t="s">
        <v>47</v>
      </c>
    </row>
    <row r="1252" spans="1:7" ht="21" x14ac:dyDescent="0.25">
      <c r="A1252" s="10" t="s">
        <v>10738</v>
      </c>
      <c r="B1252" s="10"/>
      <c r="C1252" s="11" t="s">
        <v>10473</v>
      </c>
      <c r="D1252" s="9">
        <v>1</v>
      </c>
      <c r="E1252" s="9"/>
      <c r="F1252" s="10" t="s">
        <v>7969</v>
      </c>
      <c r="G1252" s="10" t="s">
        <v>47</v>
      </c>
    </row>
    <row r="1253" spans="1:7" x14ac:dyDescent="0.25">
      <c r="A1253" s="44" t="s">
        <v>10740</v>
      </c>
      <c r="B1253" s="43" t="s">
        <v>10742</v>
      </c>
      <c r="C1253" s="16" t="s">
        <v>42</v>
      </c>
      <c r="D1253" s="145">
        <v>1</v>
      </c>
      <c r="E1253" s="145">
        <v>0</v>
      </c>
      <c r="F1253" s="44" t="s">
        <v>10830</v>
      </c>
      <c r="G1253" s="44" t="s">
        <v>47</v>
      </c>
    </row>
    <row r="1254" spans="1:7" x14ac:dyDescent="0.25">
      <c r="A1254" s="43" t="s">
        <v>10740</v>
      </c>
      <c r="B1254" s="44" t="s">
        <v>10741</v>
      </c>
      <c r="C1254" s="15" t="s">
        <v>472</v>
      </c>
      <c r="D1254" s="144">
        <v>1</v>
      </c>
      <c r="E1254" s="144">
        <v>0</v>
      </c>
      <c r="F1254" s="44" t="s">
        <v>133</v>
      </c>
      <c r="G1254" s="44" t="s">
        <v>47</v>
      </c>
    </row>
    <row r="1255" spans="1:7" x14ac:dyDescent="0.25">
      <c r="A1255" s="43" t="s">
        <v>10740</v>
      </c>
      <c r="B1255" s="44" t="s">
        <v>10742</v>
      </c>
      <c r="C1255" s="15" t="s">
        <v>6271</v>
      </c>
      <c r="D1255" s="144">
        <v>1</v>
      </c>
      <c r="E1255" s="144"/>
      <c r="F1255" s="44" t="s">
        <v>2032</v>
      </c>
      <c r="G1255" s="44" t="s">
        <v>47</v>
      </c>
    </row>
    <row r="1256" spans="1:7" x14ac:dyDescent="0.25">
      <c r="A1256" s="44" t="s">
        <v>10740</v>
      </c>
      <c r="B1256" s="43" t="s">
        <v>10750</v>
      </c>
      <c r="C1256" s="15" t="s">
        <v>2091</v>
      </c>
      <c r="D1256" s="144">
        <v>0</v>
      </c>
      <c r="E1256" s="144">
        <v>0</v>
      </c>
      <c r="F1256" s="44" t="s">
        <v>2032</v>
      </c>
      <c r="G1256" s="44" t="s">
        <v>47</v>
      </c>
    </row>
    <row r="1257" spans="1:7" ht="21" x14ac:dyDescent="0.25">
      <c r="A1257" s="10" t="s">
        <v>10730</v>
      </c>
      <c r="B1257" s="185" t="s">
        <v>10935</v>
      </c>
      <c r="C1257" s="11" t="s">
        <v>792</v>
      </c>
      <c r="D1257" s="189">
        <v>1</v>
      </c>
      <c r="E1257" s="189">
        <v>0</v>
      </c>
      <c r="F1257" s="10" t="s">
        <v>713</v>
      </c>
      <c r="G1257" s="10" t="s">
        <v>796</v>
      </c>
    </row>
    <row r="1258" spans="1:7" ht="21" x14ac:dyDescent="0.25">
      <c r="A1258" s="106" t="s">
        <v>10732</v>
      </c>
      <c r="B1258" s="107"/>
      <c r="C1258" s="107" t="s">
        <v>8657</v>
      </c>
      <c r="D1258" s="105"/>
      <c r="E1258" s="105"/>
      <c r="F1258" s="107" t="s">
        <v>713</v>
      </c>
      <c r="G1258" s="107" t="s">
        <v>796</v>
      </c>
    </row>
    <row r="1259" spans="1:7" ht="21" x14ac:dyDescent="0.25">
      <c r="A1259" s="10" t="s">
        <v>10730</v>
      </c>
      <c r="B1259" s="11" t="s">
        <v>11412</v>
      </c>
      <c r="C1259" s="195" t="s">
        <v>9060</v>
      </c>
      <c r="D1259" s="9">
        <v>1</v>
      </c>
      <c r="E1259" s="9"/>
      <c r="F1259" s="10" t="s">
        <v>389</v>
      </c>
      <c r="G1259" s="10" t="s">
        <v>47</v>
      </c>
    </row>
    <row r="1260" spans="1:7" ht="21" x14ac:dyDescent="0.25">
      <c r="A1260" s="185" t="s">
        <v>10730</v>
      </c>
      <c r="B1260" s="10" t="s">
        <v>11208</v>
      </c>
      <c r="C1260" s="11" t="s">
        <v>8999</v>
      </c>
      <c r="D1260" s="9">
        <v>1</v>
      </c>
      <c r="E1260" s="9"/>
      <c r="F1260" s="10" t="s">
        <v>389</v>
      </c>
      <c r="G1260" s="10" t="s">
        <v>47</v>
      </c>
    </row>
    <row r="1261" spans="1:7" x14ac:dyDescent="0.25">
      <c r="A1261" s="44" t="s">
        <v>10740</v>
      </c>
      <c r="B1261" s="43" t="s">
        <v>10844</v>
      </c>
      <c r="C1261" s="15" t="s">
        <v>1148</v>
      </c>
      <c r="D1261" s="144">
        <v>0</v>
      </c>
      <c r="E1261" s="144">
        <v>0</v>
      </c>
      <c r="F1261" s="44" t="s">
        <v>525</v>
      </c>
      <c r="G1261" s="44" t="s">
        <v>47</v>
      </c>
    </row>
    <row r="1262" spans="1:7" x14ac:dyDescent="0.25">
      <c r="A1262" s="44" t="s">
        <v>10740</v>
      </c>
      <c r="B1262" s="144" t="s">
        <v>10742</v>
      </c>
      <c r="C1262" s="146" t="s">
        <v>914</v>
      </c>
      <c r="D1262" s="144">
        <v>0</v>
      </c>
      <c r="E1262" s="144">
        <v>0</v>
      </c>
      <c r="F1262" s="44" t="s">
        <v>525</v>
      </c>
      <c r="G1262" s="44" t="s">
        <v>47</v>
      </c>
    </row>
    <row r="1263" spans="1:7" x14ac:dyDescent="0.25">
      <c r="A1263" s="43" t="s">
        <v>10740</v>
      </c>
      <c r="B1263" s="44" t="s">
        <v>10742</v>
      </c>
      <c r="C1263" s="15" t="s">
        <v>9025</v>
      </c>
      <c r="D1263" s="144"/>
      <c r="E1263" s="144"/>
      <c r="F1263" s="44" t="s">
        <v>525</v>
      </c>
      <c r="G1263" s="44" t="s">
        <v>796</v>
      </c>
    </row>
    <row r="1264" spans="1:7" x14ac:dyDescent="0.25">
      <c r="A1264" s="43" t="s">
        <v>10740</v>
      </c>
      <c r="B1264" s="44" t="s">
        <v>10742</v>
      </c>
      <c r="C1264" s="15" t="s">
        <v>8539</v>
      </c>
      <c r="D1264" s="144"/>
      <c r="E1264" s="144"/>
      <c r="F1264" s="44" t="s">
        <v>525</v>
      </c>
      <c r="G1264" s="44" t="s">
        <v>47</v>
      </c>
    </row>
    <row r="1265" spans="1:7" x14ac:dyDescent="0.25">
      <c r="A1265" s="43" t="s">
        <v>10740</v>
      </c>
      <c r="B1265" s="44" t="s">
        <v>10742</v>
      </c>
      <c r="C1265" s="15" t="s">
        <v>1428</v>
      </c>
      <c r="D1265" s="143">
        <v>1</v>
      </c>
      <c r="E1265" s="143">
        <v>1</v>
      </c>
      <c r="F1265" s="44" t="s">
        <v>89</v>
      </c>
      <c r="G1265" s="44" t="s">
        <v>1432</v>
      </c>
    </row>
    <row r="1266" spans="1:7" x14ac:dyDescent="0.25">
      <c r="A1266" s="43" t="s">
        <v>10740</v>
      </c>
      <c r="B1266" s="44" t="s">
        <v>10742</v>
      </c>
      <c r="C1266" s="15" t="s">
        <v>7209</v>
      </c>
      <c r="D1266" s="144">
        <v>1</v>
      </c>
      <c r="E1266" s="143">
        <v>0</v>
      </c>
      <c r="F1266" s="44" t="s">
        <v>89</v>
      </c>
      <c r="G1266" s="44" t="s">
        <v>1432</v>
      </c>
    </row>
    <row r="1267" spans="1:7" x14ac:dyDescent="0.25">
      <c r="A1267" s="43" t="s">
        <v>10740</v>
      </c>
      <c r="B1267" s="44" t="s">
        <v>10742</v>
      </c>
      <c r="C1267" s="15" t="s">
        <v>9244</v>
      </c>
      <c r="D1267" s="144">
        <v>1</v>
      </c>
      <c r="E1267" s="144"/>
      <c r="F1267" s="44" t="s">
        <v>89</v>
      </c>
      <c r="G1267" s="44" t="s">
        <v>1432</v>
      </c>
    </row>
    <row r="1268" spans="1:7" x14ac:dyDescent="0.25">
      <c r="A1268" s="44" t="s">
        <v>10740</v>
      </c>
      <c r="B1268" s="43" t="s">
        <v>10742</v>
      </c>
      <c r="C1268" s="15" t="s">
        <v>2679</v>
      </c>
      <c r="D1268" s="144">
        <v>0</v>
      </c>
      <c r="E1268" s="144">
        <v>0</v>
      </c>
      <c r="F1268" s="44" t="s">
        <v>89</v>
      </c>
      <c r="G1268" s="44" t="s">
        <v>1432</v>
      </c>
    </row>
    <row r="1269" spans="1:7" x14ac:dyDescent="0.25">
      <c r="A1269" s="44" t="s">
        <v>10740</v>
      </c>
      <c r="B1269" s="43" t="s">
        <v>11244</v>
      </c>
      <c r="C1269" s="15" t="s">
        <v>2279</v>
      </c>
      <c r="D1269" s="144">
        <v>0</v>
      </c>
      <c r="E1269" s="144">
        <v>0</v>
      </c>
      <c r="F1269" s="44" t="s">
        <v>301</v>
      </c>
      <c r="G1269" s="44" t="s">
        <v>2283</v>
      </c>
    </row>
    <row r="1270" spans="1:7" ht="21" x14ac:dyDescent="0.25">
      <c r="A1270" s="111" t="s">
        <v>10732</v>
      </c>
      <c r="B1270" s="45"/>
      <c r="C1270" s="45" t="s">
        <v>9524</v>
      </c>
      <c r="D1270" s="116"/>
      <c r="E1270" s="116"/>
      <c r="F1270" s="45" t="s">
        <v>872</v>
      </c>
      <c r="G1270" s="45" t="s">
        <v>9528</v>
      </c>
    </row>
    <row r="1271" spans="1:7" ht="21" x14ac:dyDescent="0.25">
      <c r="A1271" s="185" t="s">
        <v>10730</v>
      </c>
      <c r="B1271" s="10" t="s">
        <v>10862</v>
      </c>
      <c r="C1271" s="11" t="s">
        <v>1299</v>
      </c>
      <c r="D1271" s="9">
        <v>1</v>
      </c>
      <c r="E1271" s="9">
        <v>0</v>
      </c>
      <c r="F1271" s="10" t="s">
        <v>172</v>
      </c>
      <c r="G1271" s="10" t="s">
        <v>1304</v>
      </c>
    </row>
    <row r="1272" spans="1:7" ht="21" x14ac:dyDescent="0.25">
      <c r="A1272" s="185" t="s">
        <v>10730</v>
      </c>
      <c r="B1272" s="11" t="s">
        <v>11125</v>
      </c>
      <c r="C1272" s="11" t="s">
        <v>6084</v>
      </c>
      <c r="D1272" s="9">
        <v>1</v>
      </c>
      <c r="E1272" s="9"/>
      <c r="F1272" s="10" t="s">
        <v>172</v>
      </c>
      <c r="G1272" s="10" t="s">
        <v>1304</v>
      </c>
    </row>
    <row r="1273" spans="1:7" ht="21" x14ac:dyDescent="0.25">
      <c r="A1273" s="10" t="s">
        <v>10730</v>
      </c>
      <c r="B1273" s="185" t="s">
        <v>11643</v>
      </c>
      <c r="C1273" s="11" t="s">
        <v>7378</v>
      </c>
      <c r="D1273" s="9">
        <v>1</v>
      </c>
      <c r="E1273" s="189">
        <v>0</v>
      </c>
      <c r="F1273" s="10" t="s">
        <v>172</v>
      </c>
      <c r="G1273" s="10" t="s">
        <v>1304</v>
      </c>
    </row>
    <row r="1274" spans="1:7" ht="21" x14ac:dyDescent="0.25">
      <c r="A1274" s="185" t="s">
        <v>10730</v>
      </c>
      <c r="B1274" s="11" t="s">
        <v>10968</v>
      </c>
      <c r="C1274" s="11" t="s">
        <v>10407</v>
      </c>
      <c r="D1274" s="9">
        <v>0</v>
      </c>
      <c r="E1274" s="9"/>
      <c r="F1274" s="10" t="s">
        <v>172</v>
      </c>
      <c r="G1274" s="10" t="s">
        <v>1304</v>
      </c>
    </row>
    <row r="1275" spans="1:7" ht="21" x14ac:dyDescent="0.25">
      <c r="A1275" s="185" t="s">
        <v>10738</v>
      </c>
      <c r="B1275" s="9"/>
      <c r="C1275" s="11" t="s">
        <v>5805</v>
      </c>
      <c r="D1275" s="9">
        <v>0</v>
      </c>
      <c r="E1275" s="9"/>
      <c r="F1275" s="10" t="s">
        <v>172</v>
      </c>
      <c r="G1275" s="10" t="s">
        <v>1304</v>
      </c>
    </row>
    <row r="1276" spans="1:7" ht="21" x14ac:dyDescent="0.25">
      <c r="A1276" s="10" t="s">
        <v>10730</v>
      </c>
      <c r="B1276" s="185" t="s">
        <v>10739</v>
      </c>
      <c r="C1276" s="11" t="s">
        <v>10493</v>
      </c>
      <c r="D1276" s="9">
        <v>0</v>
      </c>
      <c r="E1276" s="9"/>
      <c r="F1276" s="10" t="s">
        <v>7969</v>
      </c>
      <c r="G1276" s="10" t="s">
        <v>1304</v>
      </c>
    </row>
    <row r="1277" spans="1:7" ht="21" x14ac:dyDescent="0.25">
      <c r="A1277" s="185" t="s">
        <v>10730</v>
      </c>
      <c r="B1277" s="10" t="s">
        <v>11067</v>
      </c>
      <c r="C1277" s="11" t="s">
        <v>5258</v>
      </c>
      <c r="D1277" s="9">
        <v>1</v>
      </c>
      <c r="E1277" s="9">
        <v>0</v>
      </c>
      <c r="F1277" s="10" t="s">
        <v>5196</v>
      </c>
      <c r="G1277" s="10" t="s">
        <v>1304</v>
      </c>
    </row>
    <row r="1278" spans="1:7" ht="21" x14ac:dyDescent="0.25">
      <c r="A1278" s="10" t="s">
        <v>10730</v>
      </c>
      <c r="B1278" s="185" t="s">
        <v>11362</v>
      </c>
      <c r="C1278" s="11" t="s">
        <v>5386</v>
      </c>
      <c r="D1278" s="9">
        <v>1</v>
      </c>
      <c r="E1278" s="9">
        <v>0</v>
      </c>
      <c r="F1278" s="10" t="s">
        <v>5196</v>
      </c>
      <c r="G1278" s="10" t="s">
        <v>1304</v>
      </c>
    </row>
    <row r="1279" spans="1:7" ht="21" x14ac:dyDescent="0.25">
      <c r="A1279" s="107" t="s">
        <v>10732</v>
      </c>
      <c r="B1279" s="107"/>
      <c r="C1279" s="107" t="s">
        <v>5392</v>
      </c>
      <c r="D1279" s="107"/>
      <c r="E1279" s="107"/>
      <c r="F1279" s="107" t="s">
        <v>5196</v>
      </c>
      <c r="G1279" s="107" t="s">
        <v>1304</v>
      </c>
    </row>
    <row r="1280" spans="1:7" x14ac:dyDescent="0.25">
      <c r="A1280" s="43" t="s">
        <v>10740</v>
      </c>
      <c r="B1280" s="44" t="s">
        <v>10742</v>
      </c>
      <c r="C1280" s="15" t="s">
        <v>5724</v>
      </c>
      <c r="D1280" s="144">
        <v>1</v>
      </c>
      <c r="E1280" s="143">
        <v>0</v>
      </c>
      <c r="F1280" s="44" t="s">
        <v>270</v>
      </c>
      <c r="G1280" s="44" t="s">
        <v>295</v>
      </c>
    </row>
    <row r="1281" spans="1:7" x14ac:dyDescent="0.25">
      <c r="A1281" s="44" t="s">
        <v>10740</v>
      </c>
      <c r="B1281" s="43" t="s">
        <v>11613</v>
      </c>
      <c r="C1281" s="16" t="s">
        <v>1713</v>
      </c>
      <c r="D1281" s="144">
        <v>1</v>
      </c>
      <c r="E1281" s="144">
        <v>1</v>
      </c>
      <c r="F1281" s="44" t="s">
        <v>270</v>
      </c>
      <c r="G1281" s="44" t="s">
        <v>295</v>
      </c>
    </row>
    <row r="1282" spans="1:7" x14ac:dyDescent="0.25">
      <c r="A1282" s="44" t="s">
        <v>10740</v>
      </c>
      <c r="B1282" s="43" t="s">
        <v>10742</v>
      </c>
      <c r="C1282" s="15" t="s">
        <v>4973</v>
      </c>
      <c r="D1282" s="144">
        <v>0</v>
      </c>
      <c r="E1282" s="144">
        <v>0</v>
      </c>
      <c r="F1282" s="44" t="s">
        <v>270</v>
      </c>
      <c r="G1282" s="44" t="s">
        <v>295</v>
      </c>
    </row>
    <row r="1283" spans="1:7" ht="21" x14ac:dyDescent="0.25">
      <c r="A1283" s="185" t="s">
        <v>10730</v>
      </c>
      <c r="B1283" s="10" t="s">
        <v>10846</v>
      </c>
      <c r="C1283" s="11" t="s">
        <v>6000</v>
      </c>
      <c r="D1283" s="9">
        <v>1</v>
      </c>
      <c r="E1283" s="9">
        <v>0</v>
      </c>
      <c r="F1283" s="10" t="s">
        <v>270</v>
      </c>
      <c r="G1283" s="10" t="s">
        <v>295</v>
      </c>
    </row>
    <row r="1284" spans="1:7" ht="21" x14ac:dyDescent="0.25">
      <c r="A1284" s="10" t="s">
        <v>10730</v>
      </c>
      <c r="B1284" s="185" t="s">
        <v>10888</v>
      </c>
      <c r="C1284" s="186" t="s">
        <v>291</v>
      </c>
      <c r="D1284" s="189">
        <v>0</v>
      </c>
      <c r="E1284" s="189">
        <v>0</v>
      </c>
      <c r="F1284" s="10" t="s">
        <v>270</v>
      </c>
      <c r="G1284" s="10" t="s">
        <v>295</v>
      </c>
    </row>
    <row r="1285" spans="1:7" ht="21" x14ac:dyDescent="0.25">
      <c r="A1285" s="106" t="s">
        <v>10732</v>
      </c>
      <c r="B1285" s="107"/>
      <c r="C1285" s="107" t="s">
        <v>5764</v>
      </c>
      <c r="D1285" s="107"/>
      <c r="E1285" s="107"/>
      <c r="F1285" s="107" t="s">
        <v>270</v>
      </c>
      <c r="G1285" s="107" t="s">
        <v>5768</v>
      </c>
    </row>
    <row r="1286" spans="1:7" ht="21" x14ac:dyDescent="0.25">
      <c r="A1286" s="107" t="s">
        <v>10732</v>
      </c>
      <c r="B1286" s="107"/>
      <c r="C1286" s="107" t="s">
        <v>1153</v>
      </c>
      <c r="D1286" s="107"/>
      <c r="E1286" s="107"/>
      <c r="F1286" s="107" t="s">
        <v>270</v>
      </c>
      <c r="G1286" s="107" t="s">
        <v>1157</v>
      </c>
    </row>
    <row r="1287" spans="1:7" ht="21" x14ac:dyDescent="0.25">
      <c r="A1287" s="106" t="s">
        <v>10732</v>
      </c>
      <c r="B1287" s="107"/>
      <c r="C1287" s="107" t="s">
        <v>6078</v>
      </c>
      <c r="D1287" s="107"/>
      <c r="E1287" s="107"/>
      <c r="F1287" s="107" t="s">
        <v>270</v>
      </c>
      <c r="G1287" s="107" t="s">
        <v>5768</v>
      </c>
    </row>
    <row r="1288" spans="1:7" ht="21" x14ac:dyDescent="0.25">
      <c r="A1288" s="106" t="s">
        <v>10732</v>
      </c>
      <c r="B1288" s="107"/>
      <c r="C1288" s="107" t="s">
        <v>1164</v>
      </c>
      <c r="D1288" s="107"/>
      <c r="E1288" s="107"/>
      <c r="F1288" s="107" t="s">
        <v>270</v>
      </c>
      <c r="G1288" s="107" t="s">
        <v>295</v>
      </c>
    </row>
    <row r="1289" spans="1:7" ht="21" x14ac:dyDescent="0.25">
      <c r="A1289" s="10" t="s">
        <v>10738</v>
      </c>
      <c r="B1289" s="10"/>
      <c r="C1289" s="11" t="s">
        <v>497</v>
      </c>
      <c r="D1289" s="9">
        <v>0</v>
      </c>
      <c r="E1289" s="9">
        <v>0</v>
      </c>
      <c r="F1289" s="10" t="s">
        <v>501</v>
      </c>
      <c r="G1289" s="10" t="s">
        <v>503</v>
      </c>
    </row>
    <row r="1290" spans="1:7" ht="21" x14ac:dyDescent="0.25">
      <c r="A1290" s="10" t="s">
        <v>10730</v>
      </c>
      <c r="B1290" s="185" t="s">
        <v>11147</v>
      </c>
      <c r="C1290" s="11" t="s">
        <v>552</v>
      </c>
      <c r="D1290" s="9">
        <v>1</v>
      </c>
      <c r="E1290" s="9">
        <v>0</v>
      </c>
      <c r="F1290" s="10" t="s">
        <v>61</v>
      </c>
      <c r="G1290" s="10" t="s">
        <v>556</v>
      </c>
    </row>
    <row r="1291" spans="1:7" ht="21" x14ac:dyDescent="0.25">
      <c r="A1291" s="10" t="s">
        <v>10730</v>
      </c>
      <c r="B1291" s="185" t="s">
        <v>10736</v>
      </c>
      <c r="C1291" s="11" t="s">
        <v>478</v>
      </c>
      <c r="D1291" s="9">
        <v>1</v>
      </c>
      <c r="E1291" s="9">
        <v>1</v>
      </c>
      <c r="F1291" s="10" t="s">
        <v>119</v>
      </c>
      <c r="G1291" s="10" t="s">
        <v>482</v>
      </c>
    </row>
    <row r="1292" spans="1:7" ht="21" x14ac:dyDescent="0.25">
      <c r="A1292" s="10" t="s">
        <v>10730</v>
      </c>
      <c r="B1292" s="185" t="s">
        <v>11187</v>
      </c>
      <c r="C1292" s="11" t="s">
        <v>3942</v>
      </c>
      <c r="D1292" s="9">
        <v>1</v>
      </c>
      <c r="E1292" s="9">
        <v>0</v>
      </c>
      <c r="F1292" s="10" t="s">
        <v>119</v>
      </c>
      <c r="G1292" s="10" t="s">
        <v>482</v>
      </c>
    </row>
    <row r="1293" spans="1:7" ht="21" x14ac:dyDescent="0.25">
      <c r="A1293" s="10" t="s">
        <v>10730</v>
      </c>
      <c r="B1293" s="11" t="s">
        <v>10773</v>
      </c>
      <c r="C1293" s="11" t="s">
        <v>5153</v>
      </c>
      <c r="D1293" s="9">
        <v>0</v>
      </c>
      <c r="E1293" s="9"/>
      <c r="F1293" s="10" t="s">
        <v>119</v>
      </c>
      <c r="G1293" s="10" t="s">
        <v>556</v>
      </c>
    </row>
    <row r="1294" spans="1:7" ht="21" x14ac:dyDescent="0.25">
      <c r="A1294" s="107" t="s">
        <v>10732</v>
      </c>
      <c r="B1294" s="108"/>
      <c r="C1294" s="107" t="s">
        <v>4096</v>
      </c>
      <c r="D1294" s="105"/>
      <c r="E1294" s="105"/>
      <c r="F1294" s="107" t="s">
        <v>119</v>
      </c>
      <c r="G1294" s="107" t="s">
        <v>556</v>
      </c>
    </row>
    <row r="1295" spans="1:7" ht="21" x14ac:dyDescent="0.25">
      <c r="A1295" s="107" t="s">
        <v>10732</v>
      </c>
      <c r="B1295" s="107"/>
      <c r="C1295" s="107" t="s">
        <v>3936</v>
      </c>
      <c r="D1295" s="107"/>
      <c r="E1295" s="107"/>
      <c r="F1295" s="107" t="s">
        <v>119</v>
      </c>
      <c r="G1295" s="107" t="s">
        <v>482</v>
      </c>
    </row>
    <row r="1296" spans="1:7" ht="21" x14ac:dyDescent="0.25">
      <c r="A1296" s="106" t="s">
        <v>10732</v>
      </c>
      <c r="B1296" s="107"/>
      <c r="C1296" s="107" t="s">
        <v>9964</v>
      </c>
      <c r="D1296" s="107"/>
      <c r="E1296" s="107"/>
      <c r="F1296" s="107" t="s">
        <v>119</v>
      </c>
      <c r="G1296" s="107" t="s">
        <v>482</v>
      </c>
    </row>
    <row r="1297" spans="1:7" ht="21" x14ac:dyDescent="0.25">
      <c r="A1297" s="185" t="s">
        <v>10730</v>
      </c>
      <c r="B1297" s="11" t="s">
        <v>10767</v>
      </c>
      <c r="C1297" s="11" t="s">
        <v>5602</v>
      </c>
      <c r="D1297" s="9">
        <v>1</v>
      </c>
      <c r="E1297" s="9"/>
      <c r="F1297" s="10" t="s">
        <v>21</v>
      </c>
      <c r="G1297" s="10" t="s">
        <v>5606</v>
      </c>
    </row>
    <row r="1298" spans="1:7" x14ac:dyDescent="0.25">
      <c r="A1298" s="43" t="s">
        <v>10740</v>
      </c>
      <c r="B1298" s="43" t="s">
        <v>11157</v>
      </c>
      <c r="C1298" s="15" t="s">
        <v>6812</v>
      </c>
      <c r="D1298" s="144">
        <v>0</v>
      </c>
      <c r="E1298" s="144"/>
      <c r="F1298" s="44" t="s">
        <v>872</v>
      </c>
      <c r="G1298" s="44" t="s">
        <v>1858</v>
      </c>
    </row>
    <row r="1299" spans="1:7" ht="21" x14ac:dyDescent="0.25">
      <c r="A1299" s="185" t="s">
        <v>10730</v>
      </c>
      <c r="B1299" s="11" t="s">
        <v>10998</v>
      </c>
      <c r="C1299" s="11" t="s">
        <v>7077</v>
      </c>
      <c r="D1299" s="9">
        <v>1</v>
      </c>
      <c r="E1299" s="9"/>
      <c r="F1299" s="10" t="s">
        <v>872</v>
      </c>
      <c r="G1299" s="10" t="s">
        <v>1858</v>
      </c>
    </row>
    <row r="1300" spans="1:7" ht="21" x14ac:dyDescent="0.25">
      <c r="A1300" s="185" t="s">
        <v>10730</v>
      </c>
      <c r="B1300" s="11" t="s">
        <v>11070</v>
      </c>
      <c r="C1300" s="11" t="s">
        <v>9658</v>
      </c>
      <c r="D1300" s="9">
        <v>1</v>
      </c>
      <c r="E1300" s="9"/>
      <c r="F1300" s="10" t="s">
        <v>872</v>
      </c>
      <c r="G1300" s="10" t="s">
        <v>1858</v>
      </c>
    </row>
    <row r="1301" spans="1:7" ht="21" x14ac:dyDescent="0.25">
      <c r="A1301" s="10" t="s">
        <v>10730</v>
      </c>
      <c r="B1301" s="185" t="s">
        <v>11306</v>
      </c>
      <c r="C1301" s="11" t="s">
        <v>2887</v>
      </c>
      <c r="D1301" s="9">
        <v>1</v>
      </c>
      <c r="E1301" s="9">
        <v>0</v>
      </c>
      <c r="F1301" s="10" t="s">
        <v>872</v>
      </c>
      <c r="G1301" s="10" t="s">
        <v>1858</v>
      </c>
    </row>
    <row r="1302" spans="1:7" ht="21" x14ac:dyDescent="0.25">
      <c r="A1302" s="185" t="s">
        <v>10730</v>
      </c>
      <c r="B1302" s="11" t="s">
        <v>11344</v>
      </c>
      <c r="C1302" s="11" t="s">
        <v>7071</v>
      </c>
      <c r="D1302" s="9">
        <v>1</v>
      </c>
      <c r="E1302" s="9"/>
      <c r="F1302" s="10" t="s">
        <v>872</v>
      </c>
      <c r="G1302" s="10" t="s">
        <v>1858</v>
      </c>
    </row>
    <row r="1303" spans="1:7" ht="21" x14ac:dyDescent="0.25">
      <c r="A1303" s="10" t="s">
        <v>10738</v>
      </c>
      <c r="B1303" s="9"/>
      <c r="C1303" s="11" t="s">
        <v>3448</v>
      </c>
      <c r="D1303" s="9">
        <v>1</v>
      </c>
      <c r="E1303" s="9">
        <v>0</v>
      </c>
      <c r="F1303" s="10" t="s">
        <v>872</v>
      </c>
      <c r="G1303" s="10" t="s">
        <v>1858</v>
      </c>
    </row>
    <row r="1304" spans="1:7" ht="21" x14ac:dyDescent="0.25">
      <c r="A1304" s="185" t="s">
        <v>10738</v>
      </c>
      <c r="B1304" s="9"/>
      <c r="C1304" s="11" t="s">
        <v>7162</v>
      </c>
      <c r="D1304" s="9">
        <v>1</v>
      </c>
      <c r="E1304" s="9"/>
      <c r="F1304" s="10" t="s">
        <v>872</v>
      </c>
      <c r="G1304" s="10" t="s">
        <v>1858</v>
      </c>
    </row>
    <row r="1305" spans="1:7" ht="21" x14ac:dyDescent="0.25">
      <c r="A1305" s="111" t="s">
        <v>10732</v>
      </c>
      <c r="B1305" s="45"/>
      <c r="C1305" s="45" t="s">
        <v>7157</v>
      </c>
      <c r="D1305" s="116"/>
      <c r="E1305" s="116"/>
      <c r="F1305" s="45" t="s">
        <v>872</v>
      </c>
      <c r="G1305" s="45" t="s">
        <v>1858</v>
      </c>
    </row>
    <row r="1306" spans="1:7" ht="21" x14ac:dyDescent="0.25">
      <c r="A1306" s="111" t="s">
        <v>10732</v>
      </c>
      <c r="B1306" s="45"/>
      <c r="C1306" s="45" t="s">
        <v>1854</v>
      </c>
      <c r="D1306" s="116"/>
      <c r="E1306" s="116"/>
      <c r="F1306" s="45" t="s">
        <v>872</v>
      </c>
      <c r="G1306" s="45" t="s">
        <v>1858</v>
      </c>
    </row>
    <row r="1307" spans="1:7" ht="21" x14ac:dyDescent="0.25">
      <c r="A1307" s="45" t="s">
        <v>10732</v>
      </c>
      <c r="B1307" s="45"/>
      <c r="C1307" s="45" t="s">
        <v>3454</v>
      </c>
      <c r="D1307" s="116"/>
      <c r="E1307" s="116"/>
      <c r="F1307" s="45" t="s">
        <v>872</v>
      </c>
      <c r="G1307" s="45" t="s">
        <v>1858</v>
      </c>
    </row>
    <row r="1308" spans="1:7" ht="21" x14ac:dyDescent="0.25">
      <c r="A1308" s="111" t="s">
        <v>10732</v>
      </c>
      <c r="B1308" s="45"/>
      <c r="C1308" s="45" t="s">
        <v>1926</v>
      </c>
      <c r="D1308" s="116"/>
      <c r="E1308" s="116"/>
      <c r="F1308" s="45" t="s">
        <v>872</v>
      </c>
      <c r="G1308" s="45" t="s">
        <v>1858</v>
      </c>
    </row>
    <row r="1309" spans="1:7" ht="21" x14ac:dyDescent="0.25">
      <c r="A1309" s="45" t="s">
        <v>10732</v>
      </c>
      <c r="B1309" s="45"/>
      <c r="C1309" s="45" t="s">
        <v>3564</v>
      </c>
      <c r="D1309" s="116"/>
      <c r="E1309" s="116"/>
      <c r="F1309" s="45" t="s">
        <v>872</v>
      </c>
      <c r="G1309" s="45" t="s">
        <v>1858</v>
      </c>
    </row>
    <row r="1310" spans="1:7" ht="21" x14ac:dyDescent="0.25">
      <c r="A1310" s="10" t="s">
        <v>10730</v>
      </c>
      <c r="B1310" s="185" t="s">
        <v>10775</v>
      </c>
      <c r="C1310" s="186" t="s">
        <v>3559</v>
      </c>
      <c r="D1310" s="189">
        <v>1</v>
      </c>
      <c r="E1310" s="189">
        <v>0</v>
      </c>
      <c r="F1310" s="10" t="s">
        <v>343</v>
      </c>
      <c r="G1310" s="10" t="s">
        <v>1858</v>
      </c>
    </row>
    <row r="1311" spans="1:7" ht="21" x14ac:dyDescent="0.25">
      <c r="A1311" s="185" t="s">
        <v>10730</v>
      </c>
      <c r="B1311" s="11" t="s">
        <v>10970</v>
      </c>
      <c r="C1311" s="11" t="s">
        <v>8694</v>
      </c>
      <c r="D1311" s="9">
        <v>0</v>
      </c>
      <c r="E1311" s="9"/>
      <c r="F1311" s="10" t="s">
        <v>21</v>
      </c>
      <c r="G1311" s="10" t="s">
        <v>11351</v>
      </c>
    </row>
    <row r="1312" spans="1:7" x14ac:dyDescent="0.25">
      <c r="A1312" s="43" t="s">
        <v>10740</v>
      </c>
      <c r="B1312" s="43" t="s">
        <v>11315</v>
      </c>
      <c r="C1312" s="15" t="s">
        <v>10322</v>
      </c>
      <c r="D1312" s="144">
        <v>0</v>
      </c>
      <c r="E1312" s="144"/>
      <c r="F1312" s="44" t="s">
        <v>21</v>
      </c>
      <c r="G1312" s="44" t="s">
        <v>11218</v>
      </c>
    </row>
    <row r="1313" spans="1:7" ht="21" x14ac:dyDescent="0.25">
      <c r="A1313" s="185" t="s">
        <v>10730</v>
      </c>
      <c r="B1313" s="11" t="s">
        <v>11217</v>
      </c>
      <c r="C1313" s="11" t="s">
        <v>10375</v>
      </c>
      <c r="D1313" s="9">
        <v>0</v>
      </c>
      <c r="E1313" s="9"/>
      <c r="F1313" s="10" t="s">
        <v>21</v>
      </c>
      <c r="G1313" s="10" t="s">
        <v>11218</v>
      </c>
    </row>
    <row r="1314" spans="1:7" x14ac:dyDescent="0.25">
      <c r="A1314" s="43" t="s">
        <v>10740</v>
      </c>
      <c r="B1314" s="43" t="s">
        <v>10742</v>
      </c>
      <c r="C1314" s="15" t="s">
        <v>5758</v>
      </c>
      <c r="D1314" s="144">
        <v>0</v>
      </c>
      <c r="E1314" s="144"/>
      <c r="F1314" s="44" t="s">
        <v>21</v>
      </c>
      <c r="G1314" s="44" t="s">
        <v>5762</v>
      </c>
    </row>
    <row r="1315" spans="1:7" x14ac:dyDescent="0.25">
      <c r="A1315" s="43" t="s">
        <v>10740</v>
      </c>
      <c r="B1315" s="43" t="s">
        <v>10742</v>
      </c>
      <c r="C1315" s="15" t="s">
        <v>8699</v>
      </c>
      <c r="D1315" s="144"/>
      <c r="E1315" s="144"/>
      <c r="F1315" s="44" t="s">
        <v>1234</v>
      </c>
      <c r="G1315" s="44" t="s">
        <v>2764</v>
      </c>
    </row>
    <row r="1316" spans="1:7" ht="21" x14ac:dyDescent="0.25">
      <c r="A1316" s="185" t="s">
        <v>10730</v>
      </c>
      <c r="B1316" s="187" t="s">
        <v>10735</v>
      </c>
      <c r="C1316" s="11" t="s">
        <v>8891</v>
      </c>
      <c r="D1316" s="9">
        <v>1</v>
      </c>
      <c r="E1316" s="188"/>
      <c r="F1316" s="10" t="s">
        <v>1234</v>
      </c>
      <c r="G1316" s="10" t="s">
        <v>2159</v>
      </c>
    </row>
    <row r="1317" spans="1:7" ht="21" x14ac:dyDescent="0.25">
      <c r="A1317" s="10" t="s">
        <v>10730</v>
      </c>
      <c r="B1317" s="185" t="s">
        <v>10867</v>
      </c>
      <c r="C1317" s="186" t="s">
        <v>2760</v>
      </c>
      <c r="D1317" s="9">
        <v>1</v>
      </c>
      <c r="E1317" s="9">
        <v>1</v>
      </c>
      <c r="F1317" s="10" t="s">
        <v>1234</v>
      </c>
      <c r="G1317" s="10" t="s">
        <v>2764</v>
      </c>
    </row>
    <row r="1318" spans="1:7" ht="21" x14ac:dyDescent="0.25">
      <c r="A1318" s="185" t="s">
        <v>10730</v>
      </c>
      <c r="B1318" s="10" t="s">
        <v>10806</v>
      </c>
      <c r="C1318" s="11" t="s">
        <v>2155</v>
      </c>
      <c r="D1318" s="9">
        <v>1</v>
      </c>
      <c r="E1318" s="9">
        <v>1</v>
      </c>
      <c r="F1318" s="10" t="s">
        <v>1234</v>
      </c>
      <c r="G1318" s="10" t="s">
        <v>2159</v>
      </c>
    </row>
    <row r="1319" spans="1:7" ht="21" x14ac:dyDescent="0.25">
      <c r="A1319" s="185" t="s">
        <v>10730</v>
      </c>
      <c r="B1319" s="11" t="s">
        <v>11139</v>
      </c>
      <c r="C1319" s="11" t="s">
        <v>6730</v>
      </c>
      <c r="D1319" s="9">
        <v>1</v>
      </c>
      <c r="E1319" s="9"/>
      <c r="F1319" s="10" t="s">
        <v>1234</v>
      </c>
      <c r="G1319" s="10" t="s">
        <v>2159</v>
      </c>
    </row>
    <row r="1320" spans="1:7" ht="21" x14ac:dyDescent="0.25">
      <c r="A1320" s="185" t="s">
        <v>10730</v>
      </c>
      <c r="B1320" s="10" t="s">
        <v>11376</v>
      </c>
      <c r="C1320" s="11" t="s">
        <v>9688</v>
      </c>
      <c r="D1320" s="9">
        <v>1</v>
      </c>
      <c r="E1320" s="9"/>
      <c r="F1320" s="10" t="s">
        <v>1234</v>
      </c>
      <c r="G1320" s="10" t="s">
        <v>2159</v>
      </c>
    </row>
    <row r="1321" spans="1:7" ht="21" x14ac:dyDescent="0.25">
      <c r="A1321" s="10" t="s">
        <v>10738</v>
      </c>
      <c r="B1321" s="10"/>
      <c r="C1321" s="11" t="s">
        <v>9083</v>
      </c>
      <c r="D1321" s="9">
        <v>0</v>
      </c>
      <c r="E1321" s="9">
        <v>1</v>
      </c>
      <c r="F1321" s="10" t="s">
        <v>1234</v>
      </c>
      <c r="G1321" s="10" t="s">
        <v>2159</v>
      </c>
    </row>
    <row r="1322" spans="1:7" ht="21" x14ac:dyDescent="0.25">
      <c r="A1322" s="10" t="s">
        <v>10730</v>
      </c>
      <c r="B1322" s="185" t="s">
        <v>11277</v>
      </c>
      <c r="C1322" s="11" t="s">
        <v>2178</v>
      </c>
      <c r="D1322" s="189">
        <v>1</v>
      </c>
      <c r="E1322" s="189">
        <v>1</v>
      </c>
      <c r="F1322" s="10" t="s">
        <v>10972</v>
      </c>
      <c r="G1322" s="10" t="s">
        <v>2159</v>
      </c>
    </row>
    <row r="1323" spans="1:7" x14ac:dyDescent="0.25">
      <c r="A1323" s="43" t="s">
        <v>10740</v>
      </c>
      <c r="B1323" s="43" t="s">
        <v>10742</v>
      </c>
      <c r="C1323" s="15" t="s">
        <v>4305</v>
      </c>
      <c r="D1323" s="144">
        <v>1</v>
      </c>
      <c r="E1323" s="144">
        <v>0</v>
      </c>
      <c r="F1323" s="44" t="s">
        <v>4191</v>
      </c>
      <c r="G1323" s="44" t="s">
        <v>4193</v>
      </c>
    </row>
    <row r="1324" spans="1:7" x14ac:dyDescent="0.25">
      <c r="A1324" s="44" t="s">
        <v>10740</v>
      </c>
      <c r="B1324" s="43" t="s">
        <v>10742</v>
      </c>
      <c r="C1324" s="15" t="s">
        <v>4269</v>
      </c>
      <c r="D1324" s="145">
        <v>1</v>
      </c>
      <c r="E1324" s="145">
        <v>0</v>
      </c>
      <c r="F1324" s="44" t="s">
        <v>4191</v>
      </c>
      <c r="G1324" s="44" t="s">
        <v>4193</v>
      </c>
    </row>
    <row r="1325" spans="1:7" x14ac:dyDescent="0.25">
      <c r="A1325" s="44" t="s">
        <v>10740</v>
      </c>
      <c r="B1325" s="43" t="s">
        <v>10742</v>
      </c>
      <c r="C1325" s="15" t="s">
        <v>4203</v>
      </c>
      <c r="D1325" s="144">
        <v>0</v>
      </c>
      <c r="E1325" s="144">
        <v>0</v>
      </c>
      <c r="F1325" s="44" t="s">
        <v>4191</v>
      </c>
      <c r="G1325" s="44" t="s">
        <v>4193</v>
      </c>
    </row>
    <row r="1326" spans="1:7" x14ac:dyDescent="0.25">
      <c r="A1326" s="43" t="s">
        <v>10740</v>
      </c>
      <c r="B1326" s="43" t="s">
        <v>10742</v>
      </c>
      <c r="C1326" s="15" t="s">
        <v>4345</v>
      </c>
      <c r="D1326" s="143">
        <v>0</v>
      </c>
      <c r="E1326" s="143">
        <v>0</v>
      </c>
      <c r="F1326" s="44" t="s">
        <v>4191</v>
      </c>
      <c r="G1326" s="44" t="s">
        <v>4193</v>
      </c>
    </row>
    <row r="1327" spans="1:7" ht="21" x14ac:dyDescent="0.25">
      <c r="A1327" s="10" t="s">
        <v>10730</v>
      </c>
      <c r="B1327" s="185" t="s">
        <v>10912</v>
      </c>
      <c r="C1327" s="11" t="s">
        <v>4297</v>
      </c>
      <c r="D1327" s="189">
        <v>1</v>
      </c>
      <c r="E1327" s="189">
        <v>1</v>
      </c>
      <c r="F1327" s="10" t="s">
        <v>4191</v>
      </c>
      <c r="G1327" s="10" t="s">
        <v>4193</v>
      </c>
    </row>
    <row r="1328" spans="1:7" ht="21" x14ac:dyDescent="0.25">
      <c r="A1328" s="185" t="s">
        <v>10730</v>
      </c>
      <c r="B1328" s="10" t="s">
        <v>10947</v>
      </c>
      <c r="C1328" s="11" t="s">
        <v>4311</v>
      </c>
      <c r="D1328" s="9">
        <v>1</v>
      </c>
      <c r="E1328" s="9">
        <v>0</v>
      </c>
      <c r="F1328" s="10" t="s">
        <v>4191</v>
      </c>
      <c r="G1328" s="10" t="s">
        <v>4193</v>
      </c>
    </row>
    <row r="1329" spans="1:7" ht="21" x14ac:dyDescent="0.25">
      <c r="A1329" s="10" t="s">
        <v>10730</v>
      </c>
      <c r="B1329" s="185" t="s">
        <v>11034</v>
      </c>
      <c r="C1329" s="11" t="s">
        <v>4216</v>
      </c>
      <c r="D1329" s="9">
        <v>1</v>
      </c>
      <c r="E1329" s="189">
        <v>0</v>
      </c>
      <c r="F1329" s="10" t="s">
        <v>4191</v>
      </c>
      <c r="G1329" s="10" t="s">
        <v>4193</v>
      </c>
    </row>
    <row r="1330" spans="1:7" ht="21" x14ac:dyDescent="0.25">
      <c r="A1330" s="185" t="s">
        <v>10730</v>
      </c>
      <c r="B1330" s="11" t="s">
        <v>10829</v>
      </c>
      <c r="C1330" s="11" t="s">
        <v>7515</v>
      </c>
      <c r="D1330" s="9">
        <v>1</v>
      </c>
      <c r="E1330" s="9"/>
      <c r="F1330" s="10" t="s">
        <v>4191</v>
      </c>
      <c r="G1330" s="10" t="s">
        <v>4193</v>
      </c>
    </row>
    <row r="1331" spans="1:7" ht="21" x14ac:dyDescent="0.25">
      <c r="A1331" s="10" t="s">
        <v>10730</v>
      </c>
      <c r="B1331" s="185" t="s">
        <v>10800</v>
      </c>
      <c r="C1331" s="11" t="s">
        <v>4263</v>
      </c>
      <c r="D1331" s="9">
        <v>1</v>
      </c>
      <c r="E1331" s="188">
        <v>1</v>
      </c>
      <c r="F1331" s="10" t="s">
        <v>4191</v>
      </c>
      <c r="G1331" s="10" t="s">
        <v>4193</v>
      </c>
    </row>
    <row r="1332" spans="1:7" ht="21" x14ac:dyDescent="0.25">
      <c r="A1332" s="185" t="s">
        <v>10730</v>
      </c>
      <c r="B1332" s="10" t="s">
        <v>10814</v>
      </c>
      <c r="C1332" s="11" t="s">
        <v>4186</v>
      </c>
      <c r="D1332" s="9">
        <v>1</v>
      </c>
      <c r="E1332" s="9">
        <v>1</v>
      </c>
      <c r="F1332" s="10" t="s">
        <v>4191</v>
      </c>
      <c r="G1332" s="10" t="s">
        <v>4193</v>
      </c>
    </row>
    <row r="1333" spans="1:7" ht="21" x14ac:dyDescent="0.25">
      <c r="A1333" s="185" t="s">
        <v>10730</v>
      </c>
      <c r="B1333" s="11" t="s">
        <v>11404</v>
      </c>
      <c r="C1333" s="11" t="s">
        <v>7504</v>
      </c>
      <c r="D1333" s="9">
        <v>1</v>
      </c>
      <c r="E1333" s="9"/>
      <c r="F1333" s="10" t="s">
        <v>4191</v>
      </c>
      <c r="G1333" s="10" t="s">
        <v>4193</v>
      </c>
    </row>
    <row r="1334" spans="1:7" ht="21" x14ac:dyDescent="0.25">
      <c r="A1334" s="10" t="s">
        <v>10730</v>
      </c>
      <c r="B1334" s="186" t="s">
        <v>11611</v>
      </c>
      <c r="C1334" s="186" t="s">
        <v>4222</v>
      </c>
      <c r="D1334" s="9">
        <v>1</v>
      </c>
      <c r="E1334" s="9">
        <v>0</v>
      </c>
      <c r="F1334" s="10" t="s">
        <v>4191</v>
      </c>
      <c r="G1334" s="10" t="s">
        <v>4193</v>
      </c>
    </row>
    <row r="1335" spans="1:7" ht="21" x14ac:dyDescent="0.25">
      <c r="A1335" s="10" t="s">
        <v>10730</v>
      </c>
      <c r="B1335" s="185" t="s">
        <v>10911</v>
      </c>
      <c r="C1335" s="11" t="s">
        <v>4251</v>
      </c>
      <c r="D1335" s="9">
        <v>1</v>
      </c>
      <c r="E1335" s="9">
        <v>0</v>
      </c>
      <c r="F1335" s="10" t="s">
        <v>4191</v>
      </c>
      <c r="G1335" s="10" t="s">
        <v>4193</v>
      </c>
    </row>
    <row r="1336" spans="1:7" ht="21" x14ac:dyDescent="0.25">
      <c r="A1336" s="185" t="s">
        <v>10730</v>
      </c>
      <c r="B1336" s="10" t="s">
        <v>10993</v>
      </c>
      <c r="C1336" s="11" t="s">
        <v>10032</v>
      </c>
      <c r="D1336" s="9">
        <v>0</v>
      </c>
      <c r="E1336" s="9"/>
      <c r="F1336" s="10" t="s">
        <v>4191</v>
      </c>
      <c r="G1336" s="10" t="s">
        <v>4193</v>
      </c>
    </row>
    <row r="1337" spans="1:7" ht="21" x14ac:dyDescent="0.25">
      <c r="A1337" s="10" t="s">
        <v>10730</v>
      </c>
      <c r="B1337" s="185" t="s">
        <v>10745</v>
      </c>
      <c r="C1337" s="11" t="s">
        <v>4274</v>
      </c>
      <c r="D1337" s="189">
        <v>1</v>
      </c>
      <c r="E1337" s="189">
        <v>0</v>
      </c>
      <c r="F1337" s="10" t="s">
        <v>4191</v>
      </c>
      <c r="G1337" s="10" t="s">
        <v>4193</v>
      </c>
    </row>
    <row r="1338" spans="1:7" ht="21" x14ac:dyDescent="0.25">
      <c r="A1338" s="185" t="s">
        <v>10730</v>
      </c>
      <c r="B1338" s="10" t="s">
        <v>11203</v>
      </c>
      <c r="C1338" s="11" t="s">
        <v>10089</v>
      </c>
      <c r="D1338" s="9">
        <v>0</v>
      </c>
      <c r="E1338" s="9"/>
      <c r="F1338" s="10" t="s">
        <v>4191</v>
      </c>
      <c r="G1338" s="10" t="s">
        <v>4193</v>
      </c>
    </row>
    <row r="1339" spans="1:7" ht="21" x14ac:dyDescent="0.25">
      <c r="A1339" s="185" t="s">
        <v>10730</v>
      </c>
      <c r="B1339" s="10" t="s">
        <v>11136</v>
      </c>
      <c r="C1339" s="11" t="s">
        <v>10073</v>
      </c>
      <c r="D1339" s="9">
        <v>0</v>
      </c>
      <c r="E1339" s="9"/>
      <c r="F1339" s="10" t="s">
        <v>4191</v>
      </c>
      <c r="G1339" s="10" t="s">
        <v>4193</v>
      </c>
    </row>
    <row r="1340" spans="1:7" ht="21" x14ac:dyDescent="0.25">
      <c r="A1340" s="10" t="s">
        <v>10738</v>
      </c>
      <c r="B1340" s="10"/>
      <c r="C1340" s="11" t="s">
        <v>10020</v>
      </c>
      <c r="D1340" s="9">
        <v>0</v>
      </c>
      <c r="E1340" s="9">
        <v>1</v>
      </c>
      <c r="F1340" s="10" t="s">
        <v>4191</v>
      </c>
      <c r="G1340" s="10" t="s">
        <v>4193</v>
      </c>
    </row>
    <row r="1341" spans="1:7" ht="21" x14ac:dyDescent="0.25">
      <c r="A1341" s="10" t="s">
        <v>10738</v>
      </c>
      <c r="B1341" s="10"/>
      <c r="C1341" s="11" t="s">
        <v>10079</v>
      </c>
      <c r="D1341" s="9">
        <v>1</v>
      </c>
      <c r="E1341" s="9"/>
      <c r="F1341" s="10" t="s">
        <v>4191</v>
      </c>
      <c r="G1341" s="10" t="s">
        <v>4193</v>
      </c>
    </row>
    <row r="1342" spans="1:7" ht="21" x14ac:dyDescent="0.25">
      <c r="A1342" s="185" t="s">
        <v>10738</v>
      </c>
      <c r="B1342" s="9"/>
      <c r="C1342" s="11" t="s">
        <v>7509</v>
      </c>
      <c r="D1342" s="9">
        <v>0</v>
      </c>
      <c r="E1342" s="9"/>
      <c r="F1342" s="10" t="s">
        <v>4191</v>
      </c>
      <c r="G1342" s="10" t="s">
        <v>4193</v>
      </c>
    </row>
    <row r="1343" spans="1:7" ht="21" x14ac:dyDescent="0.25">
      <c r="A1343" s="10" t="s">
        <v>10738</v>
      </c>
      <c r="B1343" s="10"/>
      <c r="C1343" s="11" t="s">
        <v>10057</v>
      </c>
      <c r="D1343" s="9">
        <v>0</v>
      </c>
      <c r="E1343" s="9"/>
      <c r="F1343" s="10" t="s">
        <v>4191</v>
      </c>
      <c r="G1343" s="10" t="s">
        <v>4193</v>
      </c>
    </row>
    <row r="1344" spans="1:7" ht="21" x14ac:dyDescent="0.25">
      <c r="A1344" s="10" t="s">
        <v>10738</v>
      </c>
      <c r="B1344" s="10"/>
      <c r="C1344" s="11" t="s">
        <v>10038</v>
      </c>
      <c r="D1344" s="9">
        <v>0</v>
      </c>
      <c r="E1344" s="9"/>
      <c r="F1344" s="10" t="s">
        <v>4191</v>
      </c>
      <c r="G1344" s="10" t="s">
        <v>4193</v>
      </c>
    </row>
    <row r="1345" spans="1:7" ht="21" x14ac:dyDescent="0.25">
      <c r="A1345" s="106" t="s">
        <v>10732</v>
      </c>
      <c r="B1345" s="107"/>
      <c r="C1345" s="107" t="s">
        <v>4316</v>
      </c>
      <c r="D1345" s="107"/>
      <c r="E1345" s="107"/>
      <c r="F1345" s="107" t="s">
        <v>4191</v>
      </c>
      <c r="G1345" s="107" t="s">
        <v>4193</v>
      </c>
    </row>
    <row r="1346" spans="1:7" ht="21" x14ac:dyDescent="0.25">
      <c r="A1346" s="107" t="s">
        <v>10732</v>
      </c>
      <c r="B1346" s="107"/>
      <c r="C1346" s="107" t="s">
        <v>4339</v>
      </c>
      <c r="D1346" s="107"/>
      <c r="E1346" s="107"/>
      <c r="F1346" s="107" t="s">
        <v>4191</v>
      </c>
      <c r="G1346" s="107" t="s">
        <v>4193</v>
      </c>
    </row>
    <row r="1347" spans="1:7" ht="21" x14ac:dyDescent="0.25">
      <c r="A1347" s="107" t="s">
        <v>10732</v>
      </c>
      <c r="B1347" s="107"/>
      <c r="C1347" s="109" t="s">
        <v>4302</v>
      </c>
      <c r="D1347" s="109"/>
      <c r="E1347" s="109"/>
      <c r="F1347" s="107" t="s">
        <v>4191</v>
      </c>
      <c r="G1347" s="107" t="s">
        <v>4193</v>
      </c>
    </row>
    <row r="1348" spans="1:7" ht="21" x14ac:dyDescent="0.25">
      <c r="A1348" s="106" t="s">
        <v>10732</v>
      </c>
      <c r="B1348" s="107"/>
      <c r="C1348" s="107" t="s">
        <v>9993</v>
      </c>
      <c r="D1348" s="107"/>
      <c r="E1348" s="107"/>
      <c r="F1348" s="107" t="s">
        <v>4191</v>
      </c>
      <c r="G1348" s="107" t="s">
        <v>4193</v>
      </c>
    </row>
    <row r="1349" spans="1:7" ht="21" x14ac:dyDescent="0.25">
      <c r="A1349" s="107" t="s">
        <v>10732</v>
      </c>
      <c r="B1349" s="107"/>
      <c r="C1349" s="107" t="s">
        <v>4329</v>
      </c>
      <c r="D1349" s="107"/>
      <c r="E1349" s="107"/>
      <c r="F1349" s="107" t="s">
        <v>4191</v>
      </c>
      <c r="G1349" s="107" t="s">
        <v>4193</v>
      </c>
    </row>
    <row r="1350" spans="1:7" ht="21" x14ac:dyDescent="0.25">
      <c r="A1350" s="107" t="s">
        <v>10732</v>
      </c>
      <c r="B1350" s="107"/>
      <c r="C1350" s="107" t="s">
        <v>4280</v>
      </c>
      <c r="D1350" s="107"/>
      <c r="E1350" s="107"/>
      <c r="F1350" s="107" t="s">
        <v>4191</v>
      </c>
      <c r="G1350" s="107" t="s">
        <v>4193</v>
      </c>
    </row>
    <row r="1351" spans="1:7" ht="21" x14ac:dyDescent="0.25">
      <c r="A1351" s="185" t="s">
        <v>10738</v>
      </c>
      <c r="B1351" s="9"/>
      <c r="C1351" s="11" t="s">
        <v>7358</v>
      </c>
      <c r="D1351" s="9">
        <v>1</v>
      </c>
      <c r="E1351" s="9"/>
      <c r="F1351" s="10" t="s">
        <v>119</v>
      </c>
      <c r="G1351" s="10" t="s">
        <v>3686</v>
      </c>
    </row>
    <row r="1352" spans="1:7" ht="21" x14ac:dyDescent="0.25">
      <c r="A1352" s="107" t="s">
        <v>10732</v>
      </c>
      <c r="B1352" s="107"/>
      <c r="C1352" s="107" t="s">
        <v>3681</v>
      </c>
      <c r="D1352" s="107"/>
      <c r="E1352" s="107"/>
      <c r="F1352" s="107" t="s">
        <v>119</v>
      </c>
      <c r="G1352" s="107" t="s">
        <v>3686</v>
      </c>
    </row>
    <row r="1353" spans="1:7" ht="21" x14ac:dyDescent="0.25">
      <c r="A1353" s="10" t="s">
        <v>10730</v>
      </c>
      <c r="B1353" s="185" t="s">
        <v>10794</v>
      </c>
      <c r="C1353" s="11" t="s">
        <v>2046</v>
      </c>
      <c r="D1353" s="9">
        <v>1</v>
      </c>
      <c r="E1353" s="9">
        <v>0</v>
      </c>
      <c r="F1353" s="10" t="s">
        <v>2032</v>
      </c>
      <c r="G1353" s="10" t="s">
        <v>2050</v>
      </c>
    </row>
    <row r="1354" spans="1:7" ht="21" x14ac:dyDescent="0.25">
      <c r="A1354" s="185" t="s">
        <v>10730</v>
      </c>
      <c r="B1354" s="11" t="s">
        <v>10801</v>
      </c>
      <c r="C1354" s="11" t="s">
        <v>7802</v>
      </c>
      <c r="D1354" s="9">
        <v>1</v>
      </c>
      <c r="E1354" s="9"/>
      <c r="F1354" s="10" t="s">
        <v>2032</v>
      </c>
      <c r="G1354" s="10" t="s">
        <v>7807</v>
      </c>
    </row>
    <row r="1355" spans="1:7" ht="21" x14ac:dyDescent="0.25">
      <c r="A1355" s="185" t="s">
        <v>10730</v>
      </c>
      <c r="B1355" s="11" t="s">
        <v>11185</v>
      </c>
      <c r="C1355" s="11" t="s">
        <v>6239</v>
      </c>
      <c r="D1355" s="9">
        <v>1</v>
      </c>
      <c r="E1355" s="9"/>
      <c r="F1355" s="10" t="s">
        <v>119</v>
      </c>
      <c r="G1355" s="10" t="s">
        <v>213</v>
      </c>
    </row>
    <row r="1356" spans="1:7" x14ac:dyDescent="0.25">
      <c r="A1356" s="44" t="s">
        <v>10740</v>
      </c>
      <c r="B1356" s="43" t="s">
        <v>10742</v>
      </c>
      <c r="C1356" s="146" t="s">
        <v>580</v>
      </c>
      <c r="D1356" s="144">
        <v>1</v>
      </c>
      <c r="E1356" s="144"/>
      <c r="F1356" s="44" t="s">
        <v>212</v>
      </c>
      <c r="G1356" s="44" t="s">
        <v>213</v>
      </c>
    </row>
    <row r="1357" spans="1:7" ht="21" x14ac:dyDescent="0.25">
      <c r="A1357" s="185" t="s">
        <v>10730</v>
      </c>
      <c r="B1357" s="187" t="s">
        <v>10860</v>
      </c>
      <c r="C1357" s="11" t="s">
        <v>9338</v>
      </c>
      <c r="D1357" s="9">
        <v>1</v>
      </c>
      <c r="E1357" s="188"/>
      <c r="F1357" s="10" t="s">
        <v>212</v>
      </c>
      <c r="G1357" s="10" t="s">
        <v>213</v>
      </c>
    </row>
    <row r="1358" spans="1:7" ht="21" x14ac:dyDescent="0.25">
      <c r="A1358" s="10" t="s">
        <v>10738</v>
      </c>
      <c r="B1358" s="10"/>
      <c r="C1358" s="11" t="s">
        <v>1083</v>
      </c>
      <c r="D1358" s="9">
        <v>0</v>
      </c>
      <c r="E1358" s="9"/>
      <c r="F1358" s="10" t="s">
        <v>212</v>
      </c>
      <c r="G1358" s="10" t="s">
        <v>213</v>
      </c>
    </row>
    <row r="1359" spans="1:7" ht="21" x14ac:dyDescent="0.25">
      <c r="A1359" s="107" t="s">
        <v>10732</v>
      </c>
      <c r="B1359" s="107"/>
      <c r="C1359" s="107" t="s">
        <v>250</v>
      </c>
      <c r="D1359" s="107"/>
      <c r="E1359" s="107"/>
      <c r="F1359" s="107" t="s">
        <v>212</v>
      </c>
      <c r="G1359" s="107" t="s">
        <v>213</v>
      </c>
    </row>
    <row r="1360" spans="1:7" ht="21" x14ac:dyDescent="0.25">
      <c r="A1360" s="107" t="s">
        <v>10732</v>
      </c>
      <c r="B1360" s="107"/>
      <c r="C1360" s="107" t="s">
        <v>207</v>
      </c>
      <c r="D1360" s="107"/>
      <c r="E1360" s="107"/>
      <c r="F1360" s="107" t="s">
        <v>212</v>
      </c>
      <c r="G1360" s="107" t="s">
        <v>213</v>
      </c>
    </row>
    <row r="1361" spans="1:7" ht="21" x14ac:dyDescent="0.25">
      <c r="A1361" s="185" t="s">
        <v>10730</v>
      </c>
      <c r="B1361" s="10" t="s">
        <v>11005</v>
      </c>
      <c r="C1361" s="11" t="s">
        <v>9675</v>
      </c>
      <c r="D1361" s="9">
        <v>1</v>
      </c>
      <c r="E1361" s="9"/>
      <c r="F1361" s="10" t="s">
        <v>365</v>
      </c>
      <c r="G1361" s="10" t="s">
        <v>9680</v>
      </c>
    </row>
    <row r="1362" spans="1:7" ht="21" x14ac:dyDescent="0.25">
      <c r="A1362" s="45" t="s">
        <v>10732</v>
      </c>
      <c r="B1362" s="45"/>
      <c r="C1362" s="45" t="s">
        <v>2514</v>
      </c>
      <c r="D1362" s="116"/>
      <c r="E1362" s="116"/>
      <c r="F1362" s="45" t="s">
        <v>872</v>
      </c>
      <c r="G1362" s="45" t="s">
        <v>2518</v>
      </c>
    </row>
    <row r="1363" spans="1:7" ht="21" x14ac:dyDescent="0.25">
      <c r="A1363" s="185" t="s">
        <v>10730</v>
      </c>
      <c r="B1363" s="10" t="s">
        <v>10983</v>
      </c>
      <c r="C1363" s="11" t="s">
        <v>9309</v>
      </c>
      <c r="D1363" s="9">
        <v>1</v>
      </c>
      <c r="E1363" s="9"/>
      <c r="F1363" s="10" t="s">
        <v>1443</v>
      </c>
      <c r="G1363" s="10" t="s">
        <v>1455</v>
      </c>
    </row>
    <row r="1364" spans="1:7" ht="21" x14ac:dyDescent="0.25">
      <c r="A1364" s="10" t="s">
        <v>10730</v>
      </c>
      <c r="B1364" s="185" t="s">
        <v>11108</v>
      </c>
      <c r="C1364" s="11" t="s">
        <v>1492</v>
      </c>
      <c r="D1364" s="9">
        <v>1</v>
      </c>
      <c r="E1364" s="9">
        <v>0</v>
      </c>
      <c r="F1364" s="10" t="s">
        <v>1443</v>
      </c>
      <c r="G1364" s="10" t="s">
        <v>1455</v>
      </c>
    </row>
    <row r="1365" spans="1:7" ht="21" x14ac:dyDescent="0.25">
      <c r="A1365" s="10" t="s">
        <v>10730</v>
      </c>
      <c r="B1365" s="11" t="s">
        <v>10773</v>
      </c>
      <c r="C1365" s="11" t="s">
        <v>5015</v>
      </c>
      <c r="D1365" s="9">
        <v>1</v>
      </c>
      <c r="E1365" s="9"/>
      <c r="F1365" s="10" t="s">
        <v>1443</v>
      </c>
      <c r="G1365" s="10" t="s">
        <v>1455</v>
      </c>
    </row>
    <row r="1366" spans="1:7" ht="21" x14ac:dyDescent="0.25">
      <c r="A1366" s="10" t="s">
        <v>10730</v>
      </c>
      <c r="B1366" s="11" t="s">
        <v>11328</v>
      </c>
      <c r="C1366" s="11" t="s">
        <v>2772</v>
      </c>
      <c r="D1366" s="9">
        <f>SUM(D270:D1365)</f>
        <v>659</v>
      </c>
      <c r="E1366" s="9">
        <f>D1366/1380</f>
        <v>0.47753623188405797</v>
      </c>
      <c r="F1366" s="10" t="s">
        <v>1443</v>
      </c>
      <c r="G1366" s="10" t="s">
        <v>1455</v>
      </c>
    </row>
    <row r="1367" spans="1:7" ht="21" x14ac:dyDescent="0.25">
      <c r="A1367" s="10" t="s">
        <v>10738</v>
      </c>
      <c r="B1367" s="9"/>
      <c r="C1367" s="11" t="s">
        <v>1451</v>
      </c>
      <c r="D1367" s="189">
        <v>1</v>
      </c>
      <c r="E1367" s="189">
        <v>1</v>
      </c>
      <c r="F1367" s="9" t="s">
        <v>1443</v>
      </c>
      <c r="G1367" s="10" t="s">
        <v>1455</v>
      </c>
    </row>
    <row r="1368" spans="1:7" x14ac:dyDescent="0.25">
      <c r="A1368" s="43" t="s">
        <v>10740</v>
      </c>
      <c r="B1368" s="43" t="s">
        <v>10742</v>
      </c>
      <c r="C1368" s="15" t="s">
        <v>8006</v>
      </c>
      <c r="D1368" s="143">
        <v>1</v>
      </c>
      <c r="E1368" s="143">
        <v>0</v>
      </c>
      <c r="F1368" s="44" t="s">
        <v>1998</v>
      </c>
      <c r="G1368" s="44" t="s">
        <v>6201</v>
      </c>
    </row>
    <row r="1369" spans="1:7" ht="21" x14ac:dyDescent="0.25">
      <c r="A1369" s="10" t="s">
        <v>10738</v>
      </c>
      <c r="B1369" s="10"/>
      <c r="C1369" s="11" t="s">
        <v>8968</v>
      </c>
      <c r="D1369" s="9">
        <v>1</v>
      </c>
      <c r="E1369" s="9"/>
      <c r="F1369" s="10" t="s">
        <v>1998</v>
      </c>
      <c r="G1369" s="10" t="s">
        <v>6201</v>
      </c>
    </row>
    <row r="1370" spans="1:7" x14ac:dyDescent="0.25">
      <c r="A1370" s="44" t="s">
        <v>10740</v>
      </c>
      <c r="B1370" s="43" t="s">
        <v>10742</v>
      </c>
      <c r="C1370" s="15" t="s">
        <v>6196</v>
      </c>
      <c r="D1370" s="144">
        <v>1</v>
      </c>
      <c r="E1370" s="143">
        <v>0</v>
      </c>
      <c r="F1370" s="44" t="s">
        <v>2032</v>
      </c>
      <c r="G1370" s="44" t="s">
        <v>6201</v>
      </c>
    </row>
    <row r="1371" spans="1:7" x14ac:dyDescent="0.25">
      <c r="A1371" s="44" t="s">
        <v>10740</v>
      </c>
      <c r="B1371" s="43" t="s">
        <v>10807</v>
      </c>
      <c r="C1371" s="15" t="s">
        <v>11050</v>
      </c>
      <c r="D1371" s="144">
        <v>1</v>
      </c>
      <c r="E1371" s="144"/>
      <c r="F1371" s="44" t="s">
        <v>2032</v>
      </c>
      <c r="G1371" s="44" t="s">
        <v>6201</v>
      </c>
    </row>
    <row r="1372" spans="1:7" ht="21" x14ac:dyDescent="0.25">
      <c r="A1372" s="10" t="s">
        <v>10738</v>
      </c>
      <c r="B1372" s="10"/>
      <c r="C1372" s="11" t="s">
        <v>9717</v>
      </c>
      <c r="D1372" s="9">
        <v>1</v>
      </c>
      <c r="E1372" s="9"/>
      <c r="F1372" s="10" t="s">
        <v>119</v>
      </c>
      <c r="G1372" s="10" t="s">
        <v>9721</v>
      </c>
    </row>
    <row r="1373" spans="1:7" x14ac:dyDescent="0.25">
      <c r="A1373" s="44" t="s">
        <v>10740</v>
      </c>
      <c r="B1373" s="43" t="s">
        <v>10754</v>
      </c>
      <c r="C1373" s="15" t="s">
        <v>6807</v>
      </c>
      <c r="D1373" s="144">
        <v>0</v>
      </c>
      <c r="E1373" s="144"/>
      <c r="F1373" s="44" t="s">
        <v>872</v>
      </c>
      <c r="G1373" s="44" t="s">
        <v>1899</v>
      </c>
    </row>
    <row r="1374" spans="1:7" ht="21" x14ac:dyDescent="0.25">
      <c r="A1374" s="185" t="s">
        <v>10730</v>
      </c>
      <c r="B1374" s="10" t="s">
        <v>10737</v>
      </c>
      <c r="C1374" s="11" t="s">
        <v>1895</v>
      </c>
      <c r="D1374" s="9">
        <v>1</v>
      </c>
      <c r="E1374" s="9">
        <v>0</v>
      </c>
      <c r="F1374" s="10" t="s">
        <v>872</v>
      </c>
      <c r="G1374" s="10" t="s">
        <v>1899</v>
      </c>
    </row>
    <row r="1375" spans="1:7" ht="21" x14ac:dyDescent="0.25">
      <c r="A1375" s="10" t="s">
        <v>10730</v>
      </c>
      <c r="B1375" s="186" t="s">
        <v>11627</v>
      </c>
      <c r="C1375" s="11" t="s">
        <v>9570</v>
      </c>
      <c r="D1375" s="9">
        <v>1</v>
      </c>
      <c r="E1375" s="9"/>
      <c r="F1375" s="10" t="s">
        <v>872</v>
      </c>
      <c r="G1375" s="10" t="s">
        <v>1899</v>
      </c>
    </row>
    <row r="1376" spans="1:7" ht="21" x14ac:dyDescent="0.25">
      <c r="A1376" s="185" t="s">
        <v>10730</v>
      </c>
      <c r="B1376" s="11" t="s">
        <v>11375</v>
      </c>
      <c r="C1376" s="11" t="s">
        <v>9535</v>
      </c>
      <c r="D1376" s="9">
        <v>0</v>
      </c>
      <c r="E1376" s="9"/>
      <c r="F1376" s="10" t="s">
        <v>872</v>
      </c>
      <c r="G1376" s="10" t="s">
        <v>1899</v>
      </c>
    </row>
    <row r="1377" spans="1:7" ht="21" x14ac:dyDescent="0.25">
      <c r="A1377" s="10" t="s">
        <v>10730</v>
      </c>
      <c r="B1377" s="185" t="s">
        <v>10761</v>
      </c>
      <c r="C1377" s="11" t="s">
        <v>1741</v>
      </c>
      <c r="D1377" s="9">
        <v>1</v>
      </c>
      <c r="E1377" s="9">
        <v>0</v>
      </c>
      <c r="F1377" s="10" t="s">
        <v>69</v>
      </c>
      <c r="G1377" s="10" t="s">
        <v>1745</v>
      </c>
    </row>
    <row r="1378" spans="1:7" x14ac:dyDescent="0.25">
      <c r="A1378" s="43" t="s">
        <v>10740</v>
      </c>
      <c r="B1378" s="43" t="s">
        <v>10803</v>
      </c>
      <c r="C1378" s="15" t="s">
        <v>7041</v>
      </c>
      <c r="D1378" s="144">
        <v>1</v>
      </c>
      <c r="E1378" s="144">
        <v>1</v>
      </c>
      <c r="F1378" s="44" t="s">
        <v>1228</v>
      </c>
      <c r="G1378" s="44" t="s">
        <v>784</v>
      </c>
    </row>
    <row r="1379" spans="1:7" ht="21" x14ac:dyDescent="0.25">
      <c r="A1379" s="10" t="s">
        <v>10738</v>
      </c>
      <c r="B1379" s="10"/>
      <c r="C1379" s="11" t="s">
        <v>3367</v>
      </c>
      <c r="D1379" s="9">
        <v>1</v>
      </c>
      <c r="E1379" s="9"/>
      <c r="F1379" s="10" t="s">
        <v>1228</v>
      </c>
      <c r="G1379" s="10" t="s">
        <v>784</v>
      </c>
    </row>
    <row r="1380" spans="1:7" ht="21" x14ac:dyDescent="0.25">
      <c r="A1380" s="10" t="s">
        <v>10730</v>
      </c>
      <c r="B1380" s="185" t="s">
        <v>11297</v>
      </c>
      <c r="C1380" s="11" t="s">
        <v>4087</v>
      </c>
      <c r="D1380" s="9">
        <v>1</v>
      </c>
      <c r="E1380" s="9">
        <v>0</v>
      </c>
      <c r="F1380" s="10" t="s">
        <v>783</v>
      </c>
      <c r="G1380" s="10" t="s">
        <v>784</v>
      </c>
    </row>
    <row r="1381" spans="1:7" ht="21" x14ac:dyDescent="0.25">
      <c r="A1381" s="185" t="s">
        <v>10730</v>
      </c>
      <c r="B1381" s="10" t="s">
        <v>10814</v>
      </c>
      <c r="C1381" s="11" t="s">
        <v>8570</v>
      </c>
      <c r="D1381" s="9">
        <v>1</v>
      </c>
      <c r="E1381" s="9"/>
      <c r="F1381" s="10" t="s">
        <v>783</v>
      </c>
      <c r="G1381" s="10" t="s">
        <v>784</v>
      </c>
    </row>
    <row r="1382" spans="1:7" ht="21" x14ac:dyDescent="0.25">
      <c r="A1382" s="10" t="s">
        <v>10730</v>
      </c>
      <c r="B1382" s="185" t="s">
        <v>10846</v>
      </c>
      <c r="C1382" s="11" t="s">
        <v>779</v>
      </c>
      <c r="D1382" s="189">
        <v>1</v>
      </c>
      <c r="E1382" s="189">
        <v>1</v>
      </c>
      <c r="F1382" s="10" t="s">
        <v>783</v>
      </c>
      <c r="G1382" s="10" t="s">
        <v>784</v>
      </c>
    </row>
    <row r="1383" spans="1:7" ht="21" x14ac:dyDescent="0.25">
      <c r="A1383" s="10" t="s">
        <v>10730</v>
      </c>
      <c r="B1383" s="185" t="s">
        <v>11184</v>
      </c>
      <c r="C1383" s="11" t="s">
        <v>5132</v>
      </c>
      <c r="D1383" s="9">
        <v>1</v>
      </c>
      <c r="E1383" s="9">
        <v>0</v>
      </c>
      <c r="F1383" s="10" t="s">
        <v>783</v>
      </c>
      <c r="G1383" s="10" t="s">
        <v>5136</v>
      </c>
    </row>
    <row r="1384" spans="1:7" x14ac:dyDescent="0.25">
      <c r="A1384" s="43" t="s">
        <v>10740</v>
      </c>
      <c r="B1384" s="43" t="s">
        <v>10750</v>
      </c>
      <c r="C1384" s="15" t="s">
        <v>6477</v>
      </c>
      <c r="D1384" s="144">
        <v>1</v>
      </c>
      <c r="E1384" s="143">
        <v>0</v>
      </c>
      <c r="F1384" s="44" t="s">
        <v>2032</v>
      </c>
      <c r="G1384" s="44" t="s">
        <v>6482</v>
      </c>
    </row>
    <row r="1385" spans="1:7" x14ac:dyDescent="0.25">
      <c r="A1385" s="43" t="s">
        <v>10740</v>
      </c>
      <c r="B1385" s="43" t="s">
        <v>10754</v>
      </c>
      <c r="C1385" s="15" t="s">
        <v>9009</v>
      </c>
      <c r="D1385" s="144">
        <v>1</v>
      </c>
      <c r="E1385" s="144"/>
      <c r="F1385" s="44" t="s">
        <v>2032</v>
      </c>
      <c r="G1385" s="44" t="s">
        <v>9013</v>
      </c>
    </row>
    <row r="1386" spans="1:7" ht="21" x14ac:dyDescent="0.25">
      <c r="A1386" s="10" t="s">
        <v>10730</v>
      </c>
      <c r="B1386" s="185" t="s">
        <v>11421</v>
      </c>
      <c r="C1386" s="11" t="s">
        <v>11170</v>
      </c>
      <c r="D1386" s="9">
        <v>1</v>
      </c>
      <c r="E1386" s="9"/>
      <c r="F1386" s="10" t="s">
        <v>2032</v>
      </c>
      <c r="G1386" s="10" t="s">
        <v>11171</v>
      </c>
    </row>
    <row r="1387" spans="1:7" ht="21" x14ac:dyDescent="0.25">
      <c r="A1387" s="10" t="s">
        <v>10730</v>
      </c>
      <c r="B1387" s="185" t="s">
        <v>11401</v>
      </c>
      <c r="C1387" s="11" t="s">
        <v>3953</v>
      </c>
      <c r="D1387" s="9">
        <v>1</v>
      </c>
      <c r="E1387" s="9">
        <v>0</v>
      </c>
      <c r="F1387" s="10" t="s">
        <v>119</v>
      </c>
      <c r="G1387" s="10" t="s">
        <v>3957</v>
      </c>
    </row>
    <row r="1388" spans="1:7" ht="21" x14ac:dyDescent="0.25">
      <c r="A1388" s="185" t="s">
        <v>10730</v>
      </c>
      <c r="B1388" s="10" t="s">
        <v>10795</v>
      </c>
      <c r="C1388" s="11" t="s">
        <v>10413</v>
      </c>
      <c r="D1388" s="9">
        <v>1</v>
      </c>
      <c r="E1388" s="9"/>
      <c r="F1388" s="10" t="s">
        <v>119</v>
      </c>
      <c r="G1388" s="10" t="s">
        <v>4014</v>
      </c>
    </row>
    <row r="1389" spans="1:7" ht="21" x14ac:dyDescent="0.25">
      <c r="A1389" s="10" t="s">
        <v>10730</v>
      </c>
      <c r="B1389" s="11" t="s">
        <v>11145</v>
      </c>
      <c r="C1389" s="11" t="s">
        <v>7894</v>
      </c>
      <c r="D1389" s="9">
        <v>0</v>
      </c>
      <c r="E1389" s="9"/>
      <c r="F1389" s="10" t="s">
        <v>119</v>
      </c>
      <c r="G1389" s="10" t="s">
        <v>4014</v>
      </c>
    </row>
    <row r="1390" spans="1:7" ht="21" x14ac:dyDescent="0.25">
      <c r="A1390" s="10" t="s">
        <v>10738</v>
      </c>
      <c r="B1390" s="10"/>
      <c r="C1390" s="11" t="s">
        <v>7947</v>
      </c>
      <c r="D1390" s="9">
        <v>0</v>
      </c>
      <c r="E1390" s="9"/>
      <c r="F1390" s="10" t="s">
        <v>119</v>
      </c>
      <c r="G1390" s="10" t="s">
        <v>4014</v>
      </c>
    </row>
    <row r="1391" spans="1:7" ht="21" x14ac:dyDescent="0.25">
      <c r="A1391" s="10" t="s">
        <v>10738</v>
      </c>
      <c r="B1391" s="10"/>
      <c r="C1391" s="11" t="s">
        <v>7942</v>
      </c>
      <c r="D1391" s="9">
        <v>0</v>
      </c>
      <c r="E1391" s="9"/>
      <c r="F1391" s="10" t="s">
        <v>119</v>
      </c>
      <c r="G1391" s="10" t="s">
        <v>4014</v>
      </c>
    </row>
    <row r="1392" spans="1:7" ht="21" x14ac:dyDescent="0.25">
      <c r="A1392" s="107" t="s">
        <v>10732</v>
      </c>
      <c r="B1392" s="107"/>
      <c r="C1392" s="106" t="s">
        <v>4010</v>
      </c>
      <c r="D1392" s="106"/>
      <c r="E1392" s="106"/>
      <c r="F1392" s="107" t="s">
        <v>119</v>
      </c>
      <c r="G1392" s="107" t="s">
        <v>4014</v>
      </c>
    </row>
    <row r="1393" spans="1:7" ht="21" x14ac:dyDescent="0.25">
      <c r="A1393" s="185" t="s">
        <v>10730</v>
      </c>
      <c r="B1393" s="187" t="s">
        <v>10761</v>
      </c>
      <c r="C1393" s="11" t="s">
        <v>9971</v>
      </c>
      <c r="D1393" s="9">
        <v>0</v>
      </c>
      <c r="E1393" s="188"/>
      <c r="F1393" s="10" t="s">
        <v>1228</v>
      </c>
      <c r="G1393" s="10" t="s">
        <v>9975</v>
      </c>
    </row>
    <row r="1394" spans="1:7" x14ac:dyDescent="0.25">
      <c r="A1394" s="44" t="s">
        <v>10740</v>
      </c>
      <c r="B1394" s="43" t="s">
        <v>10741</v>
      </c>
      <c r="C1394" s="15" t="s">
        <v>5164</v>
      </c>
      <c r="D1394" s="144">
        <v>0</v>
      </c>
      <c r="E1394" s="144"/>
      <c r="F1394" s="44" t="s">
        <v>172</v>
      </c>
      <c r="G1394" s="44" t="s">
        <v>5169</v>
      </c>
    </row>
    <row r="1395" spans="1:7" ht="21" x14ac:dyDescent="0.25">
      <c r="A1395" s="185" t="s">
        <v>10738</v>
      </c>
      <c r="B1395" s="9"/>
      <c r="C1395" s="11" t="s">
        <v>5929</v>
      </c>
      <c r="D1395" s="9">
        <v>0</v>
      </c>
      <c r="E1395" s="9"/>
      <c r="F1395" s="10" t="s">
        <v>525</v>
      </c>
      <c r="G1395" s="10" t="s">
        <v>5933</v>
      </c>
    </row>
    <row r="1396" spans="1:7" x14ac:dyDescent="0.25">
      <c r="A1396" s="44" t="s">
        <v>10740</v>
      </c>
      <c r="B1396" s="43" t="s">
        <v>10742</v>
      </c>
      <c r="C1396" s="15" t="s">
        <v>1056</v>
      </c>
      <c r="D1396" s="144">
        <v>1</v>
      </c>
      <c r="E1396" s="144"/>
      <c r="F1396" s="44" t="s">
        <v>389</v>
      </c>
      <c r="G1396" s="44" t="s">
        <v>986</v>
      </c>
    </row>
    <row r="1397" spans="1:7" ht="21" x14ac:dyDescent="0.25">
      <c r="A1397" s="10" t="s">
        <v>10730</v>
      </c>
      <c r="B1397" s="185" t="s">
        <v>10892</v>
      </c>
      <c r="C1397" s="186" t="s">
        <v>1779</v>
      </c>
      <c r="D1397" s="189">
        <v>1</v>
      </c>
      <c r="E1397" s="189">
        <v>0</v>
      </c>
      <c r="F1397" s="10" t="s">
        <v>525</v>
      </c>
      <c r="G1397" s="10" t="s">
        <v>986</v>
      </c>
    </row>
    <row r="1398" spans="1:7" ht="21" x14ac:dyDescent="0.25">
      <c r="A1398" s="185" t="s">
        <v>10730</v>
      </c>
      <c r="B1398" s="10" t="s">
        <v>10910</v>
      </c>
      <c r="C1398" s="11" t="s">
        <v>1807</v>
      </c>
      <c r="D1398" s="9">
        <v>1</v>
      </c>
      <c r="E1398" s="9">
        <v>0</v>
      </c>
      <c r="F1398" s="10" t="s">
        <v>525</v>
      </c>
      <c r="G1398" s="10" t="s">
        <v>1811</v>
      </c>
    </row>
    <row r="1399" spans="1:7" ht="21" x14ac:dyDescent="0.25">
      <c r="A1399" s="185" t="s">
        <v>10730</v>
      </c>
      <c r="B1399" s="10" t="s">
        <v>11322</v>
      </c>
      <c r="C1399" s="11" t="s">
        <v>982</v>
      </c>
      <c r="D1399" s="9">
        <v>1</v>
      </c>
      <c r="E1399" s="9">
        <v>0</v>
      </c>
      <c r="F1399" s="10" t="s">
        <v>525</v>
      </c>
      <c r="G1399" s="10" t="s">
        <v>986</v>
      </c>
    </row>
    <row r="1400" spans="1:7" x14ac:dyDescent="0.25">
      <c r="A1400" s="43" t="s">
        <v>10740</v>
      </c>
      <c r="B1400" s="43" t="s">
        <v>10822</v>
      </c>
      <c r="C1400" s="15" t="s">
        <v>6229</v>
      </c>
      <c r="D1400" s="144">
        <v>0</v>
      </c>
      <c r="E1400" s="144"/>
      <c r="F1400" s="44" t="s">
        <v>2032</v>
      </c>
      <c r="G1400" s="44" t="s">
        <v>2089</v>
      </c>
    </row>
    <row r="1401" spans="1:7" ht="21" x14ac:dyDescent="0.25">
      <c r="A1401" s="185" t="s">
        <v>10730</v>
      </c>
      <c r="B1401" s="10" t="s">
        <v>10866</v>
      </c>
      <c r="C1401" s="11" t="s">
        <v>2119</v>
      </c>
      <c r="D1401" s="9">
        <v>1</v>
      </c>
      <c r="E1401" s="9">
        <v>0</v>
      </c>
      <c r="F1401" s="10" t="s">
        <v>2032</v>
      </c>
      <c r="G1401" s="10" t="s">
        <v>2089</v>
      </c>
    </row>
    <row r="1402" spans="1:7" ht="21" x14ac:dyDescent="0.25">
      <c r="A1402" s="185" t="s">
        <v>10730</v>
      </c>
      <c r="B1402" s="10" t="s">
        <v>11366</v>
      </c>
      <c r="C1402" s="11" t="s">
        <v>2085</v>
      </c>
      <c r="D1402" s="9">
        <v>1</v>
      </c>
      <c r="E1402" s="9">
        <v>0</v>
      </c>
      <c r="F1402" s="10" t="s">
        <v>2032</v>
      </c>
      <c r="G1402" s="10" t="s">
        <v>2089</v>
      </c>
    </row>
    <row r="1403" spans="1:7" x14ac:dyDescent="0.25">
      <c r="A1403" s="44" t="s">
        <v>10740</v>
      </c>
      <c r="B1403" s="43" t="s">
        <v>10742</v>
      </c>
      <c r="C1403" s="15" t="s">
        <v>1540</v>
      </c>
      <c r="D1403" s="143">
        <v>1</v>
      </c>
      <c r="E1403" s="143">
        <v>1</v>
      </c>
      <c r="F1403" s="44" t="s">
        <v>1443</v>
      </c>
      <c r="G1403" s="44" t="s">
        <v>1546</v>
      </c>
    </row>
    <row r="1404" spans="1:7" ht="21" x14ac:dyDescent="0.25">
      <c r="A1404" s="185" t="s">
        <v>10730</v>
      </c>
      <c r="B1404" s="10" t="s">
        <v>10872</v>
      </c>
      <c r="C1404" s="186" t="s">
        <v>1548</v>
      </c>
      <c r="D1404" s="9">
        <v>1</v>
      </c>
      <c r="E1404" s="9">
        <v>1</v>
      </c>
      <c r="F1404" s="10" t="s">
        <v>1443</v>
      </c>
      <c r="G1404" s="10" t="s">
        <v>1546</v>
      </c>
    </row>
    <row r="1405" spans="1:7" ht="21" x14ac:dyDescent="0.25">
      <c r="A1405" s="106" t="s">
        <v>10732</v>
      </c>
      <c r="B1405" s="107"/>
      <c r="C1405" s="107" t="s">
        <v>7012</v>
      </c>
      <c r="D1405" s="107"/>
      <c r="E1405" s="107"/>
      <c r="F1405" s="107" t="s">
        <v>1443</v>
      </c>
      <c r="G1405" s="107" t="s">
        <v>1546</v>
      </c>
    </row>
    <row r="1406" spans="1:7" x14ac:dyDescent="0.25">
      <c r="A1406" s="44" t="s">
        <v>10740</v>
      </c>
      <c r="B1406" s="43" t="s">
        <v>10742</v>
      </c>
      <c r="C1406" s="15" t="s">
        <v>2578</v>
      </c>
      <c r="D1406" s="144">
        <v>0</v>
      </c>
      <c r="E1406" s="144">
        <v>0</v>
      </c>
      <c r="F1406" s="44" t="s">
        <v>1005</v>
      </c>
      <c r="G1406" s="44" t="s">
        <v>2583</v>
      </c>
    </row>
    <row r="1407" spans="1:7" ht="21" x14ac:dyDescent="0.25">
      <c r="A1407" s="107" t="s">
        <v>10732</v>
      </c>
      <c r="B1407" s="107"/>
      <c r="C1407" s="106" t="s">
        <v>3554</v>
      </c>
      <c r="D1407" s="106"/>
      <c r="E1407" s="106"/>
      <c r="F1407" s="107" t="s">
        <v>1234</v>
      </c>
      <c r="G1407" s="107" t="s">
        <v>1262</v>
      </c>
    </row>
    <row r="1408" spans="1:7" x14ac:dyDescent="0.25">
      <c r="A1408" s="169" t="s">
        <v>10730</v>
      </c>
      <c r="B1408" s="177" t="s">
        <v>11702</v>
      </c>
      <c r="C1408" s="167" t="s">
        <v>1257</v>
      </c>
      <c r="D1408" s="172">
        <v>1</v>
      </c>
      <c r="E1408" s="172">
        <v>1</v>
      </c>
      <c r="F1408" s="169" t="s">
        <v>10972</v>
      </c>
      <c r="G1408" s="169" t="s">
        <v>1262</v>
      </c>
    </row>
    <row r="1409" spans="1:7" x14ac:dyDescent="0.25">
      <c r="A1409" s="44" t="s">
        <v>10740</v>
      </c>
      <c r="B1409" s="43" t="s">
        <v>10742</v>
      </c>
      <c r="C1409" s="15" t="s">
        <v>4678</v>
      </c>
      <c r="D1409" s="144"/>
      <c r="E1409" s="144"/>
      <c r="F1409" s="44" t="s">
        <v>4420</v>
      </c>
      <c r="G1409" s="44" t="s">
        <v>4682</v>
      </c>
    </row>
    <row r="1410" spans="1:7" x14ac:dyDescent="0.25">
      <c r="A1410" s="44" t="s">
        <v>10740</v>
      </c>
      <c r="B1410" s="43" t="s">
        <v>10758</v>
      </c>
      <c r="C1410" s="16" t="s">
        <v>4508</v>
      </c>
      <c r="D1410" s="143">
        <v>1</v>
      </c>
      <c r="E1410" s="143">
        <v>0</v>
      </c>
      <c r="F1410" s="44" t="s">
        <v>4798</v>
      </c>
      <c r="G1410" s="44" t="s">
        <v>4475</v>
      </c>
    </row>
    <row r="1411" spans="1:7" x14ac:dyDescent="0.25">
      <c r="A1411" s="43" t="s">
        <v>10740</v>
      </c>
      <c r="B1411" s="43" t="s">
        <v>10742</v>
      </c>
      <c r="C1411" s="15" t="s">
        <v>10252</v>
      </c>
      <c r="D1411" s="144">
        <v>1</v>
      </c>
      <c r="E1411" s="144"/>
      <c r="F1411" s="44" t="s">
        <v>4798</v>
      </c>
      <c r="G1411" s="44" t="s">
        <v>4475</v>
      </c>
    </row>
    <row r="1412" spans="1:7" x14ac:dyDescent="0.25">
      <c r="A1412" s="44" t="s">
        <v>10740</v>
      </c>
      <c r="B1412" s="43" t="s">
        <v>10750</v>
      </c>
      <c r="C1412" s="15" t="s">
        <v>4470</v>
      </c>
      <c r="D1412" s="143">
        <v>1</v>
      </c>
      <c r="E1412" s="143">
        <v>1</v>
      </c>
      <c r="F1412" s="44" t="s">
        <v>4798</v>
      </c>
      <c r="G1412" s="44" t="s">
        <v>4475</v>
      </c>
    </row>
    <row r="1413" spans="1:7" x14ac:dyDescent="0.25">
      <c r="A1413" s="43" t="s">
        <v>10740</v>
      </c>
      <c r="B1413" s="43" t="s">
        <v>11274</v>
      </c>
      <c r="C1413" s="15" t="s">
        <v>10263</v>
      </c>
      <c r="D1413" s="144">
        <v>1</v>
      </c>
      <c r="E1413" s="144"/>
      <c r="F1413" s="44" t="s">
        <v>4798</v>
      </c>
      <c r="G1413" s="44" t="s">
        <v>4475</v>
      </c>
    </row>
    <row r="1414" spans="1:7" ht="21" x14ac:dyDescent="0.25">
      <c r="A1414" s="185" t="s">
        <v>10730</v>
      </c>
      <c r="B1414" s="10" t="s">
        <v>10795</v>
      </c>
      <c r="C1414" s="11" t="s">
        <v>4684</v>
      </c>
      <c r="D1414" s="9">
        <v>1</v>
      </c>
      <c r="E1414" s="9">
        <v>0</v>
      </c>
      <c r="F1414" s="10" t="s">
        <v>4798</v>
      </c>
      <c r="G1414" s="10" t="s">
        <v>4475</v>
      </c>
    </row>
    <row r="1415" spans="1:7" ht="21" x14ac:dyDescent="0.25">
      <c r="A1415" s="10" t="s">
        <v>10730</v>
      </c>
      <c r="B1415" s="185" t="s">
        <v>10761</v>
      </c>
      <c r="C1415" s="186" t="s">
        <v>4833</v>
      </c>
      <c r="D1415" s="9">
        <v>1</v>
      </c>
      <c r="E1415" s="9">
        <v>0</v>
      </c>
      <c r="F1415" s="10" t="s">
        <v>4798</v>
      </c>
      <c r="G1415" s="10" t="s">
        <v>4475</v>
      </c>
    </row>
    <row r="1416" spans="1:7" ht="21" x14ac:dyDescent="0.25">
      <c r="A1416" s="185" t="s">
        <v>10730</v>
      </c>
      <c r="B1416" s="10" t="s">
        <v>10814</v>
      </c>
      <c r="C1416" s="11" t="s">
        <v>7626</v>
      </c>
      <c r="D1416" s="9">
        <v>1</v>
      </c>
      <c r="E1416" s="9">
        <v>1</v>
      </c>
      <c r="F1416" s="10" t="s">
        <v>4798</v>
      </c>
      <c r="G1416" s="10" t="s">
        <v>4475</v>
      </c>
    </row>
    <row r="1417" spans="1:7" ht="21" x14ac:dyDescent="0.25">
      <c r="A1417" s="10" t="s">
        <v>10730</v>
      </c>
      <c r="B1417" s="185" t="s">
        <v>10828</v>
      </c>
      <c r="C1417" s="186" t="s">
        <v>4646</v>
      </c>
      <c r="D1417" s="9">
        <v>1</v>
      </c>
      <c r="E1417" s="9">
        <v>1</v>
      </c>
      <c r="F1417" s="10" t="s">
        <v>4798</v>
      </c>
      <c r="G1417" s="10" t="s">
        <v>4475</v>
      </c>
    </row>
    <row r="1418" spans="1:7" ht="21" x14ac:dyDescent="0.25">
      <c r="A1418" s="10" t="s">
        <v>10730</v>
      </c>
      <c r="B1418" s="185" t="s">
        <v>10875</v>
      </c>
      <c r="C1418" s="186" t="s">
        <v>4493</v>
      </c>
      <c r="D1418" s="189">
        <v>1</v>
      </c>
      <c r="E1418" s="189">
        <v>1</v>
      </c>
      <c r="F1418" s="10" t="s">
        <v>4798</v>
      </c>
      <c r="G1418" s="10" t="s">
        <v>4475</v>
      </c>
    </row>
    <row r="1419" spans="1:7" ht="21" x14ac:dyDescent="0.25">
      <c r="A1419" s="185" t="s">
        <v>10730</v>
      </c>
      <c r="B1419" s="10" t="s">
        <v>10930</v>
      </c>
      <c r="C1419" s="11" t="s">
        <v>7799</v>
      </c>
      <c r="D1419" s="9">
        <v>1</v>
      </c>
      <c r="E1419" s="9">
        <v>0</v>
      </c>
      <c r="F1419" s="10" t="s">
        <v>4798</v>
      </c>
      <c r="G1419" s="10" t="s">
        <v>4475</v>
      </c>
    </row>
    <row r="1420" spans="1:7" ht="21" x14ac:dyDescent="0.25">
      <c r="A1420" s="185" t="s">
        <v>10730</v>
      </c>
      <c r="B1420" s="10" t="s">
        <v>10938</v>
      </c>
      <c r="C1420" s="11" t="s">
        <v>7609</v>
      </c>
      <c r="D1420" s="9">
        <v>1</v>
      </c>
      <c r="E1420" s="9">
        <v>1</v>
      </c>
      <c r="F1420" s="10" t="s">
        <v>4798</v>
      </c>
      <c r="G1420" s="10" t="s">
        <v>4475</v>
      </c>
    </row>
    <row r="1421" spans="1:7" ht="21" x14ac:dyDescent="0.25">
      <c r="A1421" s="10" t="s">
        <v>10730</v>
      </c>
      <c r="B1421" s="185" t="s">
        <v>10761</v>
      </c>
      <c r="C1421" s="11" t="s">
        <v>4591</v>
      </c>
      <c r="D1421" s="9">
        <v>1</v>
      </c>
      <c r="E1421" s="9">
        <v>0</v>
      </c>
      <c r="F1421" s="10" t="s">
        <v>4798</v>
      </c>
      <c r="G1421" s="10" t="s">
        <v>4475</v>
      </c>
    </row>
    <row r="1422" spans="1:7" ht="21" x14ac:dyDescent="0.25">
      <c r="A1422" s="10" t="s">
        <v>10730</v>
      </c>
      <c r="B1422" s="185" t="s">
        <v>11007</v>
      </c>
      <c r="C1422" s="11" t="s">
        <v>4569</v>
      </c>
      <c r="D1422" s="9">
        <v>1</v>
      </c>
      <c r="E1422" s="9">
        <v>0</v>
      </c>
      <c r="F1422" s="10" t="s">
        <v>4798</v>
      </c>
      <c r="G1422" s="10" t="s">
        <v>4475</v>
      </c>
    </row>
    <row r="1423" spans="1:7" ht="21" x14ac:dyDescent="0.25">
      <c r="A1423" s="10" t="s">
        <v>10730</v>
      </c>
      <c r="B1423" s="185" t="s">
        <v>11052</v>
      </c>
      <c r="C1423" s="11" t="s">
        <v>4827</v>
      </c>
      <c r="D1423" s="9">
        <v>1</v>
      </c>
      <c r="E1423" s="9">
        <v>1</v>
      </c>
      <c r="F1423" s="10" t="s">
        <v>4798</v>
      </c>
      <c r="G1423" s="10" t="s">
        <v>4475</v>
      </c>
    </row>
    <row r="1424" spans="1:7" ht="21" x14ac:dyDescent="0.25">
      <c r="A1424" s="10" t="s">
        <v>10730</v>
      </c>
      <c r="B1424" s="185" t="s">
        <v>10814</v>
      </c>
      <c r="C1424" s="11" t="s">
        <v>4836</v>
      </c>
      <c r="D1424" s="9">
        <v>1</v>
      </c>
      <c r="E1424" s="9">
        <v>1</v>
      </c>
      <c r="F1424" s="10" t="s">
        <v>4798</v>
      </c>
      <c r="G1424" s="10" t="s">
        <v>4475</v>
      </c>
    </row>
    <row r="1425" spans="1:7" ht="21" x14ac:dyDescent="0.25">
      <c r="A1425" s="10" t="s">
        <v>10730</v>
      </c>
      <c r="B1425" s="185" t="s">
        <v>11126</v>
      </c>
      <c r="C1425" s="11" t="s">
        <v>4537</v>
      </c>
      <c r="D1425" s="189">
        <v>1</v>
      </c>
      <c r="E1425" s="189">
        <v>0</v>
      </c>
      <c r="F1425" s="10" t="s">
        <v>4798</v>
      </c>
      <c r="G1425" s="10" t="s">
        <v>4475</v>
      </c>
    </row>
    <row r="1426" spans="1:7" ht="21" x14ac:dyDescent="0.25">
      <c r="A1426" s="10" t="s">
        <v>10730</v>
      </c>
      <c r="B1426" s="185" t="s">
        <v>10820</v>
      </c>
      <c r="C1426" s="11" t="s">
        <v>4606</v>
      </c>
      <c r="D1426" s="9">
        <v>1</v>
      </c>
      <c r="E1426" s="9">
        <v>0</v>
      </c>
      <c r="F1426" s="10" t="s">
        <v>4798</v>
      </c>
      <c r="G1426" s="10" t="s">
        <v>4475</v>
      </c>
    </row>
    <row r="1427" spans="1:7" ht="21" x14ac:dyDescent="0.25">
      <c r="A1427" s="10" t="s">
        <v>10730</v>
      </c>
      <c r="B1427" s="185" t="s">
        <v>11186</v>
      </c>
      <c r="C1427" s="11" t="s">
        <v>4601</v>
      </c>
      <c r="D1427" s="9">
        <v>1</v>
      </c>
      <c r="E1427" s="9">
        <v>0</v>
      </c>
      <c r="F1427" s="10" t="s">
        <v>4798</v>
      </c>
      <c r="G1427" s="10" t="s">
        <v>4475</v>
      </c>
    </row>
    <row r="1428" spans="1:7" ht="21" x14ac:dyDescent="0.25">
      <c r="A1428" s="10" t="s">
        <v>10730</v>
      </c>
      <c r="B1428" s="185" t="s">
        <v>11214</v>
      </c>
      <c r="C1428" s="11" t="s">
        <v>4612</v>
      </c>
      <c r="D1428" s="9">
        <v>1</v>
      </c>
      <c r="E1428" s="9">
        <v>0</v>
      </c>
      <c r="F1428" s="10" t="s">
        <v>4798</v>
      </c>
      <c r="G1428" s="10" t="s">
        <v>4475</v>
      </c>
    </row>
    <row r="1429" spans="1:7" ht="21" x14ac:dyDescent="0.25">
      <c r="A1429" s="185" t="s">
        <v>10730</v>
      </c>
      <c r="B1429" s="10" t="s">
        <v>10761</v>
      </c>
      <c r="C1429" s="11" t="s">
        <v>7631</v>
      </c>
      <c r="D1429" s="9">
        <v>1</v>
      </c>
      <c r="E1429" s="9">
        <v>0</v>
      </c>
      <c r="F1429" s="10" t="s">
        <v>4798</v>
      </c>
      <c r="G1429" s="10" t="s">
        <v>4475</v>
      </c>
    </row>
    <row r="1430" spans="1:7" ht="21" x14ac:dyDescent="0.25">
      <c r="A1430" s="10" t="s">
        <v>10730</v>
      </c>
      <c r="B1430" s="185" t="s">
        <v>10890</v>
      </c>
      <c r="C1430" s="11" t="s">
        <v>4503</v>
      </c>
      <c r="D1430" s="189">
        <v>1</v>
      </c>
      <c r="E1430" s="189">
        <v>1</v>
      </c>
      <c r="F1430" s="10" t="s">
        <v>4798</v>
      </c>
      <c r="G1430" s="10" t="s">
        <v>4475</v>
      </c>
    </row>
    <row r="1431" spans="1:7" ht="21" x14ac:dyDescent="0.25">
      <c r="A1431" s="185" t="s">
        <v>10730</v>
      </c>
      <c r="B1431" s="11" t="s">
        <v>10761</v>
      </c>
      <c r="C1431" s="11" t="s">
        <v>7747</v>
      </c>
      <c r="D1431" s="9">
        <v>1</v>
      </c>
      <c r="E1431" s="9"/>
      <c r="F1431" s="10" t="s">
        <v>4798</v>
      </c>
      <c r="G1431" s="10" t="s">
        <v>4475</v>
      </c>
    </row>
    <row r="1432" spans="1:7" ht="21" x14ac:dyDescent="0.25">
      <c r="A1432" s="185" t="s">
        <v>10730</v>
      </c>
      <c r="B1432" s="10" t="s">
        <v>10829</v>
      </c>
      <c r="C1432" s="11" t="s">
        <v>7651</v>
      </c>
      <c r="D1432" s="9">
        <v>1</v>
      </c>
      <c r="E1432" s="9">
        <v>0</v>
      </c>
      <c r="F1432" s="10" t="s">
        <v>4798</v>
      </c>
      <c r="G1432" s="10" t="s">
        <v>4475</v>
      </c>
    </row>
    <row r="1433" spans="1:7" ht="21" x14ac:dyDescent="0.25">
      <c r="A1433" s="185" t="s">
        <v>10730</v>
      </c>
      <c r="B1433" s="10" t="s">
        <v>10923</v>
      </c>
      <c r="C1433" s="11" t="s">
        <v>4785</v>
      </c>
      <c r="D1433" s="9">
        <v>0</v>
      </c>
      <c r="E1433" s="9">
        <v>0</v>
      </c>
      <c r="F1433" s="10" t="s">
        <v>4798</v>
      </c>
      <c r="G1433" s="10" t="s">
        <v>4475</v>
      </c>
    </row>
    <row r="1434" spans="1:7" ht="21" x14ac:dyDescent="0.25">
      <c r="A1434" s="185" t="s">
        <v>10730</v>
      </c>
      <c r="B1434" s="10" t="s">
        <v>11032</v>
      </c>
      <c r="C1434" s="11" t="s">
        <v>4763</v>
      </c>
      <c r="D1434" s="9">
        <v>0</v>
      </c>
      <c r="E1434" s="9">
        <v>0</v>
      </c>
      <c r="F1434" s="10" t="s">
        <v>4798</v>
      </c>
      <c r="G1434" s="10" t="s">
        <v>4475</v>
      </c>
    </row>
    <row r="1435" spans="1:7" ht="21" x14ac:dyDescent="0.25">
      <c r="A1435" s="10" t="s">
        <v>10730</v>
      </c>
      <c r="B1435" s="185" t="s">
        <v>11316</v>
      </c>
      <c r="C1435" s="11" t="s">
        <v>5431</v>
      </c>
      <c r="D1435" s="9">
        <v>1</v>
      </c>
      <c r="E1435" s="9">
        <v>0</v>
      </c>
      <c r="F1435" s="10" t="s">
        <v>4798</v>
      </c>
      <c r="G1435" s="10" t="s">
        <v>4475</v>
      </c>
    </row>
    <row r="1436" spans="1:7" ht="21" x14ac:dyDescent="0.25">
      <c r="A1436" s="10" t="s">
        <v>10730</v>
      </c>
      <c r="B1436" s="186" t="s">
        <v>11647</v>
      </c>
      <c r="C1436" s="11" t="s">
        <v>7641</v>
      </c>
      <c r="D1436" s="189">
        <v>0</v>
      </c>
      <c r="E1436" s="189">
        <v>0</v>
      </c>
      <c r="F1436" s="10" t="s">
        <v>4798</v>
      </c>
      <c r="G1436" s="10" t="s">
        <v>4475</v>
      </c>
    </row>
    <row r="1437" spans="1:7" ht="21" x14ac:dyDescent="0.25">
      <c r="A1437" s="185" t="s">
        <v>10730</v>
      </c>
      <c r="B1437" s="10" t="s">
        <v>10906</v>
      </c>
      <c r="C1437" s="11" t="s">
        <v>10271</v>
      </c>
      <c r="D1437" s="9">
        <v>1</v>
      </c>
      <c r="E1437" s="9"/>
      <c r="F1437" s="10" t="s">
        <v>4798</v>
      </c>
      <c r="G1437" s="10" t="s">
        <v>4475</v>
      </c>
    </row>
    <row r="1438" spans="1:7" ht="21" x14ac:dyDescent="0.25">
      <c r="A1438" s="185" t="s">
        <v>10730</v>
      </c>
      <c r="B1438" s="11" t="s">
        <v>10908</v>
      </c>
      <c r="C1438" s="11" t="s">
        <v>7753</v>
      </c>
      <c r="D1438" s="9">
        <v>1</v>
      </c>
      <c r="E1438" s="9"/>
      <c r="F1438" s="10" t="s">
        <v>4798</v>
      </c>
      <c r="G1438" s="10" t="s">
        <v>4475</v>
      </c>
    </row>
    <row r="1439" spans="1:7" ht="21" x14ac:dyDescent="0.25">
      <c r="A1439" s="185" t="s">
        <v>10730</v>
      </c>
      <c r="B1439" s="11" t="s">
        <v>11099</v>
      </c>
      <c r="C1439" s="11" t="s">
        <v>11100</v>
      </c>
      <c r="D1439" s="9">
        <v>1</v>
      </c>
      <c r="E1439" s="9"/>
      <c r="F1439" s="10" t="s">
        <v>4798</v>
      </c>
      <c r="G1439" s="10" t="s">
        <v>4475</v>
      </c>
    </row>
    <row r="1440" spans="1:7" ht="21" x14ac:dyDescent="0.25">
      <c r="A1440" s="185" t="s">
        <v>10730</v>
      </c>
      <c r="B1440" s="11" t="s">
        <v>11246</v>
      </c>
      <c r="C1440" s="11" t="s">
        <v>10172</v>
      </c>
      <c r="D1440" s="9">
        <v>1</v>
      </c>
      <c r="E1440" s="9"/>
      <c r="F1440" s="10" t="s">
        <v>4798</v>
      </c>
      <c r="G1440" s="10" t="s">
        <v>4475</v>
      </c>
    </row>
    <row r="1441" spans="1:7" ht="21" x14ac:dyDescent="0.25">
      <c r="A1441" s="185" t="s">
        <v>10730</v>
      </c>
      <c r="B1441" s="11" t="s">
        <v>10761</v>
      </c>
      <c r="C1441" s="11" t="s">
        <v>10202</v>
      </c>
      <c r="D1441" s="9">
        <v>1</v>
      </c>
      <c r="E1441" s="9"/>
      <c r="F1441" s="10" t="s">
        <v>4798</v>
      </c>
      <c r="G1441" s="10" t="s">
        <v>4475</v>
      </c>
    </row>
    <row r="1442" spans="1:7" ht="21" x14ac:dyDescent="0.25">
      <c r="A1442" s="10" t="s">
        <v>10738</v>
      </c>
      <c r="B1442" s="10"/>
      <c r="C1442" s="11" t="s">
        <v>4696</v>
      </c>
      <c r="D1442" s="9">
        <v>0</v>
      </c>
      <c r="E1442" s="9">
        <v>0</v>
      </c>
      <c r="F1442" s="10" t="s">
        <v>4798</v>
      </c>
      <c r="G1442" s="10" t="s">
        <v>4475</v>
      </c>
    </row>
    <row r="1443" spans="1:7" ht="21" x14ac:dyDescent="0.25">
      <c r="A1443" s="185" t="s">
        <v>10738</v>
      </c>
      <c r="B1443" s="9"/>
      <c r="C1443" s="11" t="s">
        <v>7756</v>
      </c>
      <c r="D1443" s="9">
        <v>0</v>
      </c>
      <c r="E1443" s="9"/>
      <c r="F1443" s="10" t="s">
        <v>4798</v>
      </c>
      <c r="G1443" s="10" t="s">
        <v>4475</v>
      </c>
    </row>
    <row r="1444" spans="1:7" ht="21" x14ac:dyDescent="0.25">
      <c r="A1444" s="10" t="s">
        <v>10738</v>
      </c>
      <c r="B1444" s="10"/>
      <c r="C1444" s="11" t="s">
        <v>10289</v>
      </c>
      <c r="D1444" s="9">
        <v>1</v>
      </c>
      <c r="E1444" s="9"/>
      <c r="F1444" s="10" t="s">
        <v>4798</v>
      </c>
      <c r="G1444" s="10" t="s">
        <v>4475</v>
      </c>
    </row>
    <row r="1445" spans="1:7" ht="21" x14ac:dyDescent="0.25">
      <c r="A1445" s="10" t="s">
        <v>10738</v>
      </c>
      <c r="B1445" s="10"/>
      <c r="C1445" s="11" t="s">
        <v>4753</v>
      </c>
      <c r="D1445" s="9">
        <v>0</v>
      </c>
      <c r="E1445" s="9"/>
      <c r="F1445" s="10" t="s">
        <v>4798</v>
      </c>
      <c r="G1445" s="10" t="s">
        <v>4475</v>
      </c>
    </row>
    <row r="1446" spans="1:7" ht="21" x14ac:dyDescent="0.25">
      <c r="A1446" s="111" t="s">
        <v>10732</v>
      </c>
      <c r="B1446" s="45"/>
      <c r="C1446" s="45" t="s">
        <v>4758</v>
      </c>
      <c r="D1446" s="45"/>
      <c r="E1446" s="45"/>
      <c r="F1446" s="45" t="s">
        <v>4798</v>
      </c>
      <c r="G1446" s="45" t="s">
        <v>4475</v>
      </c>
    </row>
    <row r="1447" spans="1:7" ht="21" x14ac:dyDescent="0.25">
      <c r="A1447" s="45" t="s">
        <v>10732</v>
      </c>
      <c r="B1447" s="45"/>
      <c r="C1447" s="111" t="s">
        <v>5436</v>
      </c>
      <c r="D1447" s="111"/>
      <c r="E1447" s="111"/>
      <c r="F1447" s="45" t="s">
        <v>4798</v>
      </c>
      <c r="G1447" s="45" t="s">
        <v>4475</v>
      </c>
    </row>
    <row r="1448" spans="1:7" ht="21" x14ac:dyDescent="0.25">
      <c r="A1448" s="111" t="s">
        <v>10732</v>
      </c>
      <c r="B1448" s="45"/>
      <c r="C1448" s="45" t="s">
        <v>7764</v>
      </c>
      <c r="D1448" s="45"/>
      <c r="E1448" s="45"/>
      <c r="F1448" s="45" t="s">
        <v>4798</v>
      </c>
      <c r="G1448" s="45" t="s">
        <v>4475</v>
      </c>
    </row>
    <row r="1449" spans="1:7" ht="21" x14ac:dyDescent="0.25">
      <c r="A1449" s="45" t="s">
        <v>10732</v>
      </c>
      <c r="B1449" s="45"/>
      <c r="C1449" s="45" t="s">
        <v>4656</v>
      </c>
      <c r="D1449" s="45"/>
      <c r="E1449" s="45"/>
      <c r="F1449" s="45" t="s">
        <v>4798</v>
      </c>
      <c r="G1449" s="45" t="s">
        <v>4475</v>
      </c>
    </row>
    <row r="1450" spans="1:7" ht="21" x14ac:dyDescent="0.25">
      <c r="A1450" s="45" t="s">
        <v>10732</v>
      </c>
      <c r="B1450" s="45"/>
      <c r="C1450" s="45" t="s">
        <v>4807</v>
      </c>
      <c r="D1450" s="45"/>
      <c r="E1450" s="45"/>
      <c r="F1450" s="45" t="s">
        <v>4798</v>
      </c>
      <c r="G1450" s="45" t="s">
        <v>4475</v>
      </c>
    </row>
    <row r="1451" spans="1:7" ht="21" x14ac:dyDescent="0.25">
      <c r="A1451" s="111" t="s">
        <v>10732</v>
      </c>
      <c r="B1451" s="45"/>
      <c r="C1451" s="45" t="s">
        <v>10205</v>
      </c>
      <c r="D1451" s="116"/>
      <c r="E1451" s="116"/>
      <c r="F1451" s="45" t="s">
        <v>4798</v>
      </c>
      <c r="G1451" s="45" t="s">
        <v>4475</v>
      </c>
    </row>
    <row r="1452" spans="1:7" ht="21" x14ac:dyDescent="0.25">
      <c r="A1452" s="45" t="s">
        <v>10732</v>
      </c>
      <c r="B1452" s="45"/>
      <c r="C1452" s="45" t="s">
        <v>4629</v>
      </c>
      <c r="D1452" s="45"/>
      <c r="E1452" s="45"/>
      <c r="F1452" s="45" t="s">
        <v>4798</v>
      </c>
      <c r="G1452" s="45" t="s">
        <v>4475</v>
      </c>
    </row>
    <row r="1453" spans="1:7" ht="21" x14ac:dyDescent="0.25">
      <c r="A1453" s="106" t="s">
        <v>10732</v>
      </c>
      <c r="B1453" s="107"/>
      <c r="C1453" s="107" t="s">
        <v>4788</v>
      </c>
      <c r="D1453" s="107"/>
      <c r="E1453" s="107"/>
      <c r="F1453" s="107" t="s">
        <v>4798</v>
      </c>
      <c r="G1453" s="107" t="s">
        <v>4475</v>
      </c>
    </row>
    <row r="1454" spans="1:7" ht="21" x14ac:dyDescent="0.25">
      <c r="A1454" s="106" t="s">
        <v>10732</v>
      </c>
      <c r="B1454" s="107"/>
      <c r="C1454" s="107" t="s">
        <v>4701</v>
      </c>
      <c r="D1454" s="107"/>
      <c r="E1454" s="107"/>
      <c r="F1454" s="107" t="s">
        <v>4798</v>
      </c>
      <c r="G1454" s="107" t="s">
        <v>4475</v>
      </c>
    </row>
    <row r="1455" spans="1:7" x14ac:dyDescent="0.25">
      <c r="A1455" s="44" t="s">
        <v>10740</v>
      </c>
      <c r="B1455" s="43" t="s">
        <v>10741</v>
      </c>
      <c r="C1455" s="15" t="s">
        <v>5148</v>
      </c>
      <c r="D1455" s="144"/>
      <c r="E1455" s="144"/>
      <c r="F1455" s="44" t="s">
        <v>4420</v>
      </c>
      <c r="G1455" s="44" t="s">
        <v>4475</v>
      </c>
    </row>
    <row r="1456" spans="1:7" ht="21" x14ac:dyDescent="0.25">
      <c r="A1456" s="185" t="s">
        <v>10730</v>
      </c>
      <c r="B1456" s="10" t="s">
        <v>10768</v>
      </c>
      <c r="C1456" s="11" t="s">
        <v>3962</v>
      </c>
      <c r="D1456" s="9">
        <v>1</v>
      </c>
      <c r="E1456" s="9">
        <v>0</v>
      </c>
      <c r="F1456" s="10" t="s">
        <v>1228</v>
      </c>
      <c r="G1456" s="10" t="s">
        <v>3966</v>
      </c>
    </row>
    <row r="1457" spans="1:7" ht="21" x14ac:dyDescent="0.25">
      <c r="A1457" s="10" t="s">
        <v>10738</v>
      </c>
      <c r="B1457" s="10"/>
      <c r="C1457" s="11" t="s">
        <v>7983</v>
      </c>
      <c r="D1457" s="9">
        <v>0</v>
      </c>
      <c r="E1457" s="9"/>
      <c r="F1457" s="10" t="s">
        <v>783</v>
      </c>
      <c r="G1457" s="10" t="s">
        <v>3966</v>
      </c>
    </row>
    <row r="1458" spans="1:7" ht="21" x14ac:dyDescent="0.25">
      <c r="A1458" s="185" t="s">
        <v>10730</v>
      </c>
      <c r="B1458" s="10" t="s">
        <v>10994</v>
      </c>
      <c r="C1458" s="11" t="s">
        <v>9693</v>
      </c>
      <c r="D1458" s="9">
        <v>0</v>
      </c>
      <c r="E1458" s="9"/>
      <c r="F1458" s="10" t="s">
        <v>119</v>
      </c>
      <c r="G1458" s="10" t="s">
        <v>9698</v>
      </c>
    </row>
    <row r="1459" spans="1:7" ht="21" x14ac:dyDescent="0.25">
      <c r="A1459" s="10" t="s">
        <v>10738</v>
      </c>
      <c r="B1459" s="9"/>
      <c r="C1459" s="11" t="s">
        <v>3338</v>
      </c>
      <c r="D1459" s="9">
        <v>0</v>
      </c>
      <c r="E1459" s="9">
        <v>0</v>
      </c>
      <c r="F1459" s="10" t="s">
        <v>10748</v>
      </c>
      <c r="G1459" s="10" t="s">
        <v>3342</v>
      </c>
    </row>
    <row r="1460" spans="1:7" ht="21" x14ac:dyDescent="0.25">
      <c r="A1460" s="185" t="s">
        <v>10730</v>
      </c>
      <c r="B1460" s="10" t="s">
        <v>11112</v>
      </c>
      <c r="C1460" s="11" t="s">
        <v>8001</v>
      </c>
      <c r="D1460" s="9">
        <v>1</v>
      </c>
      <c r="E1460" s="9">
        <v>0</v>
      </c>
      <c r="F1460" s="10" t="s">
        <v>783</v>
      </c>
      <c r="G1460" s="10" t="s">
        <v>3342</v>
      </c>
    </row>
    <row r="1461" spans="1:7" ht="21" x14ac:dyDescent="0.25">
      <c r="A1461" s="10" t="s">
        <v>10730</v>
      </c>
      <c r="B1461" s="196" t="s">
        <v>10813</v>
      </c>
      <c r="C1461" s="11" t="s">
        <v>10554</v>
      </c>
      <c r="D1461" s="9">
        <v>1</v>
      </c>
      <c r="E1461" s="188">
        <v>1</v>
      </c>
      <c r="F1461" s="10" t="s">
        <v>69</v>
      </c>
      <c r="G1461" s="10" t="s">
        <v>10558</v>
      </c>
    </row>
    <row r="1462" spans="1:7" ht="21" x14ac:dyDescent="0.25">
      <c r="A1462" s="106" t="s">
        <v>10732</v>
      </c>
      <c r="B1462" s="107"/>
      <c r="C1462" s="107" t="s">
        <v>9163</v>
      </c>
      <c r="D1462" s="105"/>
      <c r="E1462" s="105"/>
      <c r="F1462" s="107" t="s">
        <v>133</v>
      </c>
      <c r="G1462" s="107" t="s">
        <v>9167</v>
      </c>
    </row>
    <row r="1463" spans="1:7" ht="21" x14ac:dyDescent="0.25">
      <c r="A1463" s="10" t="s">
        <v>10738</v>
      </c>
      <c r="B1463" s="9"/>
      <c r="C1463" s="11" t="s">
        <v>4170</v>
      </c>
      <c r="D1463" s="9">
        <v>0</v>
      </c>
      <c r="E1463" s="9">
        <v>0</v>
      </c>
      <c r="F1463" s="10" t="s">
        <v>89</v>
      </c>
      <c r="G1463" s="10" t="s">
        <v>4174</v>
      </c>
    </row>
    <row r="1464" spans="1:7" x14ac:dyDescent="0.25">
      <c r="A1464" s="43" t="s">
        <v>10740</v>
      </c>
      <c r="B1464" s="43" t="s">
        <v>10869</v>
      </c>
      <c r="C1464" s="133" t="s">
        <v>6255</v>
      </c>
      <c r="D1464" s="143">
        <v>1</v>
      </c>
      <c r="E1464" s="143">
        <v>0</v>
      </c>
      <c r="F1464" s="44" t="s">
        <v>2032</v>
      </c>
      <c r="G1464" s="44" t="s">
        <v>6257</v>
      </c>
    </row>
    <row r="1465" spans="1:7" x14ac:dyDescent="0.25">
      <c r="A1465" s="169" t="s">
        <v>10730</v>
      </c>
      <c r="B1465" s="177" t="s">
        <v>11703</v>
      </c>
      <c r="C1465" s="167" t="s">
        <v>2052</v>
      </c>
      <c r="D1465" s="172">
        <v>1</v>
      </c>
      <c r="E1465" s="172">
        <v>1</v>
      </c>
      <c r="F1465" s="169" t="s">
        <v>2032</v>
      </c>
      <c r="G1465" s="169" t="s">
        <v>2057</v>
      </c>
    </row>
    <row r="1466" spans="1:7" ht="21" x14ac:dyDescent="0.25">
      <c r="A1466" s="185" t="s">
        <v>10730</v>
      </c>
      <c r="B1466" s="11" t="s">
        <v>11273</v>
      </c>
      <c r="C1466" s="11" t="s">
        <v>9878</v>
      </c>
      <c r="D1466" s="9">
        <v>0</v>
      </c>
      <c r="E1466" s="9"/>
      <c r="F1466" s="10" t="s">
        <v>2032</v>
      </c>
      <c r="G1466" s="10" t="s">
        <v>2057</v>
      </c>
    </row>
    <row r="1467" spans="1:7" ht="21" x14ac:dyDescent="0.25">
      <c r="A1467" s="106" t="s">
        <v>10732</v>
      </c>
      <c r="B1467" s="107"/>
      <c r="C1467" s="107" t="s">
        <v>8809</v>
      </c>
      <c r="D1467" s="105"/>
      <c r="E1467" s="105"/>
      <c r="F1467" s="107" t="s">
        <v>2032</v>
      </c>
      <c r="G1467" s="107" t="s">
        <v>2057</v>
      </c>
    </row>
    <row r="1468" spans="1:7" ht="21" x14ac:dyDescent="0.25">
      <c r="A1468" s="185" t="s">
        <v>10730</v>
      </c>
      <c r="B1468" s="10" t="s">
        <v>10752</v>
      </c>
      <c r="C1468" s="186" t="s">
        <v>6848</v>
      </c>
      <c r="D1468" s="189">
        <v>1</v>
      </c>
      <c r="E1468" s="189">
        <v>0</v>
      </c>
      <c r="F1468" s="10" t="s">
        <v>10748</v>
      </c>
      <c r="G1468" s="10" t="s">
        <v>2931</v>
      </c>
    </row>
    <row r="1469" spans="1:7" ht="21" x14ac:dyDescent="0.25">
      <c r="A1469" s="106" t="s">
        <v>10732</v>
      </c>
      <c r="B1469" s="107"/>
      <c r="C1469" s="107" t="s">
        <v>2924</v>
      </c>
      <c r="D1469" s="107"/>
      <c r="E1469" s="107"/>
      <c r="F1469" s="107" t="s">
        <v>10748</v>
      </c>
      <c r="G1469" s="107" t="s">
        <v>2931</v>
      </c>
    </row>
    <row r="1470" spans="1:7" ht="21" x14ac:dyDescent="0.25">
      <c r="A1470" s="10" t="s">
        <v>10738</v>
      </c>
      <c r="B1470" s="10"/>
      <c r="C1470" s="11" t="s">
        <v>9428</v>
      </c>
      <c r="D1470" s="9">
        <v>1</v>
      </c>
      <c r="E1470" s="9"/>
      <c r="F1470" s="10" t="s">
        <v>2930</v>
      </c>
      <c r="G1470" s="10" t="s">
        <v>2931</v>
      </c>
    </row>
    <row r="1471" spans="1:7" x14ac:dyDescent="0.25">
      <c r="A1471" s="43" t="s">
        <v>10740</v>
      </c>
      <c r="B1471" s="43" t="s">
        <v>10742</v>
      </c>
      <c r="C1471" s="15" t="s">
        <v>4743</v>
      </c>
      <c r="D1471" s="143">
        <v>1</v>
      </c>
      <c r="E1471" s="143">
        <v>0</v>
      </c>
      <c r="F1471" s="44" t="s">
        <v>4798</v>
      </c>
      <c r="G1471" s="44" t="s">
        <v>4462</v>
      </c>
    </row>
    <row r="1472" spans="1:7" x14ac:dyDescent="0.25">
      <c r="A1472" s="44" t="s">
        <v>10740</v>
      </c>
      <c r="B1472" s="43" t="s">
        <v>10822</v>
      </c>
      <c r="C1472" s="15" t="s">
        <v>4661</v>
      </c>
      <c r="D1472" s="144">
        <v>0</v>
      </c>
      <c r="E1472" s="144">
        <v>0</v>
      </c>
      <c r="F1472" s="44" t="s">
        <v>4798</v>
      </c>
      <c r="G1472" s="44" t="s">
        <v>4462</v>
      </c>
    </row>
    <row r="1473" spans="1:7" x14ac:dyDescent="0.25">
      <c r="A1473" s="43" t="s">
        <v>10740</v>
      </c>
      <c r="B1473" s="43" t="s">
        <v>10742</v>
      </c>
      <c r="C1473" s="15" t="s">
        <v>7782</v>
      </c>
      <c r="D1473" s="144">
        <v>1</v>
      </c>
      <c r="E1473" s="144"/>
      <c r="F1473" s="44" t="s">
        <v>4798</v>
      </c>
      <c r="G1473" s="44" t="s">
        <v>4462</v>
      </c>
    </row>
    <row r="1474" spans="1:7" x14ac:dyDescent="0.25">
      <c r="A1474" s="169" t="s">
        <v>10730</v>
      </c>
      <c r="B1474" s="177" t="s">
        <v>11704</v>
      </c>
      <c r="C1474" s="167" t="s">
        <v>4548</v>
      </c>
      <c r="D1474" s="168">
        <v>0</v>
      </c>
      <c r="E1474" s="168">
        <v>0</v>
      </c>
      <c r="F1474" s="169" t="s">
        <v>4798</v>
      </c>
      <c r="G1474" s="169" t="s">
        <v>4462</v>
      </c>
    </row>
    <row r="1475" spans="1:7" ht="21" x14ac:dyDescent="0.25">
      <c r="A1475" s="185" t="s">
        <v>10730</v>
      </c>
      <c r="B1475" s="11" t="s">
        <v>10761</v>
      </c>
      <c r="C1475" s="11" t="s">
        <v>10284</v>
      </c>
      <c r="D1475" s="9">
        <v>1</v>
      </c>
      <c r="E1475" s="9"/>
      <c r="F1475" s="10" t="s">
        <v>4798</v>
      </c>
      <c r="G1475" s="10" t="s">
        <v>4462</v>
      </c>
    </row>
    <row r="1476" spans="1:7" ht="21" x14ac:dyDescent="0.25">
      <c r="A1476" s="185" t="s">
        <v>10730</v>
      </c>
      <c r="B1476" s="11" t="s">
        <v>10814</v>
      </c>
      <c r="C1476" s="11" t="s">
        <v>7742</v>
      </c>
      <c r="D1476" s="9">
        <v>1</v>
      </c>
      <c r="E1476" s="9"/>
      <c r="F1476" s="10" t="s">
        <v>4798</v>
      </c>
      <c r="G1476" s="10" t="s">
        <v>4462</v>
      </c>
    </row>
    <row r="1477" spans="1:7" ht="21" x14ac:dyDescent="0.25">
      <c r="A1477" s="185" t="s">
        <v>10730</v>
      </c>
      <c r="B1477" s="10" t="s">
        <v>11136</v>
      </c>
      <c r="C1477" s="11" t="s">
        <v>4706</v>
      </c>
      <c r="D1477" s="9">
        <v>1</v>
      </c>
      <c r="E1477" s="9">
        <v>0</v>
      </c>
      <c r="F1477" s="10" t="s">
        <v>4798</v>
      </c>
      <c r="G1477" s="10" t="s">
        <v>4462</v>
      </c>
    </row>
    <row r="1478" spans="1:7" ht="21" x14ac:dyDescent="0.25">
      <c r="A1478" s="185" t="s">
        <v>10730</v>
      </c>
      <c r="B1478" s="10" t="s">
        <v>10800</v>
      </c>
      <c r="C1478" s="11" t="s">
        <v>7691</v>
      </c>
      <c r="D1478" s="9">
        <v>0</v>
      </c>
      <c r="E1478" s="9">
        <v>0</v>
      </c>
      <c r="F1478" s="10" t="s">
        <v>4798</v>
      </c>
      <c r="G1478" s="10" t="s">
        <v>4462</v>
      </c>
    </row>
    <row r="1479" spans="1:7" ht="21" x14ac:dyDescent="0.25">
      <c r="A1479" s="10" t="s">
        <v>10738</v>
      </c>
      <c r="B1479" s="10"/>
      <c r="C1479" s="11" t="s">
        <v>10274</v>
      </c>
      <c r="D1479" s="9">
        <v>1</v>
      </c>
      <c r="E1479" s="9">
        <v>1</v>
      </c>
      <c r="F1479" s="10" t="s">
        <v>4798</v>
      </c>
      <c r="G1479" s="10" t="s">
        <v>4462</v>
      </c>
    </row>
    <row r="1480" spans="1:7" ht="21" x14ac:dyDescent="0.25">
      <c r="A1480" s="10" t="s">
        <v>10738</v>
      </c>
      <c r="B1480" s="10"/>
      <c r="C1480" s="11" t="s">
        <v>10177</v>
      </c>
      <c r="D1480" s="9">
        <v>1</v>
      </c>
      <c r="E1480" s="9"/>
      <c r="F1480" s="10" t="s">
        <v>4798</v>
      </c>
      <c r="G1480" s="10" t="s">
        <v>4462</v>
      </c>
    </row>
    <row r="1481" spans="1:7" ht="21" x14ac:dyDescent="0.25">
      <c r="A1481" s="111" t="s">
        <v>10732</v>
      </c>
      <c r="B1481" s="45"/>
      <c r="C1481" s="45" t="s">
        <v>7686</v>
      </c>
      <c r="D1481" s="45"/>
      <c r="E1481" s="45"/>
      <c r="F1481" s="45" t="s">
        <v>4798</v>
      </c>
      <c r="G1481" s="45" t="s">
        <v>4462</v>
      </c>
    </row>
    <row r="1482" spans="1:7" ht="21" x14ac:dyDescent="0.25">
      <c r="A1482" s="111" t="s">
        <v>10732</v>
      </c>
      <c r="B1482" s="45"/>
      <c r="C1482" s="45" t="s">
        <v>10231</v>
      </c>
      <c r="D1482" s="116"/>
      <c r="E1482" s="116"/>
      <c r="F1482" s="45" t="s">
        <v>4798</v>
      </c>
      <c r="G1482" s="45" t="s">
        <v>4462</v>
      </c>
    </row>
    <row r="1483" spans="1:7" ht="21" x14ac:dyDescent="0.25">
      <c r="A1483" s="111" t="s">
        <v>10732</v>
      </c>
      <c r="B1483" s="45"/>
      <c r="C1483" s="45" t="s">
        <v>4716</v>
      </c>
      <c r="D1483" s="45"/>
      <c r="E1483" s="45"/>
      <c r="F1483" s="45" t="s">
        <v>4798</v>
      </c>
      <c r="G1483" s="45" t="s">
        <v>4462</v>
      </c>
    </row>
    <row r="1484" spans="1:7" ht="21" x14ac:dyDescent="0.25">
      <c r="A1484" s="45" t="s">
        <v>10732</v>
      </c>
      <c r="B1484" s="45"/>
      <c r="C1484" s="45" t="s">
        <v>4574</v>
      </c>
      <c r="D1484" s="45"/>
      <c r="E1484" s="45"/>
      <c r="F1484" s="45" t="s">
        <v>4798</v>
      </c>
      <c r="G1484" s="45" t="s">
        <v>4462</v>
      </c>
    </row>
    <row r="1485" spans="1:7" ht="21" x14ac:dyDescent="0.25">
      <c r="A1485" s="10" t="s">
        <v>10730</v>
      </c>
      <c r="B1485" s="11" t="s">
        <v>10731</v>
      </c>
      <c r="C1485" s="11" t="s">
        <v>7676</v>
      </c>
      <c r="D1485" s="9">
        <v>1</v>
      </c>
      <c r="E1485" s="9"/>
      <c r="F1485" s="10" t="s">
        <v>4420</v>
      </c>
      <c r="G1485" s="10" t="s">
        <v>4462</v>
      </c>
    </row>
    <row r="1486" spans="1:7" ht="21" x14ac:dyDescent="0.25">
      <c r="A1486" s="106" t="s">
        <v>10732</v>
      </c>
      <c r="B1486" s="107"/>
      <c r="C1486" s="107" t="s">
        <v>6922</v>
      </c>
      <c r="D1486" s="107"/>
      <c r="E1486" s="107"/>
      <c r="F1486" s="107" t="s">
        <v>2930</v>
      </c>
      <c r="G1486" s="107" t="s">
        <v>6926</v>
      </c>
    </row>
    <row r="1487" spans="1:7" ht="21" x14ac:dyDescent="0.25">
      <c r="A1487" s="111" t="s">
        <v>10732</v>
      </c>
      <c r="B1487" s="45"/>
      <c r="C1487" s="45" t="s">
        <v>5752</v>
      </c>
      <c r="D1487" s="45"/>
      <c r="E1487" s="45"/>
      <c r="F1487" s="45" t="s">
        <v>669</v>
      </c>
      <c r="G1487" s="45" t="s">
        <v>5756</v>
      </c>
    </row>
    <row r="1488" spans="1:7" ht="21" x14ac:dyDescent="0.25">
      <c r="A1488" s="10" t="s">
        <v>10730</v>
      </c>
      <c r="B1488" s="185" t="s">
        <v>11178</v>
      </c>
      <c r="C1488" s="11" t="s">
        <v>491</v>
      </c>
      <c r="D1488" s="9">
        <v>1</v>
      </c>
      <c r="E1488" s="9">
        <v>1</v>
      </c>
      <c r="F1488" s="10" t="s">
        <v>21</v>
      </c>
      <c r="G1488" s="10" t="s">
        <v>495</v>
      </c>
    </row>
    <row r="1489" spans="1:7" ht="21" x14ac:dyDescent="0.25">
      <c r="A1489" s="111" t="s">
        <v>10732</v>
      </c>
      <c r="B1489" s="45"/>
      <c r="C1489" s="45" t="s">
        <v>7429</v>
      </c>
      <c r="D1489" s="45"/>
      <c r="E1489" s="45"/>
      <c r="F1489" s="45" t="s">
        <v>21</v>
      </c>
      <c r="G1489" s="45" t="s">
        <v>11019</v>
      </c>
    </row>
    <row r="1490" spans="1:7" ht="21" x14ac:dyDescent="0.25">
      <c r="A1490" s="10" t="s">
        <v>10738</v>
      </c>
      <c r="B1490" s="10"/>
      <c r="C1490" s="11" t="s">
        <v>8410</v>
      </c>
      <c r="D1490" s="9">
        <v>1</v>
      </c>
      <c r="E1490" s="9"/>
      <c r="F1490" s="10" t="s">
        <v>179</v>
      </c>
      <c r="G1490" s="10" t="s">
        <v>2672</v>
      </c>
    </row>
    <row r="1491" spans="1:7" ht="21" x14ac:dyDescent="0.25">
      <c r="A1491" s="45" t="s">
        <v>10732</v>
      </c>
      <c r="B1491" s="45"/>
      <c r="C1491" s="45" t="s">
        <v>7395</v>
      </c>
      <c r="D1491" s="45"/>
      <c r="E1491" s="45"/>
      <c r="F1491" s="45" t="s">
        <v>179</v>
      </c>
      <c r="G1491" s="45" t="s">
        <v>2672</v>
      </c>
    </row>
    <row r="1492" spans="1:7" x14ac:dyDescent="0.25">
      <c r="A1492" s="165" t="s">
        <v>10730</v>
      </c>
      <c r="B1492" s="177" t="s">
        <v>11705</v>
      </c>
      <c r="C1492" s="167" t="s">
        <v>2668</v>
      </c>
      <c r="D1492" s="168">
        <v>1</v>
      </c>
      <c r="E1492" s="168">
        <v>1</v>
      </c>
      <c r="F1492" s="169" t="s">
        <v>350</v>
      </c>
      <c r="G1492" s="169" t="s">
        <v>2672</v>
      </c>
    </row>
    <row r="1493" spans="1:7" ht="21" x14ac:dyDescent="0.25">
      <c r="A1493" s="10" t="s">
        <v>10730</v>
      </c>
      <c r="B1493" s="11" t="s">
        <v>10761</v>
      </c>
      <c r="C1493" s="11" t="s">
        <v>7883</v>
      </c>
      <c r="D1493" s="9">
        <v>1</v>
      </c>
      <c r="E1493" s="9"/>
      <c r="F1493" s="10" t="s">
        <v>4413</v>
      </c>
      <c r="G1493" s="10" t="s">
        <v>4993</v>
      </c>
    </row>
    <row r="1494" spans="1:7" ht="21" x14ac:dyDescent="0.25">
      <c r="A1494" s="10" t="s">
        <v>10730</v>
      </c>
      <c r="B1494" s="11" t="s">
        <v>10861</v>
      </c>
      <c r="C1494" s="11" t="s">
        <v>4988</v>
      </c>
      <c r="D1494" s="9">
        <v>0</v>
      </c>
      <c r="E1494" s="9"/>
      <c r="F1494" s="10" t="s">
        <v>4413</v>
      </c>
      <c r="G1494" s="10" t="s">
        <v>4993</v>
      </c>
    </row>
    <row r="1495" spans="1:7" ht="21" x14ac:dyDescent="0.25">
      <c r="A1495" s="106" t="s">
        <v>10732</v>
      </c>
      <c r="B1495" s="107"/>
      <c r="C1495" s="107" t="s">
        <v>1039</v>
      </c>
      <c r="D1495" s="107"/>
      <c r="E1495" s="107"/>
      <c r="F1495" s="107" t="s">
        <v>783</v>
      </c>
      <c r="G1495" s="107" t="s">
        <v>1043</v>
      </c>
    </row>
    <row r="1496" spans="1:7" ht="21" x14ac:dyDescent="0.25">
      <c r="A1496" s="185" t="s">
        <v>10730</v>
      </c>
      <c r="B1496" s="11" t="s">
        <v>11140</v>
      </c>
      <c r="C1496" s="11" t="s">
        <v>7327</v>
      </c>
      <c r="D1496" s="9">
        <v>1</v>
      </c>
      <c r="E1496" s="9"/>
      <c r="F1496" s="10" t="s">
        <v>1228</v>
      </c>
      <c r="G1496" s="10" t="s">
        <v>7331</v>
      </c>
    </row>
    <row r="1497" spans="1:7" x14ac:dyDescent="0.25">
      <c r="A1497" s="44" t="s">
        <v>10740</v>
      </c>
      <c r="B1497" s="43" t="s">
        <v>10807</v>
      </c>
      <c r="C1497" s="15" t="s">
        <v>5080</v>
      </c>
      <c r="D1497" s="144">
        <v>1</v>
      </c>
      <c r="E1497" s="144">
        <v>1</v>
      </c>
      <c r="F1497" s="44" t="s">
        <v>61</v>
      </c>
      <c r="G1497" s="44" t="s">
        <v>638</v>
      </c>
    </row>
    <row r="1498" spans="1:7" ht="21" x14ac:dyDescent="0.25">
      <c r="A1498" s="10" t="s">
        <v>10738</v>
      </c>
      <c r="B1498" s="10"/>
      <c r="C1498" s="11" t="s">
        <v>633</v>
      </c>
      <c r="D1498" s="9">
        <v>1</v>
      </c>
      <c r="E1498" s="9">
        <v>1</v>
      </c>
      <c r="F1498" s="10" t="s">
        <v>61</v>
      </c>
      <c r="G1498" s="10" t="s">
        <v>638</v>
      </c>
    </row>
    <row r="1499" spans="1:7" ht="21" x14ac:dyDescent="0.25">
      <c r="A1499" s="10" t="s">
        <v>10738</v>
      </c>
      <c r="B1499" s="10"/>
      <c r="C1499" s="11" t="s">
        <v>8608</v>
      </c>
      <c r="D1499" s="9">
        <v>0</v>
      </c>
      <c r="E1499" s="9"/>
      <c r="F1499" s="10" t="s">
        <v>140</v>
      </c>
      <c r="G1499" s="10" t="s">
        <v>8612</v>
      </c>
    </row>
    <row r="1500" spans="1:7" ht="21" x14ac:dyDescent="0.25">
      <c r="A1500" s="10" t="s">
        <v>10738</v>
      </c>
      <c r="B1500" s="10"/>
      <c r="C1500" s="11" t="s">
        <v>10458</v>
      </c>
      <c r="D1500" s="9">
        <v>0</v>
      </c>
      <c r="E1500" s="9"/>
      <c r="F1500" s="10" t="s">
        <v>2538</v>
      </c>
      <c r="G1500" s="10" t="s">
        <v>312</v>
      </c>
    </row>
    <row r="1501" spans="1:7" ht="21" x14ac:dyDescent="0.25">
      <c r="A1501" s="185" t="s">
        <v>10730</v>
      </c>
      <c r="B1501" s="11" t="s">
        <v>11164</v>
      </c>
      <c r="C1501" s="11" t="s">
        <v>7228</v>
      </c>
      <c r="D1501" s="9">
        <v>0</v>
      </c>
      <c r="E1501" s="9"/>
      <c r="F1501" s="10" t="s">
        <v>172</v>
      </c>
      <c r="G1501" s="10" t="s">
        <v>312</v>
      </c>
    </row>
    <row r="1502" spans="1:7" ht="21" x14ac:dyDescent="0.25">
      <c r="A1502" s="10" t="s">
        <v>10730</v>
      </c>
      <c r="B1502" s="11" t="s">
        <v>11150</v>
      </c>
      <c r="C1502" s="11" t="s">
        <v>2663</v>
      </c>
      <c r="D1502" s="9">
        <v>1</v>
      </c>
      <c r="E1502" s="9"/>
      <c r="F1502" s="10" t="s">
        <v>301</v>
      </c>
      <c r="G1502" s="10" t="s">
        <v>312</v>
      </c>
    </row>
    <row r="1503" spans="1:7" ht="21" x14ac:dyDescent="0.25">
      <c r="A1503" s="107" t="s">
        <v>10732</v>
      </c>
      <c r="B1503" s="107"/>
      <c r="C1503" s="107" t="s">
        <v>308</v>
      </c>
      <c r="D1503" s="107"/>
      <c r="E1503" s="107"/>
      <c r="F1503" s="107" t="s">
        <v>133</v>
      </c>
      <c r="G1503" s="107" t="s">
        <v>312</v>
      </c>
    </row>
    <row r="1504" spans="1:7" ht="21" x14ac:dyDescent="0.25">
      <c r="A1504" s="107" t="s">
        <v>10732</v>
      </c>
      <c r="B1504" s="107"/>
      <c r="C1504" s="107" t="s">
        <v>8962</v>
      </c>
      <c r="D1504" s="107"/>
      <c r="E1504" s="107"/>
      <c r="F1504" s="107" t="s">
        <v>2032</v>
      </c>
      <c r="G1504" s="107" t="s">
        <v>312</v>
      </c>
    </row>
    <row r="1505" spans="1:7" ht="21" x14ac:dyDescent="0.25">
      <c r="A1505" s="10" t="s">
        <v>10738</v>
      </c>
      <c r="B1505" s="9"/>
      <c r="C1505" s="11" t="s">
        <v>1001</v>
      </c>
      <c r="D1505" s="9">
        <v>0</v>
      </c>
      <c r="E1505" s="9">
        <v>0</v>
      </c>
      <c r="F1505" s="10" t="s">
        <v>1005</v>
      </c>
      <c r="G1505" s="10" t="s">
        <v>312</v>
      </c>
    </row>
    <row r="1506" spans="1:7" ht="21" x14ac:dyDescent="0.25">
      <c r="A1506" s="185" t="s">
        <v>10730</v>
      </c>
      <c r="B1506" s="10" t="s">
        <v>11144</v>
      </c>
      <c r="C1506" s="11" t="s">
        <v>9088</v>
      </c>
      <c r="D1506" s="9">
        <v>1</v>
      </c>
      <c r="E1506" s="9"/>
      <c r="F1506" s="10" t="s">
        <v>389</v>
      </c>
      <c r="G1506" s="10" t="s">
        <v>312</v>
      </c>
    </row>
    <row r="1507" spans="1:7" x14ac:dyDescent="0.25">
      <c r="A1507" s="43" t="s">
        <v>10740</v>
      </c>
      <c r="B1507" s="19" t="s">
        <v>10742</v>
      </c>
      <c r="C1507" s="15" t="s">
        <v>9298</v>
      </c>
      <c r="D1507" s="144">
        <v>0</v>
      </c>
      <c r="E1507" s="145"/>
      <c r="F1507" s="44" t="s">
        <v>89</v>
      </c>
      <c r="G1507" s="44" t="s">
        <v>312</v>
      </c>
    </row>
    <row r="1508" spans="1:7" ht="21" x14ac:dyDescent="0.25">
      <c r="A1508" s="185" t="s">
        <v>10730</v>
      </c>
      <c r="B1508" s="10" t="s">
        <v>11129</v>
      </c>
      <c r="C1508" s="11" t="s">
        <v>6133</v>
      </c>
      <c r="D1508" s="9">
        <v>1</v>
      </c>
      <c r="E1508" s="9">
        <v>0</v>
      </c>
      <c r="F1508" s="10" t="s">
        <v>766</v>
      </c>
      <c r="G1508" s="10" t="s">
        <v>312</v>
      </c>
    </row>
    <row r="1509" spans="1:7" ht="21" x14ac:dyDescent="0.25">
      <c r="A1509" s="185" t="s">
        <v>10730</v>
      </c>
      <c r="B1509" s="11" t="s">
        <v>10945</v>
      </c>
      <c r="C1509" s="11" t="s">
        <v>5836</v>
      </c>
      <c r="D1509" s="9">
        <v>1</v>
      </c>
      <c r="E1509" s="9"/>
      <c r="F1509" s="10" t="s">
        <v>766</v>
      </c>
      <c r="G1509" s="10" t="s">
        <v>312</v>
      </c>
    </row>
    <row r="1510" spans="1:7" x14ac:dyDescent="0.25">
      <c r="A1510" s="44" t="s">
        <v>10740</v>
      </c>
      <c r="B1510" s="43" t="s">
        <v>10742</v>
      </c>
      <c r="C1510" s="15" t="s">
        <v>773</v>
      </c>
      <c r="D1510" s="144">
        <v>0</v>
      </c>
      <c r="E1510" s="144">
        <v>0</v>
      </c>
      <c r="F1510" s="44" t="s">
        <v>423</v>
      </c>
      <c r="G1510" s="44" t="s">
        <v>312</v>
      </c>
    </row>
    <row r="1511" spans="1:7" x14ac:dyDescent="0.25">
      <c r="A1511" s="43" t="s">
        <v>10740</v>
      </c>
      <c r="B1511" s="43" t="s">
        <v>10742</v>
      </c>
      <c r="C1511" s="15" t="s">
        <v>3168</v>
      </c>
      <c r="D1511" s="143">
        <v>1</v>
      </c>
      <c r="E1511" s="143">
        <v>1</v>
      </c>
      <c r="F1511" s="44" t="s">
        <v>10748</v>
      </c>
      <c r="G1511" s="44" t="s">
        <v>312</v>
      </c>
    </row>
    <row r="1512" spans="1:7" ht="21" x14ac:dyDescent="0.25">
      <c r="A1512" s="10" t="s">
        <v>10730</v>
      </c>
      <c r="B1512" s="185" t="s">
        <v>10821</v>
      </c>
      <c r="C1512" s="186" t="s">
        <v>2933</v>
      </c>
      <c r="D1512" s="9">
        <v>1</v>
      </c>
      <c r="E1512" s="9">
        <v>0</v>
      </c>
      <c r="F1512" s="10" t="s">
        <v>10748</v>
      </c>
      <c r="G1512" s="10" t="s">
        <v>312</v>
      </c>
    </row>
    <row r="1513" spans="1:7" ht="21" x14ac:dyDescent="0.25">
      <c r="A1513" s="10" t="s">
        <v>10730</v>
      </c>
      <c r="B1513" s="185" t="s">
        <v>10901</v>
      </c>
      <c r="C1513" s="11" t="s">
        <v>3100</v>
      </c>
      <c r="D1513" s="188">
        <v>1</v>
      </c>
      <c r="E1513" s="188">
        <v>0</v>
      </c>
      <c r="F1513" s="10" t="s">
        <v>10748</v>
      </c>
      <c r="G1513" s="10" t="s">
        <v>312</v>
      </c>
    </row>
    <row r="1514" spans="1:7" ht="21" x14ac:dyDescent="0.25">
      <c r="A1514" s="185" t="s">
        <v>10730</v>
      </c>
      <c r="B1514" s="10" t="s">
        <v>10846</v>
      </c>
      <c r="C1514" s="11" t="s">
        <v>6928</v>
      </c>
      <c r="D1514" s="9">
        <v>1</v>
      </c>
      <c r="E1514" s="9">
        <v>1</v>
      </c>
      <c r="F1514" s="10" t="s">
        <v>10748</v>
      </c>
      <c r="G1514" s="10" t="s">
        <v>312</v>
      </c>
    </row>
    <row r="1515" spans="1:7" ht="21" x14ac:dyDescent="0.25">
      <c r="A1515" s="10" t="s">
        <v>10730</v>
      </c>
      <c r="B1515" s="185" t="s">
        <v>10846</v>
      </c>
      <c r="C1515" s="11" t="s">
        <v>3208</v>
      </c>
      <c r="D1515" s="9">
        <v>1</v>
      </c>
      <c r="E1515" s="9">
        <v>0</v>
      </c>
      <c r="F1515" s="10" t="s">
        <v>10748</v>
      </c>
      <c r="G1515" s="10" t="s">
        <v>312</v>
      </c>
    </row>
    <row r="1516" spans="1:7" ht="21" x14ac:dyDescent="0.25">
      <c r="A1516" s="10" t="s">
        <v>10730</v>
      </c>
      <c r="B1516" s="185" t="s">
        <v>11035</v>
      </c>
      <c r="C1516" s="11" t="s">
        <v>3063</v>
      </c>
      <c r="D1516" s="189">
        <v>1</v>
      </c>
      <c r="E1516" s="189">
        <v>0</v>
      </c>
      <c r="F1516" s="10" t="s">
        <v>10748</v>
      </c>
      <c r="G1516" s="10" t="s">
        <v>312</v>
      </c>
    </row>
    <row r="1517" spans="1:7" ht="21" x14ac:dyDescent="0.25">
      <c r="A1517" s="10" t="s">
        <v>10730</v>
      </c>
      <c r="B1517" s="185" t="s">
        <v>11344</v>
      </c>
      <c r="C1517" s="11" t="s">
        <v>4048</v>
      </c>
      <c r="D1517" s="9">
        <v>1</v>
      </c>
      <c r="E1517" s="9">
        <v>0</v>
      </c>
      <c r="F1517" s="10" t="s">
        <v>10748</v>
      </c>
      <c r="G1517" s="10" t="s">
        <v>312</v>
      </c>
    </row>
    <row r="1518" spans="1:7" ht="21" x14ac:dyDescent="0.25">
      <c r="A1518" s="10" t="s">
        <v>10730</v>
      </c>
      <c r="B1518" s="185" t="s">
        <v>10814</v>
      </c>
      <c r="C1518" s="11" t="s">
        <v>3137</v>
      </c>
      <c r="D1518" s="189">
        <v>0</v>
      </c>
      <c r="E1518" s="189">
        <v>0</v>
      </c>
      <c r="F1518" s="10" t="s">
        <v>10748</v>
      </c>
      <c r="G1518" s="10" t="s">
        <v>312</v>
      </c>
    </row>
    <row r="1519" spans="1:7" ht="21" x14ac:dyDescent="0.25">
      <c r="A1519" s="10" t="s">
        <v>10738</v>
      </c>
      <c r="B1519" s="9"/>
      <c r="C1519" s="11" t="s">
        <v>3081</v>
      </c>
      <c r="D1519" s="9">
        <v>1</v>
      </c>
      <c r="E1519" s="9">
        <v>1</v>
      </c>
      <c r="F1519" s="10" t="s">
        <v>10748</v>
      </c>
      <c r="G1519" s="10" t="s">
        <v>312</v>
      </c>
    </row>
    <row r="1520" spans="1:7" ht="21" x14ac:dyDescent="0.25">
      <c r="A1520" s="10" t="s">
        <v>10738</v>
      </c>
      <c r="B1520" s="10"/>
      <c r="C1520" s="11" t="s">
        <v>3489</v>
      </c>
      <c r="D1520" s="9">
        <v>1</v>
      </c>
      <c r="E1520" s="9">
        <v>0</v>
      </c>
      <c r="F1520" s="10" t="s">
        <v>10748</v>
      </c>
      <c r="G1520" s="10" t="s">
        <v>312</v>
      </c>
    </row>
    <row r="1521" spans="1:7" ht="21" x14ac:dyDescent="0.25">
      <c r="A1521" s="107" t="s">
        <v>10732</v>
      </c>
      <c r="B1521" s="107"/>
      <c r="C1521" s="107" t="s">
        <v>3333</v>
      </c>
      <c r="D1521" s="107"/>
      <c r="E1521" s="107"/>
      <c r="F1521" s="107" t="s">
        <v>10748</v>
      </c>
      <c r="G1521" s="107" t="s">
        <v>312</v>
      </c>
    </row>
    <row r="1522" spans="1:7" ht="21" x14ac:dyDescent="0.25">
      <c r="A1522" s="107" t="s">
        <v>10732</v>
      </c>
      <c r="B1522" s="107"/>
      <c r="C1522" s="107" t="s">
        <v>5143</v>
      </c>
      <c r="D1522" s="107"/>
      <c r="E1522" s="107"/>
      <c r="F1522" s="107" t="s">
        <v>10748</v>
      </c>
      <c r="G1522" s="107" t="s">
        <v>312</v>
      </c>
    </row>
    <row r="1523" spans="1:7" ht="21" x14ac:dyDescent="0.25">
      <c r="A1523" s="107" t="s">
        <v>10732</v>
      </c>
      <c r="B1523" s="107"/>
      <c r="C1523" s="107" t="s">
        <v>3295</v>
      </c>
      <c r="D1523" s="107"/>
      <c r="E1523" s="107"/>
      <c r="F1523" s="107" t="s">
        <v>10748</v>
      </c>
      <c r="G1523" s="107" t="s">
        <v>312</v>
      </c>
    </row>
    <row r="1524" spans="1:7" x14ac:dyDescent="0.25">
      <c r="A1524" s="44" t="s">
        <v>10740</v>
      </c>
      <c r="B1524" s="44" t="s">
        <v>11425</v>
      </c>
      <c r="C1524" s="15" t="s">
        <v>8191</v>
      </c>
      <c r="D1524" s="144"/>
      <c r="E1524" s="144"/>
      <c r="F1524" s="44" t="s">
        <v>31</v>
      </c>
      <c r="G1524" s="44" t="s">
        <v>312</v>
      </c>
    </row>
    <row r="1525" spans="1:7" ht="21" x14ac:dyDescent="0.25">
      <c r="A1525" s="185" t="s">
        <v>10730</v>
      </c>
      <c r="B1525" s="10" t="s">
        <v>10940</v>
      </c>
      <c r="C1525" s="11" t="s">
        <v>5747</v>
      </c>
      <c r="D1525" s="9">
        <v>0</v>
      </c>
      <c r="E1525" s="9">
        <v>0</v>
      </c>
      <c r="F1525" s="10" t="s">
        <v>69</v>
      </c>
      <c r="G1525" s="10" t="s">
        <v>312</v>
      </c>
    </row>
    <row r="1526" spans="1:7" ht="21" x14ac:dyDescent="0.25">
      <c r="A1526" s="10" t="s">
        <v>10730</v>
      </c>
      <c r="B1526" s="11" t="s">
        <v>10982</v>
      </c>
      <c r="C1526" s="11" t="s">
        <v>1842</v>
      </c>
      <c r="D1526" s="9">
        <v>0</v>
      </c>
      <c r="E1526" s="9"/>
      <c r="F1526" s="10" t="s">
        <v>69</v>
      </c>
      <c r="G1526" s="10" t="s">
        <v>312</v>
      </c>
    </row>
    <row r="1527" spans="1:7" ht="21" x14ac:dyDescent="0.25">
      <c r="A1527" s="10" t="s">
        <v>10738</v>
      </c>
      <c r="B1527" s="187"/>
      <c r="C1527" s="11" t="s">
        <v>8308</v>
      </c>
      <c r="D1527" s="9">
        <v>1</v>
      </c>
      <c r="E1527" s="188">
        <v>1</v>
      </c>
      <c r="F1527" s="10" t="s">
        <v>69</v>
      </c>
      <c r="G1527" s="10" t="s">
        <v>312</v>
      </c>
    </row>
    <row r="1528" spans="1:7" ht="21" x14ac:dyDescent="0.25">
      <c r="A1528" s="106" t="s">
        <v>10732</v>
      </c>
      <c r="B1528" s="107"/>
      <c r="C1528" s="107" t="s">
        <v>1317</v>
      </c>
      <c r="D1528" s="107"/>
      <c r="E1528" s="107"/>
      <c r="F1528" s="107" t="s">
        <v>69</v>
      </c>
      <c r="G1528" s="107" t="s">
        <v>312</v>
      </c>
    </row>
    <row r="1529" spans="1:7" ht="21" x14ac:dyDescent="0.25">
      <c r="A1529" s="185" t="s">
        <v>10730</v>
      </c>
      <c r="B1529" s="10" t="s">
        <v>10845</v>
      </c>
      <c r="C1529" s="11" t="s">
        <v>6843</v>
      </c>
      <c r="D1529" s="9">
        <v>0</v>
      </c>
      <c r="E1529" s="9">
        <v>0</v>
      </c>
      <c r="F1529" s="10" t="s">
        <v>2612</v>
      </c>
      <c r="G1529" s="10" t="s">
        <v>312</v>
      </c>
    </row>
    <row r="1530" spans="1:7" ht="21" x14ac:dyDescent="0.25">
      <c r="A1530" s="106" t="s">
        <v>10732</v>
      </c>
      <c r="B1530" s="107"/>
      <c r="C1530" s="107" t="s">
        <v>8092</v>
      </c>
      <c r="D1530" s="107"/>
      <c r="E1530" s="107"/>
      <c r="F1530" s="107" t="s">
        <v>5196</v>
      </c>
      <c r="G1530" s="107" t="s">
        <v>312</v>
      </c>
    </row>
    <row r="1531" spans="1:7" x14ac:dyDescent="0.25">
      <c r="A1531" s="43" t="s">
        <v>10740</v>
      </c>
      <c r="B1531" s="44" t="s">
        <v>10742</v>
      </c>
      <c r="C1531" s="15" t="s">
        <v>6912</v>
      </c>
      <c r="D1531" s="144"/>
      <c r="E1531" s="144"/>
      <c r="F1531" s="44" t="s">
        <v>2930</v>
      </c>
      <c r="G1531" s="44" t="s">
        <v>312</v>
      </c>
    </row>
    <row r="1532" spans="1:7" ht="21" x14ac:dyDescent="0.25">
      <c r="A1532" s="185" t="s">
        <v>10730</v>
      </c>
      <c r="B1532" s="11" t="s">
        <v>10985</v>
      </c>
      <c r="C1532" s="11" t="s">
        <v>6884</v>
      </c>
      <c r="D1532" s="9">
        <v>1</v>
      </c>
      <c r="E1532" s="9"/>
      <c r="F1532" s="10" t="s">
        <v>2930</v>
      </c>
      <c r="G1532" s="10" t="s">
        <v>312</v>
      </c>
    </row>
    <row r="1533" spans="1:7" ht="21" x14ac:dyDescent="0.25">
      <c r="A1533" s="185" t="s">
        <v>10730</v>
      </c>
      <c r="B1533" s="10" t="s">
        <v>11124</v>
      </c>
      <c r="C1533" s="11" t="s">
        <v>9514</v>
      </c>
      <c r="D1533" s="9">
        <v>1</v>
      </c>
      <c r="E1533" s="9"/>
      <c r="F1533" s="10" t="s">
        <v>2930</v>
      </c>
      <c r="G1533" s="10" t="s">
        <v>312</v>
      </c>
    </row>
    <row r="1534" spans="1:7" ht="21" x14ac:dyDescent="0.25">
      <c r="A1534" s="106" t="s">
        <v>10732</v>
      </c>
      <c r="B1534" s="107"/>
      <c r="C1534" s="107" t="s">
        <v>9438</v>
      </c>
      <c r="D1534" s="107"/>
      <c r="E1534" s="107"/>
      <c r="F1534" s="107" t="s">
        <v>2930</v>
      </c>
      <c r="G1534" s="107" t="s">
        <v>312</v>
      </c>
    </row>
    <row r="1535" spans="1:7" ht="21" x14ac:dyDescent="0.25">
      <c r="A1535" s="10" t="s">
        <v>10730</v>
      </c>
      <c r="B1535" s="185" t="s">
        <v>10967</v>
      </c>
      <c r="C1535" s="11" t="s">
        <v>2236</v>
      </c>
      <c r="D1535" s="9">
        <v>1</v>
      </c>
      <c r="E1535" s="9">
        <v>1</v>
      </c>
      <c r="F1535" s="10" t="s">
        <v>766</v>
      </c>
      <c r="G1535" s="10" t="s">
        <v>2241</v>
      </c>
    </row>
    <row r="1536" spans="1:7" ht="21" x14ac:dyDescent="0.25">
      <c r="A1536" s="10" t="s">
        <v>10730</v>
      </c>
      <c r="B1536" s="11" t="s">
        <v>10794</v>
      </c>
      <c r="C1536" s="11" t="s">
        <v>5008</v>
      </c>
      <c r="D1536" s="9">
        <v>0</v>
      </c>
      <c r="E1536" s="9"/>
      <c r="F1536" s="10" t="s">
        <v>133</v>
      </c>
      <c r="G1536" s="10" t="s">
        <v>5013</v>
      </c>
    </row>
    <row r="1537" spans="1:7" ht="21" x14ac:dyDescent="0.25">
      <c r="A1537" s="185" t="s">
        <v>10730</v>
      </c>
      <c r="B1537" s="10" t="s">
        <v>10761</v>
      </c>
      <c r="C1537" s="11" t="s">
        <v>3850</v>
      </c>
      <c r="D1537" s="9">
        <v>1</v>
      </c>
      <c r="E1537" s="9">
        <v>0</v>
      </c>
      <c r="F1537" s="10" t="s">
        <v>1228</v>
      </c>
      <c r="G1537" s="10" t="s">
        <v>3854</v>
      </c>
    </row>
    <row r="1538" spans="1:7" ht="21" x14ac:dyDescent="0.25">
      <c r="A1538" s="185" t="s">
        <v>10730</v>
      </c>
      <c r="B1538" s="11" t="s">
        <v>10968</v>
      </c>
      <c r="C1538" s="11" t="s">
        <v>7007</v>
      </c>
      <c r="D1538" s="9">
        <v>1</v>
      </c>
      <c r="E1538" s="9"/>
      <c r="F1538" s="10" t="s">
        <v>1228</v>
      </c>
      <c r="G1538" s="10" t="s">
        <v>3854</v>
      </c>
    </row>
    <row r="1539" spans="1:7" ht="21" x14ac:dyDescent="0.25">
      <c r="A1539" s="106" t="s">
        <v>10732</v>
      </c>
      <c r="B1539" s="107"/>
      <c r="C1539" s="107" t="s">
        <v>7002</v>
      </c>
      <c r="D1539" s="107"/>
      <c r="E1539" s="107"/>
      <c r="F1539" s="107" t="s">
        <v>1228</v>
      </c>
      <c r="G1539" s="107" t="s">
        <v>3854</v>
      </c>
    </row>
    <row r="1540" spans="1:7" ht="21" x14ac:dyDescent="0.25">
      <c r="A1540" s="185" t="s">
        <v>10730</v>
      </c>
      <c r="B1540" s="187" t="s">
        <v>10769</v>
      </c>
      <c r="C1540" s="11" t="s">
        <v>8820</v>
      </c>
      <c r="D1540" s="9">
        <v>1</v>
      </c>
      <c r="E1540" s="188"/>
      <c r="F1540" s="10" t="s">
        <v>69</v>
      </c>
      <c r="G1540" s="10" t="s">
        <v>8822</v>
      </c>
    </row>
    <row r="1541" spans="1:7" x14ac:dyDescent="0.25">
      <c r="A1541" s="44" t="s">
        <v>10740</v>
      </c>
      <c r="B1541" s="44" t="s">
        <v>10742</v>
      </c>
      <c r="C1541" s="15" t="s">
        <v>3527</v>
      </c>
      <c r="D1541" s="144">
        <v>1</v>
      </c>
      <c r="E1541" s="144">
        <v>0</v>
      </c>
      <c r="F1541" s="44" t="s">
        <v>10748</v>
      </c>
      <c r="G1541" s="44" t="s">
        <v>3531</v>
      </c>
    </row>
    <row r="1542" spans="1:7" ht="21" x14ac:dyDescent="0.25">
      <c r="A1542" s="10" t="s">
        <v>10730</v>
      </c>
      <c r="B1542" s="185" t="s">
        <v>11388</v>
      </c>
      <c r="C1542" s="11" t="s">
        <v>2837</v>
      </c>
      <c r="D1542" s="9">
        <v>1</v>
      </c>
      <c r="E1542" s="9">
        <v>0</v>
      </c>
      <c r="F1542" s="10" t="s">
        <v>872</v>
      </c>
      <c r="G1542" s="10" t="s">
        <v>2841</v>
      </c>
    </row>
    <row r="1543" spans="1:7" ht="21" x14ac:dyDescent="0.25">
      <c r="A1543" s="106" t="s">
        <v>10732</v>
      </c>
      <c r="B1543" s="107"/>
      <c r="C1543" s="107" t="s">
        <v>8505</v>
      </c>
      <c r="D1543" s="107"/>
      <c r="E1543" s="107"/>
      <c r="F1543" s="107" t="s">
        <v>119</v>
      </c>
      <c r="G1543" s="107" t="s">
        <v>8509</v>
      </c>
    </row>
    <row r="1544" spans="1:7" ht="21" x14ac:dyDescent="0.25">
      <c r="A1544" s="185" t="s">
        <v>10730</v>
      </c>
      <c r="B1544" s="10" t="s">
        <v>10951</v>
      </c>
      <c r="C1544" s="11" t="s">
        <v>2585</v>
      </c>
      <c r="D1544" s="9">
        <v>1</v>
      </c>
      <c r="E1544" s="9">
        <v>0</v>
      </c>
      <c r="F1544" s="10" t="s">
        <v>2589</v>
      </c>
      <c r="G1544" s="10" t="s">
        <v>2590</v>
      </c>
    </row>
    <row r="1545" spans="1:7" ht="21" x14ac:dyDescent="0.25">
      <c r="A1545" s="185" t="s">
        <v>10730</v>
      </c>
      <c r="B1545" s="11" t="s">
        <v>10835</v>
      </c>
      <c r="C1545" s="11" t="s">
        <v>10463</v>
      </c>
      <c r="D1545" s="9">
        <v>1</v>
      </c>
      <c r="E1545" s="9">
        <v>1</v>
      </c>
      <c r="F1545" s="10" t="s">
        <v>7969</v>
      </c>
      <c r="G1545" s="10" t="s">
        <v>2426</v>
      </c>
    </row>
    <row r="1546" spans="1:7" x14ac:dyDescent="0.25">
      <c r="A1546" s="44" t="s">
        <v>10740</v>
      </c>
      <c r="B1546" s="43" t="s">
        <v>10742</v>
      </c>
      <c r="C1546" s="15" t="s">
        <v>2422</v>
      </c>
      <c r="D1546" s="143">
        <v>1</v>
      </c>
      <c r="E1546" s="143">
        <v>0</v>
      </c>
      <c r="F1546" s="44" t="s">
        <v>2032</v>
      </c>
      <c r="G1546" s="44" t="s">
        <v>2426</v>
      </c>
    </row>
    <row r="1547" spans="1:7" x14ac:dyDescent="0.25">
      <c r="A1547" s="43" t="s">
        <v>10740</v>
      </c>
      <c r="B1547" s="44" t="s">
        <v>10787</v>
      </c>
      <c r="C1547" s="15" t="s">
        <v>2508</v>
      </c>
      <c r="D1547" s="144">
        <v>1</v>
      </c>
      <c r="E1547" s="144">
        <v>0</v>
      </c>
      <c r="F1547" s="44" t="s">
        <v>872</v>
      </c>
      <c r="G1547" s="44" t="s">
        <v>2512</v>
      </c>
    </row>
    <row r="1548" spans="1:7" ht="21" x14ac:dyDescent="0.25">
      <c r="A1548" s="185" t="s">
        <v>10730</v>
      </c>
      <c r="B1548" s="11" t="s">
        <v>10935</v>
      </c>
      <c r="C1548" s="11" t="s">
        <v>8341</v>
      </c>
      <c r="D1548" s="9">
        <v>1</v>
      </c>
      <c r="E1548" s="9"/>
      <c r="F1548" s="10" t="s">
        <v>7969</v>
      </c>
      <c r="G1548" s="10" t="s">
        <v>8274</v>
      </c>
    </row>
    <row r="1549" spans="1:7" ht="21" x14ac:dyDescent="0.25">
      <c r="A1549" s="10" t="s">
        <v>10738</v>
      </c>
      <c r="B1549" s="10"/>
      <c r="C1549" s="11" t="s">
        <v>8270</v>
      </c>
      <c r="D1549" s="9">
        <v>0</v>
      </c>
      <c r="E1549" s="9"/>
      <c r="F1549" s="10" t="s">
        <v>7969</v>
      </c>
      <c r="G1549" s="10" t="s">
        <v>8274</v>
      </c>
    </row>
    <row r="1550" spans="1:7" ht="21" x14ac:dyDescent="0.25">
      <c r="A1550" s="185" t="s">
        <v>10730</v>
      </c>
      <c r="B1550" s="10" t="s">
        <v>11403</v>
      </c>
      <c r="C1550" s="11" t="s">
        <v>6408</v>
      </c>
      <c r="D1550" s="9">
        <v>0</v>
      </c>
      <c r="E1550" s="9">
        <v>0</v>
      </c>
      <c r="F1550" s="10" t="s">
        <v>69</v>
      </c>
      <c r="G1550" s="10" t="s">
        <v>1869</v>
      </c>
    </row>
    <row r="1551" spans="1:7" ht="21" x14ac:dyDescent="0.25">
      <c r="A1551" s="10" t="s">
        <v>10738</v>
      </c>
      <c r="B1551" s="10"/>
      <c r="C1551" s="11" t="s">
        <v>1865</v>
      </c>
      <c r="D1551" s="189">
        <v>0</v>
      </c>
      <c r="E1551" s="189">
        <v>0</v>
      </c>
      <c r="F1551" s="10" t="s">
        <v>69</v>
      </c>
      <c r="G1551" s="10" t="s">
        <v>1869</v>
      </c>
    </row>
    <row r="1552" spans="1:7" ht="21" x14ac:dyDescent="0.25">
      <c r="A1552" s="107" t="s">
        <v>10732</v>
      </c>
      <c r="B1552" s="107"/>
      <c r="C1552" s="107" t="s">
        <v>10100</v>
      </c>
      <c r="D1552" s="105"/>
      <c r="E1552" s="105"/>
      <c r="F1552" s="107" t="s">
        <v>3972</v>
      </c>
      <c r="G1552" s="107" t="s">
        <v>10104</v>
      </c>
    </row>
    <row r="1553" spans="1:7" ht="21" x14ac:dyDescent="0.25">
      <c r="A1553" s="107" t="s">
        <v>10732</v>
      </c>
      <c r="B1553" s="107"/>
      <c r="C1553" s="106" t="s">
        <v>558</v>
      </c>
      <c r="D1553" s="106"/>
      <c r="E1553" s="106"/>
      <c r="F1553" s="107" t="s">
        <v>89</v>
      </c>
      <c r="G1553" s="107" t="s">
        <v>560</v>
      </c>
    </row>
    <row r="1554" spans="1:7" ht="21" x14ac:dyDescent="0.25">
      <c r="A1554" s="10" t="s">
        <v>10730</v>
      </c>
      <c r="B1554" s="11" t="s">
        <v>10827</v>
      </c>
      <c r="C1554" s="11" t="s">
        <v>7474</v>
      </c>
      <c r="D1554" s="9">
        <v>1</v>
      </c>
      <c r="E1554" s="9"/>
      <c r="F1554" s="10" t="s">
        <v>3972</v>
      </c>
      <c r="G1554" s="10" t="s">
        <v>7478</v>
      </c>
    </row>
    <row r="1555" spans="1:7" ht="21" x14ac:dyDescent="0.25">
      <c r="A1555" s="10" t="s">
        <v>10738</v>
      </c>
      <c r="B1555" s="9"/>
      <c r="C1555" s="11" t="s">
        <v>129</v>
      </c>
      <c r="D1555" s="9">
        <v>0</v>
      </c>
      <c r="E1555" s="9">
        <v>0</v>
      </c>
      <c r="F1555" s="10" t="s">
        <v>133</v>
      </c>
      <c r="G1555" s="10" t="s">
        <v>134</v>
      </c>
    </row>
    <row r="1556" spans="1:7" ht="21" x14ac:dyDescent="0.25">
      <c r="A1556" s="10" t="s">
        <v>10738</v>
      </c>
      <c r="B1556" s="10"/>
      <c r="C1556" s="11" t="s">
        <v>8769</v>
      </c>
      <c r="D1556" s="9">
        <v>1</v>
      </c>
      <c r="E1556" s="9"/>
      <c r="F1556" s="10" t="s">
        <v>1005</v>
      </c>
      <c r="G1556" s="10" t="s">
        <v>134</v>
      </c>
    </row>
    <row r="1557" spans="1:7" ht="21" x14ac:dyDescent="0.25">
      <c r="A1557" s="185" t="s">
        <v>10730</v>
      </c>
      <c r="B1557" s="11" t="s">
        <v>11197</v>
      </c>
      <c r="C1557" s="11" t="s">
        <v>8070</v>
      </c>
      <c r="D1557" s="9">
        <v>1</v>
      </c>
      <c r="E1557" s="9"/>
      <c r="F1557" s="10" t="s">
        <v>5196</v>
      </c>
      <c r="G1557" s="10" t="s">
        <v>8074</v>
      </c>
    </row>
    <row r="1558" spans="1:7" x14ac:dyDescent="0.25">
      <c r="A1558" s="44" t="s">
        <v>10740</v>
      </c>
      <c r="B1558" s="44" t="s">
        <v>10742</v>
      </c>
      <c r="C1558" s="15" t="s">
        <v>5868</v>
      </c>
      <c r="D1558" s="144">
        <v>0</v>
      </c>
      <c r="E1558" s="144"/>
      <c r="F1558" s="44" t="s">
        <v>248</v>
      </c>
      <c r="G1558" s="44" t="s">
        <v>5873</v>
      </c>
    </row>
    <row r="1559" spans="1:7" ht="21" x14ac:dyDescent="0.25">
      <c r="A1559" s="10" t="s">
        <v>10730</v>
      </c>
      <c r="B1559" s="185" t="s">
        <v>10894</v>
      </c>
      <c r="C1559" s="186" t="s">
        <v>2552</v>
      </c>
      <c r="D1559" s="9">
        <v>1</v>
      </c>
      <c r="E1559" s="9">
        <v>0</v>
      </c>
      <c r="F1559" s="10" t="s">
        <v>669</v>
      </c>
      <c r="G1559" s="10" t="s">
        <v>2554</v>
      </c>
    </row>
    <row r="1560" spans="1:7" x14ac:dyDescent="0.25">
      <c r="A1560" s="44" t="s">
        <v>10740</v>
      </c>
      <c r="B1560" s="43" t="s">
        <v>10742</v>
      </c>
      <c r="C1560" s="15" t="s">
        <v>9830</v>
      </c>
      <c r="D1560" s="144">
        <v>1</v>
      </c>
      <c r="E1560" s="144"/>
      <c r="F1560" s="44" t="s">
        <v>172</v>
      </c>
      <c r="G1560" s="44" t="s">
        <v>9835</v>
      </c>
    </row>
    <row r="1561" spans="1:7" ht="21" x14ac:dyDescent="0.25">
      <c r="A1561" s="10" t="s">
        <v>10730</v>
      </c>
      <c r="B1561" s="185" t="s">
        <v>10910</v>
      </c>
      <c r="C1561" s="11" t="s">
        <v>360</v>
      </c>
      <c r="D1561" s="189">
        <v>0</v>
      </c>
      <c r="E1561" s="189">
        <v>0</v>
      </c>
      <c r="F1561" s="10" t="s">
        <v>365</v>
      </c>
      <c r="G1561" s="10" t="s">
        <v>366</v>
      </c>
    </row>
    <row r="1562" spans="1:7" ht="21" x14ac:dyDescent="0.25">
      <c r="A1562" s="10" t="s">
        <v>10730</v>
      </c>
      <c r="B1562" s="11" t="s">
        <v>11416</v>
      </c>
      <c r="C1562" s="11" t="s">
        <v>6563</v>
      </c>
      <c r="D1562" s="9">
        <v>1</v>
      </c>
      <c r="E1562" s="9"/>
      <c r="F1562" s="10" t="s">
        <v>3972</v>
      </c>
      <c r="G1562" s="10" t="s">
        <v>6567</v>
      </c>
    </row>
    <row r="1563" spans="1:7" x14ac:dyDescent="0.25">
      <c r="A1563" s="44" t="s">
        <v>10740</v>
      </c>
      <c r="B1563" s="44" t="s">
        <v>10742</v>
      </c>
      <c r="C1563" s="15" t="s">
        <v>4855</v>
      </c>
      <c r="D1563" s="144">
        <v>1</v>
      </c>
      <c r="E1563" s="144"/>
      <c r="F1563" s="44" t="s">
        <v>3972</v>
      </c>
      <c r="G1563" s="44" t="s">
        <v>4859</v>
      </c>
    </row>
    <row r="1564" spans="1:7" ht="21" x14ac:dyDescent="0.25">
      <c r="A1564" s="107" t="s">
        <v>10732</v>
      </c>
      <c r="B1564" s="107"/>
      <c r="C1564" s="107" t="s">
        <v>3993</v>
      </c>
      <c r="D1564" s="107"/>
      <c r="E1564" s="107"/>
      <c r="F1564" s="107" t="s">
        <v>2458</v>
      </c>
      <c r="G1564" s="107" t="s">
        <v>3997</v>
      </c>
    </row>
    <row r="1565" spans="1:7" x14ac:dyDescent="0.25">
      <c r="A1565" s="44" t="s">
        <v>10740</v>
      </c>
      <c r="B1565" s="43" t="s">
        <v>11261</v>
      </c>
      <c r="C1565" s="15" t="s">
        <v>3022</v>
      </c>
      <c r="D1565" s="144">
        <v>1</v>
      </c>
      <c r="E1565" s="144">
        <v>1</v>
      </c>
      <c r="F1565" s="44" t="s">
        <v>10748</v>
      </c>
      <c r="G1565" s="44" t="s">
        <v>3027</v>
      </c>
    </row>
    <row r="1566" spans="1:7" ht="21" x14ac:dyDescent="0.25">
      <c r="A1566" s="10" t="s">
        <v>10730</v>
      </c>
      <c r="B1566" s="185" t="s">
        <v>10824</v>
      </c>
      <c r="C1566" s="186" t="s">
        <v>3116</v>
      </c>
      <c r="D1566" s="189">
        <v>1</v>
      </c>
      <c r="E1566" s="189">
        <v>0</v>
      </c>
      <c r="F1566" s="10" t="s">
        <v>10748</v>
      </c>
      <c r="G1566" s="10" t="s">
        <v>3027</v>
      </c>
    </row>
    <row r="1567" spans="1:7" ht="21" x14ac:dyDescent="0.25">
      <c r="A1567" s="10" t="s">
        <v>10730</v>
      </c>
      <c r="B1567" s="185" t="s">
        <v>11311</v>
      </c>
      <c r="C1567" s="11" t="s">
        <v>3111</v>
      </c>
      <c r="D1567" s="189">
        <v>1</v>
      </c>
      <c r="E1567" s="189">
        <v>0</v>
      </c>
      <c r="F1567" s="10" t="s">
        <v>10748</v>
      </c>
      <c r="G1567" s="10" t="s">
        <v>3027</v>
      </c>
    </row>
    <row r="1568" spans="1:7" ht="21" x14ac:dyDescent="0.25">
      <c r="A1568" s="10" t="s">
        <v>10730</v>
      </c>
      <c r="B1568" s="185" t="s">
        <v>11374</v>
      </c>
      <c r="C1568" s="11" t="s">
        <v>3121</v>
      </c>
      <c r="D1568" s="9">
        <v>1</v>
      </c>
      <c r="E1568" s="188">
        <v>0</v>
      </c>
      <c r="F1568" s="10" t="s">
        <v>10748</v>
      </c>
      <c r="G1568" s="10" t="s">
        <v>3027</v>
      </c>
    </row>
    <row r="1569" spans="1:7" ht="21" x14ac:dyDescent="0.25">
      <c r="A1569" s="10" t="s">
        <v>10738</v>
      </c>
      <c r="B1569" s="10"/>
      <c r="C1569" s="11" t="s">
        <v>3126</v>
      </c>
      <c r="D1569" s="9">
        <v>1</v>
      </c>
      <c r="E1569" s="189">
        <v>0</v>
      </c>
      <c r="F1569" s="10" t="s">
        <v>10748</v>
      </c>
      <c r="G1569" s="10" t="s">
        <v>3027</v>
      </c>
    </row>
    <row r="1570" spans="1:7" ht="21" x14ac:dyDescent="0.25">
      <c r="A1570" s="106" t="s">
        <v>10732</v>
      </c>
      <c r="B1570" s="107"/>
      <c r="C1570" s="107" t="s">
        <v>3029</v>
      </c>
      <c r="D1570" s="107"/>
      <c r="E1570" s="107"/>
      <c r="F1570" s="107" t="s">
        <v>10748</v>
      </c>
      <c r="G1570" s="107" t="s">
        <v>3027</v>
      </c>
    </row>
    <row r="1571" spans="1:7" x14ac:dyDescent="0.25">
      <c r="A1571" s="43" t="s">
        <v>10740</v>
      </c>
      <c r="B1571" s="44" t="s">
        <v>10741</v>
      </c>
      <c r="C1571" s="15" t="s">
        <v>6975</v>
      </c>
      <c r="D1571" s="144"/>
      <c r="E1571" s="144"/>
      <c r="F1571" s="44" t="s">
        <v>2930</v>
      </c>
      <c r="G1571" s="44" t="s">
        <v>3027</v>
      </c>
    </row>
    <row r="1572" spans="1:7" ht="21" x14ac:dyDescent="0.25">
      <c r="A1572" s="185" t="s">
        <v>10730</v>
      </c>
      <c r="B1572" s="11" t="s">
        <v>10766</v>
      </c>
      <c r="C1572" s="11" t="s">
        <v>6963</v>
      </c>
      <c r="D1572" s="9">
        <v>1</v>
      </c>
      <c r="E1572" s="9"/>
      <c r="F1572" s="10" t="s">
        <v>2930</v>
      </c>
      <c r="G1572" s="10" t="s">
        <v>3027</v>
      </c>
    </row>
    <row r="1573" spans="1:7" ht="21" x14ac:dyDescent="0.25">
      <c r="A1573" s="185" t="s">
        <v>10730</v>
      </c>
      <c r="B1573" s="10" t="s">
        <v>11386</v>
      </c>
      <c r="C1573" s="11" t="s">
        <v>9556</v>
      </c>
      <c r="D1573" s="9">
        <v>1</v>
      </c>
      <c r="E1573" s="9"/>
      <c r="F1573" s="10" t="s">
        <v>2930</v>
      </c>
      <c r="G1573" s="10" t="s">
        <v>3027</v>
      </c>
    </row>
    <row r="1574" spans="1:7" ht="21" x14ac:dyDescent="0.25">
      <c r="A1574" s="10" t="s">
        <v>10730</v>
      </c>
      <c r="B1574" s="185" t="s">
        <v>10745</v>
      </c>
      <c r="C1574" s="186" t="s">
        <v>546</v>
      </c>
      <c r="D1574" s="189">
        <v>1</v>
      </c>
      <c r="E1574" s="189">
        <v>1</v>
      </c>
      <c r="F1574" s="10" t="s">
        <v>531</v>
      </c>
      <c r="G1574" s="10" t="s">
        <v>544</v>
      </c>
    </row>
    <row r="1575" spans="1:7" ht="21" x14ac:dyDescent="0.25">
      <c r="A1575" s="10" t="s">
        <v>10730</v>
      </c>
      <c r="B1575" s="185" t="s">
        <v>11136</v>
      </c>
      <c r="C1575" s="11" t="s">
        <v>540</v>
      </c>
      <c r="D1575" s="189">
        <v>1</v>
      </c>
      <c r="E1575" s="189">
        <v>1</v>
      </c>
      <c r="F1575" s="10" t="s">
        <v>531</v>
      </c>
      <c r="G1575" s="10" t="s">
        <v>544</v>
      </c>
    </row>
    <row r="1576" spans="1:7" ht="21" x14ac:dyDescent="0.25">
      <c r="A1576" s="185" t="s">
        <v>10730</v>
      </c>
      <c r="B1576" s="10" t="s">
        <v>11146</v>
      </c>
      <c r="C1576" s="11" t="s">
        <v>6287</v>
      </c>
      <c r="D1576" s="9">
        <v>1</v>
      </c>
      <c r="E1576" s="9">
        <v>1</v>
      </c>
      <c r="F1576" s="10" t="s">
        <v>531</v>
      </c>
      <c r="G1576" s="10" t="s">
        <v>544</v>
      </c>
    </row>
    <row r="1577" spans="1:7" ht="21" x14ac:dyDescent="0.25">
      <c r="A1577" s="185" t="s">
        <v>10730</v>
      </c>
      <c r="B1577" s="10" t="s">
        <v>11219</v>
      </c>
      <c r="C1577" s="11" t="s">
        <v>6297</v>
      </c>
      <c r="D1577" s="9">
        <v>1</v>
      </c>
      <c r="E1577" s="9">
        <v>0</v>
      </c>
      <c r="F1577" s="10" t="s">
        <v>531</v>
      </c>
      <c r="G1577" s="10" t="s">
        <v>544</v>
      </c>
    </row>
    <row r="1578" spans="1:7" ht="21" x14ac:dyDescent="0.25">
      <c r="A1578" s="185" t="s">
        <v>10730</v>
      </c>
      <c r="B1578" s="187" t="s">
        <v>10752</v>
      </c>
      <c r="C1578" s="11" t="s">
        <v>9354</v>
      </c>
      <c r="D1578" s="9">
        <v>1</v>
      </c>
      <c r="E1578" s="188"/>
      <c r="F1578" s="10" t="s">
        <v>531</v>
      </c>
      <c r="G1578" s="10" t="s">
        <v>544</v>
      </c>
    </row>
    <row r="1579" spans="1:7" ht="21" x14ac:dyDescent="0.25">
      <c r="A1579" s="45" t="s">
        <v>10732</v>
      </c>
      <c r="B1579" s="45"/>
      <c r="C1579" s="45" t="s">
        <v>2592</v>
      </c>
      <c r="D1579" s="116"/>
      <c r="E1579" s="116"/>
      <c r="F1579" s="45" t="s">
        <v>2596</v>
      </c>
      <c r="G1579" s="45" t="s">
        <v>358</v>
      </c>
    </row>
    <row r="1580" spans="1:7" ht="21" x14ac:dyDescent="0.25">
      <c r="A1580" s="185" t="s">
        <v>10730</v>
      </c>
      <c r="B1580" s="11" t="s">
        <v>11004</v>
      </c>
      <c r="C1580" s="11" t="s">
        <v>8250</v>
      </c>
      <c r="D1580" s="9">
        <v>1</v>
      </c>
      <c r="E1580" s="9">
        <v>1</v>
      </c>
      <c r="F1580" s="10" t="s">
        <v>301</v>
      </c>
      <c r="G1580" s="10" t="s">
        <v>358</v>
      </c>
    </row>
    <row r="1581" spans="1:7" ht="21" x14ac:dyDescent="0.25">
      <c r="A1581" s="185" t="s">
        <v>10730</v>
      </c>
      <c r="B1581" s="10" t="s">
        <v>11181</v>
      </c>
      <c r="C1581" s="11" t="s">
        <v>1910</v>
      </c>
      <c r="D1581" s="9">
        <v>1</v>
      </c>
      <c r="E1581" s="9">
        <v>1</v>
      </c>
      <c r="F1581" s="10" t="s">
        <v>301</v>
      </c>
      <c r="G1581" s="10" t="s">
        <v>358</v>
      </c>
    </row>
    <row r="1582" spans="1:7" x14ac:dyDescent="0.25">
      <c r="A1582" s="43" t="s">
        <v>10740</v>
      </c>
      <c r="B1582" s="44" t="s">
        <v>10741</v>
      </c>
      <c r="C1582" s="15" t="s">
        <v>2108</v>
      </c>
      <c r="D1582" s="144">
        <v>1</v>
      </c>
      <c r="E1582" s="143">
        <v>0</v>
      </c>
      <c r="F1582" s="44" t="s">
        <v>2032</v>
      </c>
      <c r="G1582" s="44" t="s">
        <v>358</v>
      </c>
    </row>
    <row r="1583" spans="1:7" ht="21" x14ac:dyDescent="0.25">
      <c r="A1583" s="10" t="s">
        <v>10730</v>
      </c>
      <c r="B1583" s="185" t="s">
        <v>11205</v>
      </c>
      <c r="C1583" s="11" t="s">
        <v>4140</v>
      </c>
      <c r="D1583" s="9">
        <v>1</v>
      </c>
      <c r="E1583" s="9">
        <v>1</v>
      </c>
      <c r="F1583" s="10" t="s">
        <v>10748</v>
      </c>
      <c r="G1583" s="10" t="s">
        <v>358</v>
      </c>
    </row>
    <row r="1584" spans="1:7" ht="21" x14ac:dyDescent="0.25">
      <c r="A1584" s="10" t="s">
        <v>10730</v>
      </c>
      <c r="B1584" s="185" t="s">
        <v>11213</v>
      </c>
      <c r="C1584" s="11" t="s">
        <v>3006</v>
      </c>
      <c r="D1584" s="9">
        <v>1</v>
      </c>
      <c r="E1584" s="9">
        <v>1</v>
      </c>
      <c r="F1584" s="10" t="s">
        <v>10748</v>
      </c>
      <c r="G1584" s="10" t="s">
        <v>358</v>
      </c>
    </row>
    <row r="1585" spans="1:7" ht="21" x14ac:dyDescent="0.25">
      <c r="A1585" s="10" t="s">
        <v>10738</v>
      </c>
      <c r="B1585" s="10"/>
      <c r="C1585" s="186" t="s">
        <v>3880</v>
      </c>
      <c r="D1585" s="9">
        <v>1</v>
      </c>
      <c r="E1585" s="9">
        <v>0</v>
      </c>
      <c r="F1585" s="10" t="s">
        <v>10748</v>
      </c>
      <c r="G1585" s="10" t="s">
        <v>358</v>
      </c>
    </row>
    <row r="1586" spans="1:7" x14ac:dyDescent="0.25">
      <c r="A1586" s="44" t="s">
        <v>10740</v>
      </c>
      <c r="B1586" s="44" t="s">
        <v>10742</v>
      </c>
      <c r="C1586" s="15" t="s">
        <v>3999</v>
      </c>
      <c r="D1586" s="144"/>
      <c r="E1586" s="144"/>
      <c r="F1586" s="44" t="s">
        <v>2458</v>
      </c>
      <c r="G1586" s="44" t="s">
        <v>358</v>
      </c>
    </row>
    <row r="1587" spans="1:7" x14ac:dyDescent="0.25">
      <c r="A1587" s="44" t="s">
        <v>10740</v>
      </c>
      <c r="B1587" s="44" t="s">
        <v>10742</v>
      </c>
      <c r="C1587" s="15" t="s">
        <v>7915</v>
      </c>
      <c r="D1587" s="144"/>
      <c r="E1587" s="144"/>
      <c r="F1587" s="44" t="s">
        <v>2458</v>
      </c>
      <c r="G1587" s="44" t="s">
        <v>358</v>
      </c>
    </row>
    <row r="1588" spans="1:7" x14ac:dyDescent="0.25">
      <c r="A1588" s="169" t="s">
        <v>10730</v>
      </c>
      <c r="B1588" s="167" t="s">
        <v>10868</v>
      </c>
      <c r="C1588" s="167" t="s">
        <v>5171</v>
      </c>
      <c r="D1588" s="168"/>
      <c r="E1588" s="168"/>
      <c r="F1588" s="169" t="s">
        <v>2458</v>
      </c>
      <c r="G1588" s="169" t="s">
        <v>358</v>
      </c>
    </row>
    <row r="1589" spans="1:7" ht="21" x14ac:dyDescent="0.25">
      <c r="A1589" s="10" t="s">
        <v>10730</v>
      </c>
      <c r="B1589" s="11" t="s">
        <v>11426</v>
      </c>
      <c r="C1589" s="11" t="s">
        <v>7904</v>
      </c>
      <c r="D1589" s="9">
        <v>1</v>
      </c>
      <c r="E1589" s="9"/>
      <c r="F1589" s="10" t="s">
        <v>2458</v>
      </c>
      <c r="G1589" s="10" t="s">
        <v>358</v>
      </c>
    </row>
    <row r="1590" spans="1:7" ht="21" x14ac:dyDescent="0.25">
      <c r="A1590" s="10" t="s">
        <v>10730</v>
      </c>
      <c r="B1590" s="185" t="s">
        <v>11324</v>
      </c>
      <c r="C1590" s="11" t="s">
        <v>2907</v>
      </c>
      <c r="D1590" s="9">
        <v>1</v>
      </c>
      <c r="E1590" s="9">
        <v>0</v>
      </c>
      <c r="F1590" s="10" t="s">
        <v>2458</v>
      </c>
      <c r="G1590" s="10" t="s">
        <v>358</v>
      </c>
    </row>
    <row r="1591" spans="1:7" ht="21" x14ac:dyDescent="0.25">
      <c r="A1591" s="10" t="s">
        <v>10730</v>
      </c>
      <c r="B1591" s="10" t="s">
        <v>10784</v>
      </c>
      <c r="C1591" s="11" t="s">
        <v>2914</v>
      </c>
      <c r="D1591" s="9">
        <v>1</v>
      </c>
      <c r="E1591" s="9"/>
      <c r="F1591" s="10" t="s">
        <v>2458</v>
      </c>
      <c r="G1591" s="10" t="s">
        <v>358</v>
      </c>
    </row>
    <row r="1592" spans="1:7" ht="21" x14ac:dyDescent="0.25">
      <c r="A1592" s="10" t="s">
        <v>10730</v>
      </c>
      <c r="B1592" s="11" t="s">
        <v>11406</v>
      </c>
      <c r="C1592" s="11" t="s">
        <v>5138</v>
      </c>
      <c r="D1592" s="9">
        <v>1</v>
      </c>
      <c r="E1592" s="9"/>
      <c r="F1592" s="10" t="s">
        <v>2458</v>
      </c>
      <c r="G1592" s="10" t="s">
        <v>358</v>
      </c>
    </row>
    <row r="1593" spans="1:7" ht="21" x14ac:dyDescent="0.25">
      <c r="A1593" s="10" t="s">
        <v>10730</v>
      </c>
      <c r="B1593" s="11" t="s">
        <v>11428</v>
      </c>
      <c r="C1593" s="11" t="s">
        <v>8012</v>
      </c>
      <c r="D1593" s="9">
        <v>1</v>
      </c>
      <c r="E1593" s="9"/>
      <c r="F1593" s="10" t="s">
        <v>2458</v>
      </c>
      <c r="G1593" s="10" t="s">
        <v>358</v>
      </c>
    </row>
    <row r="1594" spans="1:7" ht="21" x14ac:dyDescent="0.25">
      <c r="A1594" s="10" t="s">
        <v>10730</v>
      </c>
      <c r="B1594" s="11" t="s">
        <v>11239</v>
      </c>
      <c r="C1594" s="11" t="s">
        <v>7456</v>
      </c>
      <c r="D1594" s="9">
        <v>0</v>
      </c>
      <c r="E1594" s="9"/>
      <c r="F1594" s="10" t="s">
        <v>2458</v>
      </c>
      <c r="G1594" s="10" t="s">
        <v>358</v>
      </c>
    </row>
    <row r="1595" spans="1:7" ht="21" x14ac:dyDescent="0.25">
      <c r="A1595" s="10" t="s">
        <v>10730</v>
      </c>
      <c r="B1595" s="11" t="s">
        <v>11287</v>
      </c>
      <c r="C1595" s="11" t="s">
        <v>4054</v>
      </c>
      <c r="D1595" s="9">
        <v>0</v>
      </c>
      <c r="E1595" s="9"/>
      <c r="F1595" s="10" t="s">
        <v>2458</v>
      </c>
      <c r="G1595" s="10" t="s">
        <v>358</v>
      </c>
    </row>
    <row r="1596" spans="1:7" x14ac:dyDescent="0.25">
      <c r="A1596" s="44" t="s">
        <v>10740</v>
      </c>
      <c r="B1596" s="43" t="s">
        <v>10741</v>
      </c>
      <c r="C1596" s="16" t="s">
        <v>354</v>
      </c>
      <c r="D1596" s="143">
        <v>1</v>
      </c>
      <c r="E1596" s="143">
        <v>1</v>
      </c>
      <c r="F1596" s="44" t="s">
        <v>69</v>
      </c>
      <c r="G1596" s="44" t="s">
        <v>358</v>
      </c>
    </row>
    <row r="1597" spans="1:7" ht="21" x14ac:dyDescent="0.25">
      <c r="A1597" s="185" t="s">
        <v>10730</v>
      </c>
      <c r="B1597" s="10" t="s">
        <v>11396</v>
      </c>
      <c r="C1597" s="11" t="s">
        <v>1883</v>
      </c>
      <c r="D1597" s="9">
        <v>1</v>
      </c>
      <c r="E1597" s="9">
        <v>0</v>
      </c>
      <c r="F1597" s="10" t="s">
        <v>69</v>
      </c>
      <c r="G1597" s="10" t="s">
        <v>358</v>
      </c>
    </row>
    <row r="1598" spans="1:7" ht="21" x14ac:dyDescent="0.25">
      <c r="A1598" s="107" t="s">
        <v>10732</v>
      </c>
      <c r="B1598" s="107"/>
      <c r="C1598" s="107" t="s">
        <v>5288</v>
      </c>
      <c r="D1598" s="107"/>
      <c r="E1598" s="107"/>
      <c r="F1598" s="107" t="s">
        <v>69</v>
      </c>
      <c r="G1598" s="107" t="s">
        <v>358</v>
      </c>
    </row>
    <row r="1599" spans="1:7" x14ac:dyDescent="0.25">
      <c r="A1599" s="43" t="s">
        <v>10740</v>
      </c>
      <c r="B1599" s="44" t="s">
        <v>10742</v>
      </c>
      <c r="C1599" s="15" t="s">
        <v>7899</v>
      </c>
      <c r="D1599" s="144">
        <v>1</v>
      </c>
      <c r="E1599" s="144"/>
      <c r="F1599" s="44" t="s">
        <v>1228</v>
      </c>
      <c r="G1599" s="44" t="s">
        <v>358</v>
      </c>
    </row>
    <row r="1600" spans="1:7" x14ac:dyDescent="0.25">
      <c r="A1600" s="43" t="s">
        <v>10740</v>
      </c>
      <c r="B1600" s="44" t="s">
        <v>10750</v>
      </c>
      <c r="C1600" s="15" t="s">
        <v>7036</v>
      </c>
      <c r="D1600" s="144">
        <v>1</v>
      </c>
      <c r="E1600" s="144">
        <v>0</v>
      </c>
      <c r="F1600" s="44" t="s">
        <v>1228</v>
      </c>
      <c r="G1600" s="44" t="s">
        <v>358</v>
      </c>
    </row>
    <row r="1601" spans="1:7" x14ac:dyDescent="0.25">
      <c r="A1601" s="169" t="s">
        <v>10730</v>
      </c>
      <c r="B1601" s="167" t="s">
        <v>11706</v>
      </c>
      <c r="C1601" s="167" t="s">
        <v>7491</v>
      </c>
      <c r="D1601" s="168"/>
      <c r="E1601" s="168"/>
      <c r="F1601" s="169" t="s">
        <v>1228</v>
      </c>
      <c r="G1601" s="169" t="s">
        <v>358</v>
      </c>
    </row>
    <row r="1602" spans="1:7" ht="21" x14ac:dyDescent="0.25">
      <c r="A1602" s="10" t="s">
        <v>10730</v>
      </c>
      <c r="B1602" s="185" t="s">
        <v>11233</v>
      </c>
      <c r="C1602" s="11" t="s">
        <v>3856</v>
      </c>
      <c r="D1602" s="9">
        <v>1</v>
      </c>
      <c r="E1602" s="9">
        <v>1</v>
      </c>
      <c r="F1602" s="10" t="s">
        <v>1228</v>
      </c>
      <c r="G1602" s="10" t="s">
        <v>358</v>
      </c>
    </row>
    <row r="1603" spans="1:7" x14ac:dyDescent="0.25">
      <c r="A1603" s="44" t="s">
        <v>10740</v>
      </c>
      <c r="B1603" s="43" t="s">
        <v>10758</v>
      </c>
      <c r="C1603" s="15" t="s">
        <v>3670</v>
      </c>
      <c r="D1603" s="144">
        <v>1</v>
      </c>
      <c r="E1603" s="144">
        <v>0</v>
      </c>
      <c r="F1603" s="44" t="s">
        <v>783</v>
      </c>
      <c r="G1603" s="44" t="s">
        <v>358</v>
      </c>
    </row>
    <row r="1604" spans="1:7" ht="21" x14ac:dyDescent="0.25">
      <c r="A1604" s="185" t="s">
        <v>10730</v>
      </c>
      <c r="B1604" s="10" t="s">
        <v>11363</v>
      </c>
      <c r="C1604" s="11" t="s">
        <v>1972</v>
      </c>
      <c r="D1604" s="9">
        <v>1</v>
      </c>
      <c r="E1604" s="9">
        <v>0</v>
      </c>
      <c r="F1604" s="10" t="s">
        <v>531</v>
      </c>
      <c r="G1604" s="10" t="s">
        <v>358</v>
      </c>
    </row>
    <row r="1605" spans="1:7" ht="21" x14ac:dyDescent="0.25">
      <c r="A1605" s="185" t="s">
        <v>10730</v>
      </c>
      <c r="B1605" s="10" t="s">
        <v>11054</v>
      </c>
      <c r="C1605" s="11" t="s">
        <v>9444</v>
      </c>
      <c r="D1605" s="9">
        <v>0</v>
      </c>
      <c r="E1605" s="9"/>
      <c r="F1605" s="10" t="s">
        <v>2930</v>
      </c>
      <c r="G1605" s="10" t="s">
        <v>358</v>
      </c>
    </row>
    <row r="1606" spans="1:7" ht="21" x14ac:dyDescent="0.25">
      <c r="A1606" s="185" t="s">
        <v>10730</v>
      </c>
      <c r="B1606" s="11" t="s">
        <v>11000</v>
      </c>
      <c r="C1606" s="11" t="s">
        <v>8824</v>
      </c>
      <c r="D1606" s="9">
        <v>0</v>
      </c>
      <c r="E1606" s="9"/>
      <c r="F1606" s="10" t="s">
        <v>21</v>
      </c>
      <c r="G1606" s="10" t="s">
        <v>11001</v>
      </c>
    </row>
    <row r="1607" spans="1:7" ht="21" x14ac:dyDescent="0.25">
      <c r="A1607" s="10" t="s">
        <v>10730</v>
      </c>
      <c r="B1607" s="185" t="s">
        <v>11343</v>
      </c>
      <c r="C1607" s="11" t="s">
        <v>3813</v>
      </c>
      <c r="D1607" s="9">
        <v>1</v>
      </c>
      <c r="E1607" s="9">
        <v>0</v>
      </c>
      <c r="F1607" s="10" t="s">
        <v>1228</v>
      </c>
      <c r="G1607" s="10" t="s">
        <v>3818</v>
      </c>
    </row>
    <row r="1608" spans="1:7" x14ac:dyDescent="0.25">
      <c r="A1608" s="43" t="s">
        <v>10740</v>
      </c>
      <c r="B1608" s="44" t="s">
        <v>10742</v>
      </c>
      <c r="C1608" s="15" t="s">
        <v>5126</v>
      </c>
      <c r="D1608" s="144">
        <v>1</v>
      </c>
      <c r="E1608" s="144">
        <v>1</v>
      </c>
      <c r="F1608" s="44" t="s">
        <v>783</v>
      </c>
      <c r="G1608" s="44" t="s">
        <v>3818</v>
      </c>
    </row>
    <row r="1609" spans="1:7" x14ac:dyDescent="0.25">
      <c r="A1609" s="43" t="s">
        <v>10740</v>
      </c>
      <c r="B1609" s="44" t="s">
        <v>10742</v>
      </c>
      <c r="C1609" s="15" t="s">
        <v>9889</v>
      </c>
      <c r="D1609" s="144">
        <v>1</v>
      </c>
      <c r="E1609" s="144"/>
      <c r="F1609" s="44" t="s">
        <v>783</v>
      </c>
      <c r="G1609" s="44" t="s">
        <v>7845</v>
      </c>
    </row>
    <row r="1610" spans="1:7" ht="21" x14ac:dyDescent="0.25">
      <c r="A1610" s="106" t="s">
        <v>10732</v>
      </c>
      <c r="B1610" s="107"/>
      <c r="C1610" s="107" t="s">
        <v>7841</v>
      </c>
      <c r="D1610" s="107"/>
      <c r="E1610" s="107"/>
      <c r="F1610" s="107" t="s">
        <v>783</v>
      </c>
      <c r="G1610" s="107" t="s">
        <v>7845</v>
      </c>
    </row>
    <row r="1611" spans="1:7" ht="21" x14ac:dyDescent="0.25">
      <c r="A1611" s="10" t="s">
        <v>10730</v>
      </c>
      <c r="B1611" s="185" t="s">
        <v>11230</v>
      </c>
      <c r="C1611" s="11" t="s">
        <v>64</v>
      </c>
      <c r="D1611" s="9">
        <v>1</v>
      </c>
      <c r="E1611" s="188">
        <v>1</v>
      </c>
      <c r="F1611" s="10" t="s">
        <v>69</v>
      </c>
      <c r="G1611" s="10" t="s">
        <v>70</v>
      </c>
    </row>
    <row r="1612" spans="1:7" ht="21" x14ac:dyDescent="0.25">
      <c r="A1612" s="10" t="s">
        <v>10738</v>
      </c>
      <c r="B1612" s="10"/>
      <c r="C1612" s="11" t="s">
        <v>8357</v>
      </c>
      <c r="D1612" s="9">
        <v>0</v>
      </c>
      <c r="E1612" s="9"/>
      <c r="F1612" s="10" t="s">
        <v>669</v>
      </c>
      <c r="G1612" s="10" t="s">
        <v>8361</v>
      </c>
    </row>
    <row r="1613" spans="1:7" ht="21" x14ac:dyDescent="0.25">
      <c r="A1613" s="185" t="s">
        <v>10738</v>
      </c>
      <c r="B1613" s="9"/>
      <c r="C1613" s="11" t="s">
        <v>6645</v>
      </c>
      <c r="D1613" s="9">
        <v>0</v>
      </c>
      <c r="E1613" s="9"/>
      <c r="F1613" s="10" t="s">
        <v>669</v>
      </c>
      <c r="G1613" s="10" t="s">
        <v>6649</v>
      </c>
    </row>
    <row r="1614" spans="1:7" x14ac:dyDescent="0.25">
      <c r="A1614" s="165" t="s">
        <v>10730</v>
      </c>
      <c r="B1614" s="169" t="s">
        <v>11707</v>
      </c>
      <c r="C1614" s="167" t="s">
        <v>2267</v>
      </c>
      <c r="D1614" s="168">
        <v>1</v>
      </c>
      <c r="E1614" s="172">
        <v>0</v>
      </c>
      <c r="F1614" s="169" t="s">
        <v>119</v>
      </c>
      <c r="G1614" s="169" t="s">
        <v>2271</v>
      </c>
    </row>
    <row r="1615" spans="1:7" ht="21" x14ac:dyDescent="0.25">
      <c r="A1615" s="10" t="s">
        <v>10730</v>
      </c>
      <c r="B1615" s="11" t="s">
        <v>11200</v>
      </c>
      <c r="C1615" s="11" t="s">
        <v>4968</v>
      </c>
      <c r="D1615" s="9">
        <v>0</v>
      </c>
      <c r="E1615" s="9"/>
      <c r="F1615" s="10" t="s">
        <v>119</v>
      </c>
      <c r="G1615" s="10" t="s">
        <v>2271</v>
      </c>
    </row>
    <row r="1616" spans="1:7" ht="21" x14ac:dyDescent="0.25">
      <c r="A1616" s="107" t="s">
        <v>10732</v>
      </c>
      <c r="B1616" s="107"/>
      <c r="C1616" s="107" t="s">
        <v>2273</v>
      </c>
      <c r="D1616" s="107"/>
      <c r="E1616" s="107"/>
      <c r="F1616" s="107" t="s">
        <v>119</v>
      </c>
      <c r="G1616" s="107" t="s">
        <v>2271</v>
      </c>
    </row>
    <row r="1617" spans="1:7" ht="21" x14ac:dyDescent="0.25">
      <c r="A1617" s="185" t="s">
        <v>10730</v>
      </c>
      <c r="B1617" s="10" t="s">
        <v>11383</v>
      </c>
      <c r="C1617" s="11" t="s">
        <v>9198</v>
      </c>
      <c r="D1617" s="9">
        <v>1</v>
      </c>
      <c r="E1617" s="9"/>
      <c r="F1617" s="10" t="s">
        <v>766</v>
      </c>
      <c r="G1617" s="10" t="s">
        <v>3354</v>
      </c>
    </row>
    <row r="1618" spans="1:7" x14ac:dyDescent="0.25">
      <c r="A1618" s="44" t="s">
        <v>10740</v>
      </c>
      <c r="B1618" s="43" t="s">
        <v>10742</v>
      </c>
      <c r="C1618" s="15" t="s">
        <v>3349</v>
      </c>
      <c r="D1618" s="145">
        <v>0</v>
      </c>
      <c r="E1618" s="145">
        <v>0</v>
      </c>
      <c r="F1618" s="44" t="s">
        <v>10748</v>
      </c>
      <c r="G1618" s="44" t="s">
        <v>3354</v>
      </c>
    </row>
    <row r="1619" spans="1:7" x14ac:dyDescent="0.25">
      <c r="A1619" s="165" t="s">
        <v>10730</v>
      </c>
      <c r="B1619" s="167" t="s">
        <v>10996</v>
      </c>
      <c r="C1619" s="167" t="s">
        <v>6600</v>
      </c>
      <c r="D1619" s="168">
        <v>1</v>
      </c>
      <c r="E1619" s="168"/>
      <c r="F1619" s="169" t="s">
        <v>350</v>
      </c>
      <c r="G1619" s="169" t="s">
        <v>2271</v>
      </c>
    </row>
    <row r="1620" spans="1:7" ht="21" x14ac:dyDescent="0.25">
      <c r="A1620" s="185" t="s">
        <v>10730</v>
      </c>
      <c r="B1620" s="187" t="s">
        <v>10874</v>
      </c>
      <c r="C1620" s="11" t="s">
        <v>10590</v>
      </c>
      <c r="D1620" s="9">
        <v>1</v>
      </c>
      <c r="E1620" s="188"/>
      <c r="F1620" s="10" t="s">
        <v>5196</v>
      </c>
      <c r="G1620" s="10" t="s">
        <v>2271</v>
      </c>
    </row>
    <row r="1621" spans="1:7" ht="21" x14ac:dyDescent="0.25">
      <c r="A1621" s="111" t="s">
        <v>10732</v>
      </c>
      <c r="B1621" s="45"/>
      <c r="C1621" s="45" t="s">
        <v>10317</v>
      </c>
      <c r="D1621" s="116"/>
      <c r="E1621" s="116"/>
      <c r="F1621" s="45" t="s">
        <v>301</v>
      </c>
      <c r="G1621" s="45" t="s">
        <v>205</v>
      </c>
    </row>
    <row r="1622" spans="1:7" x14ac:dyDescent="0.25">
      <c r="A1622" s="44" t="s">
        <v>10740</v>
      </c>
      <c r="B1622" s="44" t="s">
        <v>10742</v>
      </c>
      <c r="C1622" s="15" t="s">
        <v>3248</v>
      </c>
      <c r="D1622" s="144"/>
      <c r="E1622" s="144"/>
      <c r="F1622" s="44" t="s">
        <v>204</v>
      </c>
      <c r="G1622" s="44" t="s">
        <v>205</v>
      </c>
    </row>
    <row r="1623" spans="1:7" ht="21" x14ac:dyDescent="0.25">
      <c r="A1623" s="10" t="s">
        <v>10730</v>
      </c>
      <c r="B1623" s="11" t="s">
        <v>10968</v>
      </c>
      <c r="C1623" s="11" t="s">
        <v>3232</v>
      </c>
      <c r="D1623" s="9">
        <v>1</v>
      </c>
      <c r="E1623" s="9"/>
      <c r="F1623" s="10" t="s">
        <v>204</v>
      </c>
      <c r="G1623" s="10" t="s">
        <v>205</v>
      </c>
    </row>
    <row r="1624" spans="1:7" ht="21" x14ac:dyDescent="0.25">
      <c r="A1624" s="10" t="s">
        <v>10730</v>
      </c>
      <c r="B1624" s="11" t="s">
        <v>11320</v>
      </c>
      <c r="C1624" s="11" t="s">
        <v>6987</v>
      </c>
      <c r="D1624" s="9">
        <v>1</v>
      </c>
      <c r="E1624" s="9"/>
      <c r="F1624" s="10" t="s">
        <v>204</v>
      </c>
      <c r="G1624" s="10" t="s">
        <v>205</v>
      </c>
    </row>
    <row r="1625" spans="1:7" ht="21" x14ac:dyDescent="0.25">
      <c r="A1625" s="10" t="s">
        <v>10730</v>
      </c>
      <c r="B1625" s="11" t="s">
        <v>11417</v>
      </c>
      <c r="C1625" s="11" t="s">
        <v>9567</v>
      </c>
      <c r="D1625" s="9">
        <v>0</v>
      </c>
      <c r="E1625" s="9"/>
      <c r="F1625" s="10" t="s">
        <v>204</v>
      </c>
      <c r="G1625" s="10" t="s">
        <v>205</v>
      </c>
    </row>
    <row r="1626" spans="1:7" ht="21" x14ac:dyDescent="0.25">
      <c r="A1626" s="107" t="s">
        <v>10732</v>
      </c>
      <c r="B1626" s="107"/>
      <c r="C1626" s="107" t="s">
        <v>200</v>
      </c>
      <c r="D1626" s="107"/>
      <c r="E1626" s="107"/>
      <c r="F1626" s="107" t="s">
        <v>204</v>
      </c>
      <c r="G1626" s="107" t="s">
        <v>205</v>
      </c>
    </row>
    <row r="1627" spans="1:7" ht="21" x14ac:dyDescent="0.25">
      <c r="A1627" s="107" t="s">
        <v>10732</v>
      </c>
      <c r="B1627" s="107"/>
      <c r="C1627" s="107" t="s">
        <v>6780</v>
      </c>
      <c r="D1627" s="105"/>
      <c r="E1627" s="105"/>
      <c r="F1627" s="107" t="s">
        <v>204</v>
      </c>
      <c r="G1627" s="107" t="s">
        <v>205</v>
      </c>
    </row>
    <row r="1628" spans="1:7" ht="21" x14ac:dyDescent="0.25">
      <c r="A1628" s="10" t="s">
        <v>10730</v>
      </c>
      <c r="B1628" s="185" t="s">
        <v>11271</v>
      </c>
      <c r="C1628" s="11" t="s">
        <v>1275</v>
      </c>
      <c r="D1628" s="9">
        <v>1</v>
      </c>
      <c r="E1628" s="9">
        <v>1</v>
      </c>
      <c r="F1628" s="10" t="s">
        <v>872</v>
      </c>
      <c r="G1628" s="10" t="s">
        <v>1280</v>
      </c>
    </row>
    <row r="1629" spans="1:7" ht="21" x14ac:dyDescent="0.25">
      <c r="A1629" s="10" t="s">
        <v>10738</v>
      </c>
      <c r="B1629" s="9"/>
      <c r="C1629" s="11" t="s">
        <v>2541</v>
      </c>
      <c r="D1629" s="189">
        <v>1</v>
      </c>
      <c r="E1629" s="189">
        <v>0</v>
      </c>
      <c r="F1629" s="10" t="s">
        <v>343</v>
      </c>
      <c r="G1629" s="10" t="s">
        <v>2545</v>
      </c>
    </row>
    <row r="1630" spans="1:7" ht="21" x14ac:dyDescent="0.25">
      <c r="A1630" s="185" t="s">
        <v>10730</v>
      </c>
      <c r="B1630" s="11" t="s">
        <v>10902</v>
      </c>
      <c r="C1630" s="11" t="s">
        <v>8363</v>
      </c>
      <c r="D1630" s="9">
        <v>1</v>
      </c>
      <c r="E1630" s="9">
        <v>1</v>
      </c>
      <c r="F1630" s="10" t="s">
        <v>21</v>
      </c>
      <c r="G1630" s="10" t="s">
        <v>10903</v>
      </c>
    </row>
    <row r="1631" spans="1:7" ht="21" x14ac:dyDescent="0.25">
      <c r="A1631" s="185" t="s">
        <v>10730</v>
      </c>
      <c r="B1631" s="10" t="s">
        <v>11250</v>
      </c>
      <c r="C1631" s="11" t="s">
        <v>10396</v>
      </c>
      <c r="D1631" s="9">
        <v>1</v>
      </c>
      <c r="E1631" s="9"/>
      <c r="F1631" s="10" t="s">
        <v>2458</v>
      </c>
      <c r="G1631" s="10" t="s">
        <v>10400</v>
      </c>
    </row>
    <row r="1632" spans="1:7" x14ac:dyDescent="0.25">
      <c r="A1632" s="44" t="s">
        <v>10740</v>
      </c>
      <c r="B1632" s="44" t="s">
        <v>10742</v>
      </c>
      <c r="C1632" s="15" t="s">
        <v>2249</v>
      </c>
      <c r="D1632" s="144"/>
      <c r="E1632" s="144"/>
      <c r="F1632" s="44" t="s">
        <v>1234</v>
      </c>
      <c r="G1632" s="44" t="s">
        <v>2254</v>
      </c>
    </row>
    <row r="1633" spans="1:7" x14ac:dyDescent="0.25">
      <c r="A1633" s="44" t="s">
        <v>10740</v>
      </c>
      <c r="B1633" s="44" t="s">
        <v>10742</v>
      </c>
      <c r="C1633" s="15" t="s">
        <v>10224</v>
      </c>
      <c r="D1633" s="144"/>
      <c r="E1633" s="144"/>
      <c r="F1633" s="44" t="s">
        <v>4420</v>
      </c>
      <c r="G1633" s="44" t="s">
        <v>10229</v>
      </c>
    </row>
    <row r="1634" spans="1:7" x14ac:dyDescent="0.25">
      <c r="A1634" s="44" t="s">
        <v>10740</v>
      </c>
      <c r="B1634" s="44" t="s">
        <v>10764</v>
      </c>
      <c r="C1634" s="15" t="s">
        <v>1982</v>
      </c>
      <c r="D1634" s="144"/>
      <c r="E1634" s="144"/>
      <c r="F1634" s="44" t="s">
        <v>212</v>
      </c>
      <c r="G1634" s="44" t="s">
        <v>1986</v>
      </c>
    </row>
    <row r="1635" spans="1:7" ht="21" x14ac:dyDescent="0.25">
      <c r="A1635" s="106" t="s">
        <v>10732</v>
      </c>
      <c r="B1635" s="107"/>
      <c r="C1635" s="107" t="s">
        <v>7595</v>
      </c>
      <c r="D1635" s="107"/>
      <c r="E1635" s="107"/>
      <c r="F1635" s="107" t="s">
        <v>7599</v>
      </c>
      <c r="G1635" s="107" t="s">
        <v>7600</v>
      </c>
    </row>
    <row r="1636" spans="1:7" x14ac:dyDescent="0.25">
      <c r="A1636" s="43" t="s">
        <v>10740</v>
      </c>
      <c r="B1636" s="19" t="s">
        <v>10742</v>
      </c>
      <c r="C1636" s="15" t="s">
        <v>9647</v>
      </c>
      <c r="D1636" s="144">
        <v>0</v>
      </c>
      <c r="E1636" s="145"/>
      <c r="F1636" s="44" t="s">
        <v>2930</v>
      </c>
      <c r="G1636" s="44" t="s">
        <v>7600</v>
      </c>
    </row>
    <row r="1637" spans="1:7" ht="21" x14ac:dyDescent="0.25">
      <c r="A1637" s="10" t="s">
        <v>10730</v>
      </c>
      <c r="B1637" s="10" t="s">
        <v>11107</v>
      </c>
      <c r="C1637" s="11" t="s">
        <v>716</v>
      </c>
      <c r="D1637" s="9">
        <v>1</v>
      </c>
      <c r="E1637" s="9"/>
      <c r="F1637" s="10" t="s">
        <v>720</v>
      </c>
      <c r="G1637" s="10" t="s">
        <v>721</v>
      </c>
    </row>
    <row r="1638" spans="1:7" ht="21" x14ac:dyDescent="0.25">
      <c r="A1638" s="185" t="s">
        <v>10730</v>
      </c>
      <c r="B1638" s="11" t="s">
        <v>10792</v>
      </c>
      <c r="C1638" s="11" t="s">
        <v>8440</v>
      </c>
      <c r="D1638" s="9">
        <v>0</v>
      </c>
      <c r="E1638" s="9"/>
      <c r="F1638" s="10" t="s">
        <v>720</v>
      </c>
      <c r="G1638" s="10" t="s">
        <v>721</v>
      </c>
    </row>
    <row r="1639" spans="1:7" ht="21" x14ac:dyDescent="0.25">
      <c r="A1639" s="45" t="s">
        <v>10732</v>
      </c>
      <c r="B1639" s="45"/>
      <c r="C1639" s="45" t="s">
        <v>1061</v>
      </c>
      <c r="D1639" s="116"/>
      <c r="E1639" s="116"/>
      <c r="F1639" s="45" t="s">
        <v>720</v>
      </c>
      <c r="G1639" s="45" t="s">
        <v>721</v>
      </c>
    </row>
    <row r="1640" spans="1:7" x14ac:dyDescent="0.25">
      <c r="A1640" s="43" t="s">
        <v>10740</v>
      </c>
      <c r="B1640" s="44" t="s">
        <v>10742</v>
      </c>
      <c r="C1640" s="15" t="s">
        <v>1027</v>
      </c>
      <c r="D1640" s="143">
        <v>0</v>
      </c>
      <c r="E1640" s="143">
        <v>0</v>
      </c>
      <c r="F1640" s="44" t="s">
        <v>21</v>
      </c>
      <c r="G1640" s="44" t="s">
        <v>1032</v>
      </c>
    </row>
    <row r="1641" spans="1:7" x14ac:dyDescent="0.25">
      <c r="A1641" s="43" t="s">
        <v>10740</v>
      </c>
      <c r="B1641" s="44" t="s">
        <v>10742</v>
      </c>
      <c r="C1641" s="15" t="s">
        <v>10488</v>
      </c>
      <c r="D1641" s="144"/>
      <c r="E1641" s="144"/>
      <c r="F1641" s="44" t="s">
        <v>2458</v>
      </c>
      <c r="G1641" s="44" t="s">
        <v>9900</v>
      </c>
    </row>
    <row r="1642" spans="1:7" x14ac:dyDescent="0.25">
      <c r="A1642" s="43" t="s">
        <v>10740</v>
      </c>
      <c r="B1642" s="44" t="s">
        <v>10742</v>
      </c>
      <c r="C1642" s="15" t="s">
        <v>9896</v>
      </c>
      <c r="D1642" s="144"/>
      <c r="E1642" s="144"/>
      <c r="F1642" s="44" t="s">
        <v>2458</v>
      </c>
      <c r="G1642" s="44" t="s">
        <v>9900</v>
      </c>
    </row>
    <row r="1643" spans="1:7" x14ac:dyDescent="0.25">
      <c r="A1643" s="44" t="s">
        <v>10740</v>
      </c>
      <c r="B1643" s="43" t="s">
        <v>10742</v>
      </c>
      <c r="C1643" s="15" t="s">
        <v>4364</v>
      </c>
      <c r="D1643" s="143">
        <v>0</v>
      </c>
      <c r="E1643" s="143">
        <v>0</v>
      </c>
      <c r="F1643" s="44" t="s">
        <v>10757</v>
      </c>
      <c r="G1643" s="44" t="s">
        <v>416</v>
      </c>
    </row>
    <row r="1644" spans="1:7" ht="21" x14ac:dyDescent="0.25">
      <c r="A1644" s="185" t="s">
        <v>10730</v>
      </c>
      <c r="B1644" s="10" t="s">
        <v>10814</v>
      </c>
      <c r="C1644" s="11" t="s">
        <v>6335</v>
      </c>
      <c r="D1644" s="9">
        <v>1</v>
      </c>
      <c r="E1644" s="9">
        <v>1</v>
      </c>
      <c r="F1644" s="10" t="s">
        <v>389</v>
      </c>
      <c r="G1644" s="10" t="s">
        <v>416</v>
      </c>
    </row>
    <row r="1645" spans="1:7" ht="21" x14ac:dyDescent="0.25">
      <c r="A1645" s="10" t="s">
        <v>10730</v>
      </c>
      <c r="B1645" s="11" t="s">
        <v>10899</v>
      </c>
      <c r="C1645" s="11" t="s">
        <v>5770</v>
      </c>
      <c r="D1645" s="9">
        <v>1</v>
      </c>
      <c r="E1645" s="9"/>
      <c r="F1645" s="10" t="s">
        <v>389</v>
      </c>
      <c r="G1645" s="10" t="s">
        <v>416</v>
      </c>
    </row>
    <row r="1646" spans="1:7" ht="21" x14ac:dyDescent="0.25">
      <c r="A1646" s="10" t="s">
        <v>10730</v>
      </c>
      <c r="B1646" s="10" t="s">
        <v>11221</v>
      </c>
      <c r="C1646" s="11" t="s">
        <v>411</v>
      </c>
      <c r="D1646" s="9">
        <v>1</v>
      </c>
      <c r="E1646" s="9"/>
      <c r="F1646" s="10" t="s">
        <v>389</v>
      </c>
      <c r="G1646" s="10" t="s">
        <v>416</v>
      </c>
    </row>
    <row r="1647" spans="1:7" x14ac:dyDescent="0.25">
      <c r="A1647" s="43" t="s">
        <v>10740</v>
      </c>
      <c r="B1647" s="19" t="s">
        <v>10764</v>
      </c>
      <c r="C1647" s="15" t="s">
        <v>8287</v>
      </c>
      <c r="D1647" s="144">
        <v>1</v>
      </c>
      <c r="E1647" s="145"/>
      <c r="F1647" s="44" t="s">
        <v>423</v>
      </c>
      <c r="G1647" s="44" t="s">
        <v>416</v>
      </c>
    </row>
    <row r="1648" spans="1:7" ht="21" x14ac:dyDescent="0.25">
      <c r="A1648" s="185" t="s">
        <v>10730</v>
      </c>
      <c r="B1648" s="11" t="s">
        <v>11325</v>
      </c>
      <c r="C1648" s="11" t="s">
        <v>5979</v>
      </c>
      <c r="D1648" s="9">
        <v>1</v>
      </c>
      <c r="E1648" s="9">
        <v>1</v>
      </c>
      <c r="F1648" s="10" t="s">
        <v>423</v>
      </c>
      <c r="G1648" s="10" t="s">
        <v>416</v>
      </c>
    </row>
    <row r="1649" spans="1:7" ht="21" x14ac:dyDescent="0.25">
      <c r="A1649" s="10" t="s">
        <v>10730</v>
      </c>
      <c r="B1649" s="185" t="s">
        <v>11621</v>
      </c>
      <c r="C1649" s="192" t="s">
        <v>3595</v>
      </c>
      <c r="D1649" s="9">
        <v>1</v>
      </c>
      <c r="E1649" s="189">
        <v>0</v>
      </c>
      <c r="F1649" s="10" t="s">
        <v>423</v>
      </c>
      <c r="G1649" s="10" t="s">
        <v>416</v>
      </c>
    </row>
    <row r="1650" spans="1:7" ht="21" x14ac:dyDescent="0.25">
      <c r="A1650" s="106" t="s">
        <v>10732</v>
      </c>
      <c r="B1650" s="107"/>
      <c r="C1650" s="107" t="s">
        <v>5896</v>
      </c>
      <c r="D1650" s="107"/>
      <c r="E1650" s="107"/>
      <c r="F1650" s="107" t="s">
        <v>423</v>
      </c>
      <c r="G1650" s="107" t="s">
        <v>416</v>
      </c>
    </row>
    <row r="1651" spans="1:7" ht="21" x14ac:dyDescent="0.25">
      <c r="A1651" s="10" t="s">
        <v>10738</v>
      </c>
      <c r="B1651" s="10"/>
      <c r="C1651" s="11" t="s">
        <v>5511</v>
      </c>
      <c r="D1651" s="9">
        <v>0</v>
      </c>
      <c r="E1651" s="9"/>
      <c r="F1651" s="10" t="s">
        <v>31</v>
      </c>
      <c r="G1651" s="10" t="s">
        <v>5516</v>
      </c>
    </row>
    <row r="1652" spans="1:7" ht="21" x14ac:dyDescent="0.25">
      <c r="A1652" s="106" t="s">
        <v>10732</v>
      </c>
      <c r="B1652" s="107"/>
      <c r="C1652" s="107" t="s">
        <v>5527</v>
      </c>
      <c r="D1652" s="107"/>
      <c r="E1652" s="107"/>
      <c r="F1652" s="107" t="s">
        <v>31</v>
      </c>
      <c r="G1652" s="107" t="s">
        <v>5516</v>
      </c>
    </row>
    <row r="1653" spans="1:7" x14ac:dyDescent="0.25">
      <c r="A1653" s="43" t="s">
        <v>10740</v>
      </c>
      <c r="B1653" s="44" t="s">
        <v>10742</v>
      </c>
      <c r="C1653" s="15" t="s">
        <v>10565</v>
      </c>
      <c r="D1653" s="144"/>
      <c r="E1653" s="144"/>
      <c r="F1653" s="44" t="s">
        <v>2458</v>
      </c>
      <c r="G1653" s="44" t="s">
        <v>416</v>
      </c>
    </row>
    <row r="1654" spans="1:7" ht="21" x14ac:dyDescent="0.25">
      <c r="A1654" s="10" t="s">
        <v>10730</v>
      </c>
      <c r="B1654" s="185" t="s">
        <v>10955</v>
      </c>
      <c r="C1654" s="11" t="s">
        <v>1187</v>
      </c>
      <c r="D1654" s="189">
        <v>1</v>
      </c>
      <c r="E1654" s="189">
        <v>0</v>
      </c>
      <c r="F1654" s="10" t="s">
        <v>69</v>
      </c>
      <c r="G1654" s="10" t="s">
        <v>416</v>
      </c>
    </row>
    <row r="1655" spans="1:7" ht="21" x14ac:dyDescent="0.25">
      <c r="A1655" s="185" t="s">
        <v>10730</v>
      </c>
      <c r="B1655" s="10" t="s">
        <v>11296</v>
      </c>
      <c r="C1655" s="11" t="s">
        <v>6282</v>
      </c>
      <c r="D1655" s="9">
        <v>1</v>
      </c>
      <c r="E1655" s="9">
        <v>0</v>
      </c>
      <c r="F1655" s="10" t="s">
        <v>2612</v>
      </c>
      <c r="G1655" s="10" t="s">
        <v>5516</v>
      </c>
    </row>
    <row r="1656" spans="1:7" ht="21" x14ac:dyDescent="0.25">
      <c r="A1656" s="185" t="s">
        <v>10730</v>
      </c>
      <c r="B1656" s="10" t="s">
        <v>10977</v>
      </c>
      <c r="C1656" s="11" t="s">
        <v>9902</v>
      </c>
      <c r="D1656" s="9">
        <v>0</v>
      </c>
      <c r="E1656" s="9"/>
      <c r="F1656" s="10" t="s">
        <v>2612</v>
      </c>
      <c r="G1656" s="10" t="s">
        <v>416</v>
      </c>
    </row>
    <row r="1657" spans="1:7" ht="21" x14ac:dyDescent="0.25">
      <c r="A1657" s="106" t="s">
        <v>10732</v>
      </c>
      <c r="B1657" s="107"/>
      <c r="C1657" s="107" t="s">
        <v>6389</v>
      </c>
      <c r="D1657" s="107"/>
      <c r="E1657" s="107"/>
      <c r="F1657" s="107" t="s">
        <v>2612</v>
      </c>
      <c r="G1657" s="107" t="s">
        <v>5516</v>
      </c>
    </row>
    <row r="1658" spans="1:7" x14ac:dyDescent="0.25">
      <c r="A1658" s="43" t="s">
        <v>10740</v>
      </c>
      <c r="B1658" s="44" t="s">
        <v>10742</v>
      </c>
      <c r="C1658" s="15" t="s">
        <v>6160</v>
      </c>
      <c r="D1658" s="144">
        <v>1</v>
      </c>
      <c r="E1658" s="144"/>
      <c r="F1658" s="44" t="s">
        <v>1221</v>
      </c>
      <c r="G1658" s="44" t="s">
        <v>6165</v>
      </c>
    </row>
    <row r="1659" spans="1:7" x14ac:dyDescent="0.25">
      <c r="A1659" s="44" t="s">
        <v>10740</v>
      </c>
      <c r="B1659" s="43" t="s">
        <v>10742</v>
      </c>
      <c r="C1659" s="15" t="s">
        <v>1920</v>
      </c>
      <c r="D1659" s="144">
        <v>1</v>
      </c>
      <c r="E1659" s="143">
        <v>0</v>
      </c>
      <c r="F1659" s="44" t="s">
        <v>872</v>
      </c>
      <c r="G1659" s="44" t="s">
        <v>1924</v>
      </c>
    </row>
    <row r="1660" spans="1:7" x14ac:dyDescent="0.25">
      <c r="A1660" s="165" t="s">
        <v>10730</v>
      </c>
      <c r="B1660" s="169" t="s">
        <v>10814</v>
      </c>
      <c r="C1660" s="167" t="s">
        <v>6675</v>
      </c>
      <c r="D1660" s="168">
        <v>1</v>
      </c>
      <c r="E1660" s="168"/>
      <c r="F1660" s="169" t="s">
        <v>872</v>
      </c>
      <c r="G1660" s="169" t="s">
        <v>1924</v>
      </c>
    </row>
    <row r="1661" spans="1:7" ht="21" x14ac:dyDescent="0.25">
      <c r="A1661" s="10" t="s">
        <v>10730</v>
      </c>
      <c r="B1661" s="11" t="s">
        <v>11132</v>
      </c>
      <c r="C1661" s="11" t="s">
        <v>2533</v>
      </c>
      <c r="D1661" s="9">
        <v>1</v>
      </c>
      <c r="E1661" s="9"/>
      <c r="F1661" s="10" t="s">
        <v>2538</v>
      </c>
      <c r="G1661" s="10" t="s">
        <v>2539</v>
      </c>
    </row>
    <row r="1662" spans="1:7" ht="21" x14ac:dyDescent="0.25">
      <c r="A1662" s="185" t="s">
        <v>10730</v>
      </c>
      <c r="B1662" s="11" t="s">
        <v>11292</v>
      </c>
      <c r="C1662" s="11" t="s">
        <v>8228</v>
      </c>
      <c r="D1662" s="9">
        <v>1</v>
      </c>
      <c r="E1662" s="9"/>
      <c r="F1662" s="10" t="s">
        <v>21</v>
      </c>
      <c r="G1662" s="10" t="s">
        <v>8232</v>
      </c>
    </row>
    <row r="1663" spans="1:7" ht="21" x14ac:dyDescent="0.25">
      <c r="A1663" s="185" t="s">
        <v>10730</v>
      </c>
      <c r="B1663" s="10" t="s">
        <v>11143</v>
      </c>
      <c r="C1663" s="11" t="s">
        <v>6277</v>
      </c>
      <c r="D1663" s="9">
        <v>1</v>
      </c>
      <c r="E1663" s="9">
        <v>0</v>
      </c>
      <c r="F1663" s="10" t="s">
        <v>2612</v>
      </c>
      <c r="G1663" s="10" t="s">
        <v>5249</v>
      </c>
    </row>
    <row r="1664" spans="1:7" ht="21" x14ac:dyDescent="0.25">
      <c r="A1664" s="107" t="s">
        <v>10732</v>
      </c>
      <c r="B1664" s="107"/>
      <c r="C1664" s="107" t="s">
        <v>5245</v>
      </c>
      <c r="D1664" s="107"/>
      <c r="E1664" s="107"/>
      <c r="F1664" s="107" t="s">
        <v>5196</v>
      </c>
      <c r="G1664" s="107" t="s">
        <v>5249</v>
      </c>
    </row>
    <row r="1665" spans="1:7" ht="21" x14ac:dyDescent="0.25">
      <c r="A1665" s="10" t="s">
        <v>10730</v>
      </c>
      <c r="B1665" s="11" t="s">
        <v>11311</v>
      </c>
      <c r="C1665" s="11" t="s">
        <v>7829</v>
      </c>
      <c r="D1665" s="9">
        <v>1</v>
      </c>
      <c r="E1665" s="9"/>
      <c r="F1665" s="10" t="s">
        <v>2458</v>
      </c>
      <c r="G1665" s="10" t="s">
        <v>7833</v>
      </c>
    </row>
    <row r="1666" spans="1:7" x14ac:dyDescent="0.25">
      <c r="A1666" s="44" t="s">
        <v>10740</v>
      </c>
      <c r="B1666" s="43" t="s">
        <v>10764</v>
      </c>
      <c r="C1666" s="15" t="s">
        <v>723</v>
      </c>
      <c r="D1666" s="144">
        <v>0</v>
      </c>
      <c r="E1666" s="144">
        <v>1</v>
      </c>
      <c r="F1666" s="44" t="s">
        <v>31</v>
      </c>
      <c r="G1666" s="44" t="s">
        <v>32</v>
      </c>
    </row>
    <row r="1667" spans="1:7" ht="21" x14ac:dyDescent="0.25">
      <c r="A1667" s="10" t="s">
        <v>10730</v>
      </c>
      <c r="B1667" s="185" t="s">
        <v>11179</v>
      </c>
      <c r="C1667" s="11" t="s">
        <v>27</v>
      </c>
      <c r="D1667" s="188">
        <v>1</v>
      </c>
      <c r="E1667" s="188">
        <v>0</v>
      </c>
      <c r="F1667" s="10" t="s">
        <v>31</v>
      </c>
      <c r="G1667" s="10" t="s">
        <v>32</v>
      </c>
    </row>
    <row r="1668" spans="1:7" x14ac:dyDescent="0.25">
      <c r="A1668" s="43" t="s">
        <v>10740</v>
      </c>
      <c r="B1668" s="44" t="s">
        <v>10742</v>
      </c>
      <c r="C1668" s="15" t="s">
        <v>9872</v>
      </c>
      <c r="D1668" s="144">
        <v>1</v>
      </c>
      <c r="E1668" s="144"/>
      <c r="F1668" s="44" t="s">
        <v>31</v>
      </c>
      <c r="G1668" s="44" t="s">
        <v>9876</v>
      </c>
    </row>
    <row r="1669" spans="1:7" x14ac:dyDescent="0.25">
      <c r="A1669" s="44" t="s">
        <v>10740</v>
      </c>
      <c r="B1669" s="43" t="s">
        <v>10742</v>
      </c>
      <c r="C1669" s="15" t="s">
        <v>278</v>
      </c>
      <c r="D1669" s="143">
        <v>1</v>
      </c>
      <c r="E1669" s="143">
        <v>0</v>
      </c>
      <c r="F1669" s="44" t="s">
        <v>119</v>
      </c>
      <c r="G1669" s="44" t="s">
        <v>282</v>
      </c>
    </row>
    <row r="1670" spans="1:7" ht="21" x14ac:dyDescent="0.25">
      <c r="A1670" s="185" t="s">
        <v>10730</v>
      </c>
      <c r="B1670" s="10" t="s">
        <v>10904</v>
      </c>
      <c r="C1670" s="11" t="s">
        <v>466</v>
      </c>
      <c r="D1670" s="193">
        <v>1</v>
      </c>
      <c r="E1670" s="9">
        <v>0</v>
      </c>
      <c r="F1670" s="10" t="s">
        <v>133</v>
      </c>
      <c r="G1670" s="10" t="s">
        <v>470</v>
      </c>
    </row>
    <row r="1671" spans="1:7" ht="21" x14ac:dyDescent="0.25">
      <c r="A1671" s="185" t="s">
        <v>10730</v>
      </c>
      <c r="B1671" s="10" t="s">
        <v>11073</v>
      </c>
      <c r="C1671" s="11" t="s">
        <v>10416</v>
      </c>
      <c r="D1671" s="9">
        <v>1</v>
      </c>
      <c r="E1671" s="9"/>
      <c r="F1671" s="10" t="s">
        <v>133</v>
      </c>
      <c r="G1671" s="10" t="s">
        <v>470</v>
      </c>
    </row>
    <row r="1672" spans="1:7" x14ac:dyDescent="0.25">
      <c r="A1672" s="44" t="s">
        <v>10740</v>
      </c>
      <c r="B1672" s="43" t="s">
        <v>10742</v>
      </c>
      <c r="C1672" s="16" t="s">
        <v>739</v>
      </c>
      <c r="D1672" s="144">
        <v>1</v>
      </c>
      <c r="E1672" s="144">
        <v>0</v>
      </c>
      <c r="F1672" s="44" t="s">
        <v>423</v>
      </c>
      <c r="G1672" s="44" t="s">
        <v>743</v>
      </c>
    </row>
    <row r="1673" spans="1:7" ht="21" x14ac:dyDescent="0.25">
      <c r="A1673" s="185" t="s">
        <v>10730</v>
      </c>
      <c r="B1673" s="10" t="s">
        <v>10993</v>
      </c>
      <c r="C1673" s="11" t="s">
        <v>3467</v>
      </c>
      <c r="D1673" s="9">
        <v>1</v>
      </c>
      <c r="E1673" s="9">
        <v>0</v>
      </c>
      <c r="F1673" s="10" t="s">
        <v>423</v>
      </c>
      <c r="G1673" s="10" t="s">
        <v>743</v>
      </c>
    </row>
    <row r="1674" spans="1:7" ht="21" x14ac:dyDescent="0.25">
      <c r="A1674" s="185" t="s">
        <v>10730</v>
      </c>
      <c r="B1674" s="10" t="s">
        <v>10993</v>
      </c>
      <c r="C1674" s="11" t="s">
        <v>8305</v>
      </c>
      <c r="D1674" s="9">
        <v>1</v>
      </c>
      <c r="E1674" s="9"/>
      <c r="F1674" s="10" t="s">
        <v>423</v>
      </c>
      <c r="G1674" s="10" t="s">
        <v>743</v>
      </c>
    </row>
    <row r="1675" spans="1:7" ht="21" x14ac:dyDescent="0.25">
      <c r="A1675" s="185" t="s">
        <v>10730</v>
      </c>
      <c r="B1675" s="11" t="s">
        <v>11084</v>
      </c>
      <c r="C1675" s="11" t="s">
        <v>6791</v>
      </c>
      <c r="D1675" s="9">
        <v>1</v>
      </c>
      <c r="E1675" s="9"/>
      <c r="F1675" s="10" t="s">
        <v>423</v>
      </c>
      <c r="G1675" s="10" t="s">
        <v>743</v>
      </c>
    </row>
    <row r="1676" spans="1:7" ht="21" x14ac:dyDescent="0.25">
      <c r="A1676" s="10" t="s">
        <v>10738</v>
      </c>
      <c r="B1676" s="10"/>
      <c r="C1676" s="11" t="s">
        <v>5645</v>
      </c>
      <c r="D1676" s="9">
        <v>0</v>
      </c>
      <c r="E1676" s="9"/>
      <c r="F1676" s="10" t="s">
        <v>423</v>
      </c>
      <c r="G1676" s="10" t="s">
        <v>743</v>
      </c>
    </row>
    <row r="1677" spans="1:7" ht="21" x14ac:dyDescent="0.25">
      <c r="A1677" s="10" t="s">
        <v>10738</v>
      </c>
      <c r="B1677" s="10"/>
      <c r="C1677" s="11" t="s">
        <v>5881</v>
      </c>
      <c r="D1677" s="9">
        <v>1</v>
      </c>
      <c r="E1677" s="9"/>
      <c r="F1677" s="10" t="s">
        <v>423</v>
      </c>
      <c r="G1677" s="10" t="s">
        <v>743</v>
      </c>
    </row>
    <row r="1678" spans="1:7" ht="21" x14ac:dyDescent="0.25">
      <c r="A1678" s="106" t="s">
        <v>10732</v>
      </c>
      <c r="B1678" s="107"/>
      <c r="C1678" s="107" t="s">
        <v>5640</v>
      </c>
      <c r="D1678" s="107"/>
      <c r="E1678" s="107"/>
      <c r="F1678" s="107" t="s">
        <v>423</v>
      </c>
      <c r="G1678" s="107" t="s">
        <v>743</v>
      </c>
    </row>
    <row r="1679" spans="1:7" ht="21" x14ac:dyDescent="0.25">
      <c r="A1679" s="107" t="s">
        <v>10732</v>
      </c>
      <c r="B1679" s="107"/>
      <c r="C1679" s="106" t="s">
        <v>1086</v>
      </c>
      <c r="D1679" s="106"/>
      <c r="E1679" s="106"/>
      <c r="F1679" s="107" t="s">
        <v>423</v>
      </c>
      <c r="G1679" s="107" t="s">
        <v>743</v>
      </c>
    </row>
    <row r="1680" spans="1:7" ht="21" x14ac:dyDescent="0.25">
      <c r="A1680" s="107" t="s">
        <v>10732</v>
      </c>
      <c r="B1680" s="107"/>
      <c r="C1680" s="107" t="s">
        <v>6775</v>
      </c>
      <c r="D1680" s="107"/>
      <c r="E1680" s="107"/>
      <c r="F1680" s="107" t="s">
        <v>3972</v>
      </c>
      <c r="G1680" s="107" t="s">
        <v>470</v>
      </c>
    </row>
    <row r="1681" spans="1:7" ht="21" x14ac:dyDescent="0.25">
      <c r="A1681" s="10" t="s">
        <v>10730</v>
      </c>
      <c r="B1681" s="10" t="s">
        <v>10813</v>
      </c>
      <c r="C1681" s="11" t="s">
        <v>5000</v>
      </c>
      <c r="D1681" s="9">
        <v>0</v>
      </c>
      <c r="E1681" s="9"/>
      <c r="F1681" s="10" t="s">
        <v>2458</v>
      </c>
      <c r="G1681" s="10" t="s">
        <v>470</v>
      </c>
    </row>
    <row r="1682" spans="1:7" ht="21" x14ac:dyDescent="0.25">
      <c r="A1682" s="10" t="s">
        <v>10738</v>
      </c>
      <c r="B1682" s="10"/>
      <c r="C1682" s="11" t="s">
        <v>9912</v>
      </c>
      <c r="D1682" s="9">
        <v>0</v>
      </c>
      <c r="E1682" s="9"/>
      <c r="F1682" s="10" t="s">
        <v>1228</v>
      </c>
      <c r="G1682" s="10" t="s">
        <v>470</v>
      </c>
    </row>
    <row r="1683" spans="1:7" ht="21" x14ac:dyDescent="0.25">
      <c r="A1683" s="185" t="s">
        <v>10730</v>
      </c>
      <c r="B1683" s="10" t="s">
        <v>11309</v>
      </c>
      <c r="C1683" s="11" t="s">
        <v>8854</v>
      </c>
      <c r="D1683" s="9">
        <v>1</v>
      </c>
      <c r="E1683" s="9"/>
      <c r="F1683" s="10" t="s">
        <v>2612</v>
      </c>
      <c r="G1683" s="10" t="s">
        <v>470</v>
      </c>
    </row>
    <row r="1684" spans="1:7" ht="21" x14ac:dyDescent="0.25">
      <c r="A1684" s="10" t="s">
        <v>10738</v>
      </c>
      <c r="B1684" s="10"/>
      <c r="C1684" s="11" t="s">
        <v>9116</v>
      </c>
      <c r="D1684" s="9">
        <v>0</v>
      </c>
      <c r="E1684" s="9">
        <v>1</v>
      </c>
      <c r="F1684" s="10" t="s">
        <v>2612</v>
      </c>
      <c r="G1684" s="10" t="s">
        <v>470</v>
      </c>
    </row>
    <row r="1685" spans="1:7" x14ac:dyDescent="0.25">
      <c r="A1685" s="43" t="s">
        <v>10740</v>
      </c>
      <c r="B1685" s="44" t="s">
        <v>10742</v>
      </c>
      <c r="C1685" s="15" t="s">
        <v>10595</v>
      </c>
      <c r="D1685" s="144">
        <v>1</v>
      </c>
      <c r="E1685" s="144"/>
      <c r="F1685" s="44" t="s">
        <v>5196</v>
      </c>
      <c r="G1685" s="44" t="s">
        <v>470</v>
      </c>
    </row>
    <row r="1686" spans="1:7" x14ac:dyDescent="0.25">
      <c r="A1686" s="43" t="s">
        <v>10740</v>
      </c>
      <c r="B1686" s="44" t="s">
        <v>10742</v>
      </c>
      <c r="C1686" s="15" t="s">
        <v>5293</v>
      </c>
      <c r="D1686" s="144">
        <v>1</v>
      </c>
      <c r="E1686" s="144">
        <v>0</v>
      </c>
      <c r="F1686" s="44" t="s">
        <v>5196</v>
      </c>
      <c r="G1686" s="44" t="s">
        <v>470</v>
      </c>
    </row>
    <row r="1687" spans="1:7" x14ac:dyDescent="0.25">
      <c r="A1687" s="43" t="s">
        <v>10740</v>
      </c>
      <c r="B1687" s="44" t="s">
        <v>10742</v>
      </c>
      <c r="C1687" s="15" t="s">
        <v>5228</v>
      </c>
      <c r="D1687" s="144">
        <v>1</v>
      </c>
      <c r="E1687" s="143">
        <v>0</v>
      </c>
      <c r="F1687" s="44" t="s">
        <v>5196</v>
      </c>
      <c r="G1687" s="44" t="s">
        <v>470</v>
      </c>
    </row>
    <row r="1688" spans="1:7" x14ac:dyDescent="0.25">
      <c r="A1688" s="43" t="s">
        <v>10740</v>
      </c>
      <c r="B1688" s="44" t="s">
        <v>10742</v>
      </c>
      <c r="C1688" s="15" t="s">
        <v>10615</v>
      </c>
      <c r="D1688" s="144">
        <v>1</v>
      </c>
      <c r="E1688" s="144"/>
      <c r="F1688" s="44" t="s">
        <v>5196</v>
      </c>
      <c r="G1688" s="44" t="s">
        <v>470</v>
      </c>
    </row>
    <row r="1689" spans="1:7" x14ac:dyDescent="0.25">
      <c r="A1689" s="44" t="s">
        <v>10740</v>
      </c>
      <c r="B1689" s="43" t="s">
        <v>10742</v>
      </c>
      <c r="C1689" s="15" t="s">
        <v>5222</v>
      </c>
      <c r="D1689" s="144">
        <v>0</v>
      </c>
      <c r="E1689" s="144">
        <v>0</v>
      </c>
      <c r="F1689" s="44" t="s">
        <v>5196</v>
      </c>
      <c r="G1689" s="44" t="s">
        <v>470</v>
      </c>
    </row>
    <row r="1690" spans="1:7" x14ac:dyDescent="0.25">
      <c r="A1690" s="43" t="s">
        <v>10740</v>
      </c>
      <c r="B1690" s="44" t="s">
        <v>11309</v>
      </c>
      <c r="C1690" s="15" t="s">
        <v>8065</v>
      </c>
      <c r="D1690" s="143">
        <v>0</v>
      </c>
      <c r="E1690" s="143">
        <v>0</v>
      </c>
      <c r="F1690" s="44" t="s">
        <v>5196</v>
      </c>
      <c r="G1690" s="44" t="s">
        <v>470</v>
      </c>
    </row>
    <row r="1691" spans="1:7" x14ac:dyDescent="0.25">
      <c r="A1691" s="43" t="s">
        <v>10740</v>
      </c>
      <c r="B1691" s="44" t="s">
        <v>10742</v>
      </c>
      <c r="C1691" s="15" t="s">
        <v>10668</v>
      </c>
      <c r="D1691" s="144"/>
      <c r="E1691" s="144"/>
      <c r="F1691" s="44" t="s">
        <v>5196</v>
      </c>
      <c r="G1691" s="44" t="s">
        <v>470</v>
      </c>
    </row>
    <row r="1692" spans="1:7" ht="21" x14ac:dyDescent="0.25">
      <c r="A1692" s="185" t="s">
        <v>10730</v>
      </c>
      <c r="B1692" s="11" t="s">
        <v>10794</v>
      </c>
      <c r="C1692" s="11" t="s">
        <v>8021</v>
      </c>
      <c r="D1692" s="9">
        <v>1</v>
      </c>
      <c r="E1692" s="9"/>
      <c r="F1692" s="10" t="s">
        <v>5196</v>
      </c>
      <c r="G1692" s="10" t="s">
        <v>470</v>
      </c>
    </row>
    <row r="1693" spans="1:7" ht="21" x14ac:dyDescent="0.25">
      <c r="A1693" s="185" t="s">
        <v>10730</v>
      </c>
      <c r="B1693" s="10" t="s">
        <v>11159</v>
      </c>
      <c r="C1693" s="11" t="s">
        <v>5240</v>
      </c>
      <c r="D1693" s="9">
        <v>1</v>
      </c>
      <c r="E1693" s="9">
        <v>1</v>
      </c>
      <c r="F1693" s="10" t="s">
        <v>5196</v>
      </c>
      <c r="G1693" s="10" t="s">
        <v>470</v>
      </c>
    </row>
    <row r="1694" spans="1:7" ht="21" x14ac:dyDescent="0.25">
      <c r="A1694" s="10" t="s">
        <v>10730</v>
      </c>
      <c r="B1694" s="185" t="s">
        <v>11278</v>
      </c>
      <c r="C1694" s="11" t="s">
        <v>5404</v>
      </c>
      <c r="D1694" s="9">
        <v>1</v>
      </c>
      <c r="E1694" s="9">
        <v>0</v>
      </c>
      <c r="F1694" s="10" t="s">
        <v>5196</v>
      </c>
      <c r="G1694" s="10" t="s">
        <v>470</v>
      </c>
    </row>
    <row r="1695" spans="1:7" ht="21" x14ac:dyDescent="0.25">
      <c r="A1695" s="185" t="s">
        <v>10730</v>
      </c>
      <c r="B1695" s="186" t="s">
        <v>11642</v>
      </c>
      <c r="C1695" s="11" t="s">
        <v>8032</v>
      </c>
      <c r="D1695" s="9">
        <v>1</v>
      </c>
      <c r="E1695" s="9">
        <v>1</v>
      </c>
      <c r="F1695" s="10" t="s">
        <v>5196</v>
      </c>
      <c r="G1695" s="10" t="s">
        <v>470</v>
      </c>
    </row>
    <row r="1696" spans="1:7" ht="21" x14ac:dyDescent="0.25">
      <c r="A1696" s="10" t="s">
        <v>10730</v>
      </c>
      <c r="B1696" s="185" t="s">
        <v>11308</v>
      </c>
      <c r="C1696" s="11" t="s">
        <v>5298</v>
      </c>
      <c r="D1696" s="189">
        <v>1</v>
      </c>
      <c r="E1696" s="189">
        <v>0</v>
      </c>
      <c r="F1696" s="10" t="s">
        <v>5196</v>
      </c>
      <c r="G1696" s="10" t="s">
        <v>470</v>
      </c>
    </row>
    <row r="1697" spans="1:7" ht="21" x14ac:dyDescent="0.25">
      <c r="A1697" s="10" t="s">
        <v>10730</v>
      </c>
      <c r="B1697" s="10" t="s">
        <v>10745</v>
      </c>
      <c r="C1697" s="11" t="s">
        <v>5283</v>
      </c>
      <c r="D1697" s="9">
        <v>1</v>
      </c>
      <c r="E1697" s="9"/>
      <c r="F1697" s="10" t="s">
        <v>5196</v>
      </c>
      <c r="G1697" s="10" t="s">
        <v>470</v>
      </c>
    </row>
    <row r="1698" spans="1:7" ht="21" x14ac:dyDescent="0.25">
      <c r="A1698" s="10" t="s">
        <v>10738</v>
      </c>
      <c r="B1698" s="10"/>
      <c r="C1698" s="11" t="s">
        <v>8039</v>
      </c>
      <c r="D1698" s="9">
        <v>1</v>
      </c>
      <c r="E1698" s="189">
        <v>0</v>
      </c>
      <c r="F1698" s="10" t="s">
        <v>5196</v>
      </c>
      <c r="G1698" s="10" t="s">
        <v>470</v>
      </c>
    </row>
    <row r="1699" spans="1:7" ht="21" x14ac:dyDescent="0.25">
      <c r="A1699" s="10" t="s">
        <v>10738</v>
      </c>
      <c r="B1699" s="10"/>
      <c r="C1699" s="11" t="s">
        <v>5199</v>
      </c>
      <c r="D1699" s="9">
        <v>1</v>
      </c>
      <c r="E1699" s="9"/>
      <c r="F1699" s="10" t="s">
        <v>5196</v>
      </c>
      <c r="G1699" s="10" t="s">
        <v>470</v>
      </c>
    </row>
    <row r="1700" spans="1:7" ht="21" x14ac:dyDescent="0.25">
      <c r="A1700" s="185" t="s">
        <v>10738</v>
      </c>
      <c r="B1700" s="9"/>
      <c r="C1700" s="11" t="s">
        <v>8044</v>
      </c>
      <c r="D1700" s="9">
        <v>0</v>
      </c>
      <c r="E1700" s="9"/>
      <c r="F1700" s="10" t="s">
        <v>5196</v>
      </c>
      <c r="G1700" s="10" t="s">
        <v>470</v>
      </c>
    </row>
    <row r="1701" spans="1:7" ht="21" x14ac:dyDescent="0.25">
      <c r="A1701" s="10" t="s">
        <v>10738</v>
      </c>
      <c r="B1701" s="10"/>
      <c r="C1701" s="11" t="s">
        <v>8087</v>
      </c>
      <c r="D1701" s="9">
        <v>0</v>
      </c>
      <c r="E1701" s="9"/>
      <c r="F1701" s="10" t="s">
        <v>5196</v>
      </c>
      <c r="G1701" s="10" t="s">
        <v>470</v>
      </c>
    </row>
    <row r="1702" spans="1:7" ht="21" x14ac:dyDescent="0.25">
      <c r="A1702" s="106" t="s">
        <v>10732</v>
      </c>
      <c r="B1702" s="107"/>
      <c r="C1702" s="107" t="s">
        <v>10678</v>
      </c>
      <c r="D1702" s="107"/>
      <c r="E1702" s="105"/>
      <c r="F1702" s="107" t="s">
        <v>5196</v>
      </c>
      <c r="G1702" s="107" t="s">
        <v>470</v>
      </c>
    </row>
    <row r="1703" spans="1:7" ht="21" x14ac:dyDescent="0.25">
      <c r="A1703" s="106" t="s">
        <v>10732</v>
      </c>
      <c r="B1703" s="107"/>
      <c r="C1703" s="107" t="s">
        <v>10715</v>
      </c>
      <c r="D1703" s="107"/>
      <c r="E1703" s="105"/>
      <c r="F1703" s="107" t="s">
        <v>5196</v>
      </c>
      <c r="G1703" s="107" t="s">
        <v>470</v>
      </c>
    </row>
    <row r="1704" spans="1:7" ht="21" x14ac:dyDescent="0.25">
      <c r="A1704" s="106" t="s">
        <v>10732</v>
      </c>
      <c r="B1704" s="107"/>
      <c r="C1704" s="107" t="s">
        <v>8027</v>
      </c>
      <c r="D1704" s="107"/>
      <c r="E1704" s="107"/>
      <c r="F1704" s="107" t="s">
        <v>5196</v>
      </c>
      <c r="G1704" s="107" t="s">
        <v>470</v>
      </c>
    </row>
    <row r="1705" spans="1:7" ht="21" x14ac:dyDescent="0.25">
      <c r="A1705" s="107" t="s">
        <v>10732</v>
      </c>
      <c r="B1705" s="107"/>
      <c r="C1705" s="107" t="s">
        <v>5325</v>
      </c>
      <c r="D1705" s="107"/>
      <c r="E1705" s="107"/>
      <c r="F1705" s="107" t="s">
        <v>5196</v>
      </c>
      <c r="G1705" s="107" t="s">
        <v>470</v>
      </c>
    </row>
    <row r="1706" spans="1:7" ht="21" x14ac:dyDescent="0.25">
      <c r="A1706" s="106" t="s">
        <v>10732</v>
      </c>
      <c r="B1706" s="107"/>
      <c r="C1706" s="107" t="s">
        <v>10600</v>
      </c>
      <c r="D1706" s="107"/>
      <c r="E1706" s="107"/>
      <c r="F1706" s="107" t="s">
        <v>5196</v>
      </c>
      <c r="G1706" s="107" t="s">
        <v>470</v>
      </c>
    </row>
    <row r="1707" spans="1:7" ht="21" x14ac:dyDescent="0.25">
      <c r="A1707" s="107" t="s">
        <v>10732</v>
      </c>
      <c r="B1707" s="107"/>
      <c r="C1707" s="107" t="s">
        <v>5398</v>
      </c>
      <c r="D1707" s="107"/>
      <c r="E1707" s="107"/>
      <c r="F1707" s="107" t="s">
        <v>5196</v>
      </c>
      <c r="G1707" s="107" t="s">
        <v>470</v>
      </c>
    </row>
    <row r="1708" spans="1:7" ht="21" x14ac:dyDescent="0.25">
      <c r="A1708" s="106" t="s">
        <v>10732</v>
      </c>
      <c r="B1708" s="107"/>
      <c r="C1708" s="107" t="s">
        <v>5451</v>
      </c>
      <c r="D1708" s="107"/>
      <c r="E1708" s="107"/>
      <c r="F1708" s="107" t="s">
        <v>5196</v>
      </c>
      <c r="G1708" s="107" t="s">
        <v>470</v>
      </c>
    </row>
    <row r="1709" spans="1:7" ht="21" x14ac:dyDescent="0.25">
      <c r="A1709" s="107" t="s">
        <v>10732</v>
      </c>
      <c r="B1709" s="107"/>
      <c r="C1709" s="107" t="s">
        <v>5376</v>
      </c>
      <c r="D1709" s="107"/>
      <c r="E1709" s="107"/>
      <c r="F1709" s="107" t="s">
        <v>5196</v>
      </c>
      <c r="G1709" s="107" t="s">
        <v>470</v>
      </c>
    </row>
    <row r="1710" spans="1:7" ht="21" x14ac:dyDescent="0.25">
      <c r="A1710" s="10" t="s">
        <v>10730</v>
      </c>
      <c r="B1710" s="185" t="s">
        <v>11361</v>
      </c>
      <c r="C1710" s="11" t="s">
        <v>5309</v>
      </c>
      <c r="D1710" s="9">
        <v>1</v>
      </c>
      <c r="E1710" s="9">
        <v>1</v>
      </c>
      <c r="F1710" s="10" t="s">
        <v>5196</v>
      </c>
      <c r="G1710" s="10" t="s">
        <v>5334</v>
      </c>
    </row>
    <row r="1711" spans="1:7" ht="21" x14ac:dyDescent="0.25">
      <c r="A1711" s="10" t="s">
        <v>10730</v>
      </c>
      <c r="B1711" s="11" t="s">
        <v>11174</v>
      </c>
      <c r="C1711" s="11" t="s">
        <v>10684</v>
      </c>
      <c r="D1711" s="9">
        <v>1</v>
      </c>
      <c r="E1711" s="9"/>
      <c r="F1711" s="10" t="s">
        <v>5196</v>
      </c>
      <c r="G1711" s="10" t="s">
        <v>10688</v>
      </c>
    </row>
    <row r="1712" spans="1:7" ht="21" x14ac:dyDescent="0.25">
      <c r="A1712" s="185" t="s">
        <v>10730</v>
      </c>
      <c r="B1712" s="10" t="s">
        <v>10889</v>
      </c>
      <c r="C1712" s="11" t="s">
        <v>5273</v>
      </c>
      <c r="D1712" s="9">
        <v>1</v>
      </c>
      <c r="E1712" s="9">
        <v>0</v>
      </c>
      <c r="F1712" s="10" t="s">
        <v>5196</v>
      </c>
      <c r="G1712" s="10" t="s">
        <v>5278</v>
      </c>
    </row>
    <row r="1713" spans="1:7" ht="21" x14ac:dyDescent="0.25">
      <c r="A1713" s="10" t="s">
        <v>10730</v>
      </c>
      <c r="B1713" s="185" t="s">
        <v>11645</v>
      </c>
      <c r="C1713" s="11" t="s">
        <v>10662</v>
      </c>
      <c r="D1713" s="9">
        <v>1</v>
      </c>
      <c r="E1713" s="9"/>
      <c r="F1713" s="10" t="s">
        <v>5196</v>
      </c>
      <c r="G1713" s="10" t="s">
        <v>5278</v>
      </c>
    </row>
    <row r="1714" spans="1:7" ht="21" x14ac:dyDescent="0.25">
      <c r="A1714" s="185" t="s">
        <v>10730</v>
      </c>
      <c r="B1714" s="10" t="s">
        <v>11012</v>
      </c>
      <c r="C1714" s="11" t="s">
        <v>10657</v>
      </c>
      <c r="D1714" s="9">
        <v>1</v>
      </c>
      <c r="E1714" s="9"/>
      <c r="F1714" s="10" t="s">
        <v>5196</v>
      </c>
      <c r="G1714" s="10" t="s">
        <v>5278</v>
      </c>
    </row>
    <row r="1715" spans="1:7" ht="21" x14ac:dyDescent="0.25">
      <c r="A1715" s="10" t="s">
        <v>10738</v>
      </c>
      <c r="B1715" s="10"/>
      <c r="C1715" s="11" t="s">
        <v>10700</v>
      </c>
      <c r="D1715" s="9">
        <v>1</v>
      </c>
      <c r="E1715" s="9"/>
      <c r="F1715" s="10" t="s">
        <v>5196</v>
      </c>
      <c r="G1715" s="10" t="s">
        <v>5278</v>
      </c>
    </row>
    <row r="1716" spans="1:7" ht="21" x14ac:dyDescent="0.25">
      <c r="A1716" s="10" t="s">
        <v>10738</v>
      </c>
      <c r="B1716" s="10"/>
      <c r="C1716" s="11" t="s">
        <v>10646</v>
      </c>
      <c r="D1716" s="9">
        <v>0</v>
      </c>
      <c r="E1716" s="9"/>
      <c r="F1716" s="10" t="s">
        <v>5196</v>
      </c>
      <c r="G1716" s="10" t="s">
        <v>5278</v>
      </c>
    </row>
    <row r="1717" spans="1:7" ht="21" x14ac:dyDescent="0.25">
      <c r="A1717" s="107" t="s">
        <v>10732</v>
      </c>
      <c r="B1717" s="107"/>
      <c r="C1717" s="107" t="s">
        <v>5363</v>
      </c>
      <c r="D1717" s="107"/>
      <c r="E1717" s="107"/>
      <c r="F1717" s="107" t="s">
        <v>5196</v>
      </c>
      <c r="G1717" s="107" t="s">
        <v>5278</v>
      </c>
    </row>
    <row r="1718" spans="1:7" x14ac:dyDescent="0.25">
      <c r="A1718" s="43" t="s">
        <v>10740</v>
      </c>
      <c r="B1718" s="44" t="s">
        <v>10754</v>
      </c>
      <c r="C1718" s="15" t="s">
        <v>6430</v>
      </c>
      <c r="D1718" s="143">
        <v>0</v>
      </c>
      <c r="E1718" s="143">
        <v>0</v>
      </c>
      <c r="F1718" s="44" t="s">
        <v>389</v>
      </c>
      <c r="G1718" s="44" t="s">
        <v>6434</v>
      </c>
    </row>
    <row r="1719" spans="1:7" ht="21" x14ac:dyDescent="0.25">
      <c r="A1719" s="45" t="s">
        <v>10732</v>
      </c>
      <c r="B1719" s="45"/>
      <c r="C1719" s="45" t="s">
        <v>1772</v>
      </c>
      <c r="D1719" s="116"/>
      <c r="E1719" s="116"/>
      <c r="F1719" s="45" t="s">
        <v>872</v>
      </c>
      <c r="G1719" s="45" t="s">
        <v>1777</v>
      </c>
    </row>
    <row r="1720" spans="1:7" ht="21" x14ac:dyDescent="0.25">
      <c r="A1720" s="107" t="s">
        <v>10732</v>
      </c>
      <c r="B1720" s="107"/>
      <c r="C1720" s="107" t="s">
        <v>2984</v>
      </c>
      <c r="D1720" s="107"/>
      <c r="E1720" s="107"/>
      <c r="F1720" s="107" t="s">
        <v>10748</v>
      </c>
      <c r="G1720" s="107" t="s">
        <v>2990</v>
      </c>
    </row>
    <row r="1721" spans="1:7" x14ac:dyDescent="0.25">
      <c r="A1721" s="169" t="s">
        <v>10730</v>
      </c>
      <c r="B1721" s="167" t="s">
        <v>10776</v>
      </c>
      <c r="C1721" s="167" t="s">
        <v>6697</v>
      </c>
      <c r="D1721" s="168">
        <v>0</v>
      </c>
      <c r="E1721" s="168"/>
      <c r="F1721" s="169" t="s">
        <v>119</v>
      </c>
      <c r="G1721" s="169" t="s">
        <v>6701</v>
      </c>
    </row>
    <row r="1722" spans="1:7" ht="21" x14ac:dyDescent="0.25">
      <c r="A1722" s="10" t="s">
        <v>10730</v>
      </c>
      <c r="B1722" s="11" t="s">
        <v>11241</v>
      </c>
      <c r="C1722" s="11" t="s">
        <v>4867</v>
      </c>
      <c r="D1722" s="9">
        <v>1</v>
      </c>
      <c r="E1722" s="9"/>
      <c r="F1722" s="10" t="s">
        <v>119</v>
      </c>
      <c r="G1722" s="10" t="s">
        <v>4871</v>
      </c>
    </row>
    <row r="1723" spans="1:7" ht="21" x14ac:dyDescent="0.25">
      <c r="A1723" s="185" t="s">
        <v>10730</v>
      </c>
      <c r="B1723" s="10" t="s">
        <v>11357</v>
      </c>
      <c r="C1723" s="11" t="s">
        <v>9314</v>
      </c>
      <c r="D1723" s="9">
        <v>1</v>
      </c>
      <c r="E1723" s="9"/>
      <c r="F1723" s="10" t="s">
        <v>1234</v>
      </c>
      <c r="G1723" s="10" t="s">
        <v>9318</v>
      </c>
    </row>
    <row r="1724" spans="1:7" x14ac:dyDescent="0.25">
      <c r="A1724" s="44" t="s">
        <v>10740</v>
      </c>
      <c r="B1724" s="44" t="s">
        <v>10742</v>
      </c>
      <c r="C1724" s="15" t="s">
        <v>4995</v>
      </c>
      <c r="D1724" s="144">
        <v>1</v>
      </c>
      <c r="E1724" s="144"/>
      <c r="F1724" s="44" t="s">
        <v>119</v>
      </c>
      <c r="G1724" s="44" t="s">
        <v>276</v>
      </c>
    </row>
    <row r="1725" spans="1:7" ht="21" x14ac:dyDescent="0.25">
      <c r="A1725" s="10" t="s">
        <v>10738</v>
      </c>
      <c r="B1725" s="9"/>
      <c r="C1725" s="11" t="s">
        <v>272</v>
      </c>
      <c r="D1725" s="189">
        <v>1</v>
      </c>
      <c r="E1725" s="189">
        <v>0</v>
      </c>
      <c r="F1725" s="10" t="s">
        <v>119</v>
      </c>
      <c r="G1725" s="10" t="s">
        <v>276</v>
      </c>
    </row>
    <row r="1726" spans="1:7" x14ac:dyDescent="0.25">
      <c r="A1726" s="43" t="s">
        <v>10740</v>
      </c>
      <c r="B1726" s="19" t="s">
        <v>10742</v>
      </c>
      <c r="C1726" s="15" t="s">
        <v>8680</v>
      </c>
      <c r="D1726" s="144">
        <v>0</v>
      </c>
      <c r="E1726" s="145"/>
      <c r="F1726" s="44" t="s">
        <v>1234</v>
      </c>
      <c r="G1726" s="44" t="s">
        <v>1626</v>
      </c>
    </row>
    <row r="1727" spans="1:7" ht="21" x14ac:dyDescent="0.25">
      <c r="A1727" s="10" t="s">
        <v>10730</v>
      </c>
      <c r="B1727" s="185" t="s">
        <v>10800</v>
      </c>
      <c r="C1727" s="11" t="s">
        <v>3606</v>
      </c>
      <c r="D1727" s="9">
        <v>1</v>
      </c>
      <c r="E1727" s="9">
        <v>0</v>
      </c>
      <c r="F1727" s="10" t="s">
        <v>1234</v>
      </c>
      <c r="G1727" s="10" t="s">
        <v>1626</v>
      </c>
    </row>
    <row r="1728" spans="1:7" ht="21" x14ac:dyDescent="0.25">
      <c r="A1728" s="10" t="s">
        <v>10730</v>
      </c>
      <c r="B1728" s="11" t="s">
        <v>10800</v>
      </c>
      <c r="C1728" s="11" t="s">
        <v>4016</v>
      </c>
      <c r="D1728" s="9">
        <v>1</v>
      </c>
      <c r="E1728" s="9"/>
      <c r="F1728" s="10" t="s">
        <v>1234</v>
      </c>
      <c r="G1728" s="10" t="s">
        <v>1626</v>
      </c>
    </row>
    <row r="1729" spans="1:7" ht="21" x14ac:dyDescent="0.25">
      <c r="A1729" s="185" t="s">
        <v>10730</v>
      </c>
      <c r="B1729" s="10" t="s">
        <v>11037</v>
      </c>
      <c r="C1729" s="11" t="s">
        <v>10514</v>
      </c>
      <c r="D1729" s="9">
        <v>1</v>
      </c>
      <c r="E1729" s="9"/>
      <c r="F1729" s="10" t="s">
        <v>1234</v>
      </c>
      <c r="G1729" s="10" t="s">
        <v>1626</v>
      </c>
    </row>
    <row r="1730" spans="1:7" ht="21" x14ac:dyDescent="0.25">
      <c r="A1730" s="185" t="s">
        <v>10730</v>
      </c>
      <c r="B1730" s="10" t="s">
        <v>11041</v>
      </c>
      <c r="C1730" s="11" t="s">
        <v>9394</v>
      </c>
      <c r="D1730" s="9">
        <v>1</v>
      </c>
      <c r="E1730" s="9"/>
      <c r="F1730" s="10" t="s">
        <v>1234</v>
      </c>
      <c r="G1730" s="10" t="s">
        <v>1626</v>
      </c>
    </row>
    <row r="1731" spans="1:7" ht="21" x14ac:dyDescent="0.25">
      <c r="A1731" s="185" t="s">
        <v>10730</v>
      </c>
      <c r="B1731" s="11" t="s">
        <v>11131</v>
      </c>
      <c r="C1731" s="11" t="s">
        <v>5944</v>
      </c>
      <c r="D1731" s="9">
        <v>1</v>
      </c>
      <c r="E1731" s="9">
        <v>1</v>
      </c>
      <c r="F1731" s="10" t="s">
        <v>1234</v>
      </c>
      <c r="G1731" s="10" t="s">
        <v>1626</v>
      </c>
    </row>
    <row r="1732" spans="1:7" ht="21" x14ac:dyDescent="0.25">
      <c r="A1732" s="10" t="s">
        <v>10730</v>
      </c>
      <c r="B1732" s="185" t="s">
        <v>11267</v>
      </c>
      <c r="C1732" s="11" t="s">
        <v>1967</v>
      </c>
      <c r="D1732" s="9">
        <v>1</v>
      </c>
      <c r="E1732" s="9">
        <v>1</v>
      </c>
      <c r="F1732" s="10" t="s">
        <v>1234</v>
      </c>
      <c r="G1732" s="10" t="s">
        <v>1626</v>
      </c>
    </row>
    <row r="1733" spans="1:7" ht="21" x14ac:dyDescent="0.25">
      <c r="A1733" s="185" t="s">
        <v>10730</v>
      </c>
      <c r="B1733" s="10" t="s">
        <v>11307</v>
      </c>
      <c r="C1733" s="11" t="s">
        <v>2023</v>
      </c>
      <c r="D1733" s="9">
        <v>1</v>
      </c>
      <c r="E1733" s="9">
        <v>0</v>
      </c>
      <c r="F1733" s="10" t="s">
        <v>1234</v>
      </c>
      <c r="G1733" s="10" t="s">
        <v>1626</v>
      </c>
    </row>
    <row r="1734" spans="1:7" ht="21" x14ac:dyDescent="0.25">
      <c r="A1734" s="185" t="s">
        <v>10730</v>
      </c>
      <c r="B1734" s="10" t="s">
        <v>10814</v>
      </c>
      <c r="C1734" s="11" t="s">
        <v>6523</v>
      </c>
      <c r="D1734" s="9">
        <v>1</v>
      </c>
      <c r="E1734" s="9">
        <v>0</v>
      </c>
      <c r="F1734" s="10" t="s">
        <v>1234</v>
      </c>
      <c r="G1734" s="10" t="s">
        <v>1626</v>
      </c>
    </row>
    <row r="1735" spans="1:7" ht="21" x14ac:dyDescent="0.25">
      <c r="A1735" s="10" t="s">
        <v>10730</v>
      </c>
      <c r="B1735" s="186" t="s">
        <v>11464</v>
      </c>
      <c r="C1735" s="11" t="s">
        <v>2782</v>
      </c>
      <c r="D1735" s="9">
        <v>1</v>
      </c>
      <c r="E1735" s="189">
        <v>0</v>
      </c>
      <c r="F1735" s="10" t="s">
        <v>1234</v>
      </c>
      <c r="G1735" s="10" t="s">
        <v>1626</v>
      </c>
    </row>
    <row r="1736" spans="1:7" ht="21" x14ac:dyDescent="0.25">
      <c r="A1736" s="10" t="s">
        <v>10730</v>
      </c>
      <c r="B1736" s="185" t="s">
        <v>11348</v>
      </c>
      <c r="C1736" s="11" t="s">
        <v>2788</v>
      </c>
      <c r="D1736" s="9">
        <v>0</v>
      </c>
      <c r="E1736" s="9">
        <v>0</v>
      </c>
      <c r="F1736" s="10" t="s">
        <v>1234</v>
      </c>
      <c r="G1736" s="10" t="s">
        <v>1626</v>
      </c>
    </row>
    <row r="1737" spans="1:7" ht="21" x14ac:dyDescent="0.25">
      <c r="A1737" s="10" t="s">
        <v>10730</v>
      </c>
      <c r="B1737" s="11" t="s">
        <v>10926</v>
      </c>
      <c r="C1737" s="11" t="s">
        <v>10517</v>
      </c>
      <c r="D1737" s="9">
        <v>1</v>
      </c>
      <c r="E1737" s="9"/>
      <c r="F1737" s="10" t="s">
        <v>1234</v>
      </c>
      <c r="G1737" s="10" t="s">
        <v>1626</v>
      </c>
    </row>
    <row r="1738" spans="1:7" ht="21" x14ac:dyDescent="0.25">
      <c r="A1738" s="185" t="s">
        <v>10730</v>
      </c>
      <c r="B1738" s="10" t="s">
        <v>11384</v>
      </c>
      <c r="C1738" s="11" t="s">
        <v>10043</v>
      </c>
      <c r="D1738" s="9">
        <v>1</v>
      </c>
      <c r="E1738" s="9"/>
      <c r="F1738" s="10" t="s">
        <v>1234</v>
      </c>
      <c r="G1738" s="10" t="s">
        <v>1626</v>
      </c>
    </row>
    <row r="1739" spans="1:7" ht="21" x14ac:dyDescent="0.25">
      <c r="A1739" s="10" t="s">
        <v>10738</v>
      </c>
      <c r="B1739" s="9"/>
      <c r="C1739" s="11" t="s">
        <v>3621</v>
      </c>
      <c r="D1739" s="9">
        <v>0</v>
      </c>
      <c r="E1739" s="9">
        <v>0</v>
      </c>
      <c r="F1739" s="10" t="s">
        <v>1234</v>
      </c>
      <c r="G1739" s="10" t="s">
        <v>1626</v>
      </c>
    </row>
    <row r="1740" spans="1:7" ht="21" x14ac:dyDescent="0.25">
      <c r="A1740" s="107" t="s">
        <v>10732</v>
      </c>
      <c r="B1740" s="107"/>
      <c r="C1740" s="107" t="s">
        <v>1622</v>
      </c>
      <c r="D1740" s="107"/>
      <c r="E1740" s="107"/>
      <c r="F1740" s="107" t="s">
        <v>1234</v>
      </c>
      <c r="G1740" s="107" t="s">
        <v>1626</v>
      </c>
    </row>
    <row r="1741" spans="1:7" ht="21" x14ac:dyDescent="0.25">
      <c r="A1741" s="10" t="s">
        <v>10730</v>
      </c>
      <c r="B1741" s="185" t="s">
        <v>10814</v>
      </c>
      <c r="C1741" s="11" t="s">
        <v>3600</v>
      </c>
      <c r="D1741" s="189">
        <v>1</v>
      </c>
      <c r="E1741" s="189">
        <v>1</v>
      </c>
      <c r="F1741" s="10" t="s">
        <v>10972</v>
      </c>
      <c r="G1741" s="10" t="s">
        <v>1626</v>
      </c>
    </row>
    <row r="1742" spans="1:7" x14ac:dyDescent="0.25">
      <c r="A1742" s="43" t="s">
        <v>10740</v>
      </c>
      <c r="B1742" s="44" t="s">
        <v>10742</v>
      </c>
      <c r="C1742" s="15" t="s">
        <v>9771</v>
      </c>
      <c r="D1742" s="144"/>
      <c r="E1742" s="144"/>
      <c r="F1742" s="44" t="s">
        <v>1228</v>
      </c>
      <c r="G1742" s="44" t="s">
        <v>1626</v>
      </c>
    </row>
    <row r="1743" spans="1:7" ht="21" x14ac:dyDescent="0.25">
      <c r="A1743" s="185" t="s">
        <v>10730</v>
      </c>
      <c r="B1743" s="10" t="s">
        <v>10968</v>
      </c>
      <c r="C1743" s="11" t="s">
        <v>9918</v>
      </c>
      <c r="D1743" s="9">
        <v>1</v>
      </c>
      <c r="E1743" s="9"/>
      <c r="F1743" s="10" t="s">
        <v>1228</v>
      </c>
      <c r="G1743" s="10" t="s">
        <v>1626</v>
      </c>
    </row>
    <row r="1744" spans="1:7" ht="21" x14ac:dyDescent="0.25">
      <c r="A1744" s="10" t="s">
        <v>10730</v>
      </c>
      <c r="B1744" s="185" t="s">
        <v>10813</v>
      </c>
      <c r="C1744" s="11" t="s">
        <v>3243</v>
      </c>
      <c r="D1744" s="9">
        <v>0</v>
      </c>
      <c r="E1744" s="9">
        <v>0</v>
      </c>
      <c r="F1744" s="10" t="s">
        <v>1228</v>
      </c>
      <c r="G1744" s="10" t="s">
        <v>1626</v>
      </c>
    </row>
    <row r="1745" spans="1:7" ht="21" x14ac:dyDescent="0.25">
      <c r="A1745" s="185" t="s">
        <v>10730</v>
      </c>
      <c r="B1745" s="11" t="s">
        <v>11055</v>
      </c>
      <c r="C1745" s="11" t="s">
        <v>7321</v>
      </c>
      <c r="D1745" s="9">
        <v>1</v>
      </c>
      <c r="E1745" s="9"/>
      <c r="F1745" s="10" t="s">
        <v>1228</v>
      </c>
      <c r="G1745" s="10" t="s">
        <v>276</v>
      </c>
    </row>
    <row r="1746" spans="1:7" ht="21" x14ac:dyDescent="0.25">
      <c r="A1746" s="185" t="s">
        <v>10730</v>
      </c>
      <c r="B1746" s="10" t="s">
        <v>10904</v>
      </c>
      <c r="C1746" s="11" t="s">
        <v>9926</v>
      </c>
      <c r="D1746" s="9">
        <v>1</v>
      </c>
      <c r="E1746" s="9"/>
      <c r="F1746" s="10" t="s">
        <v>1228</v>
      </c>
      <c r="G1746" s="10" t="s">
        <v>1626</v>
      </c>
    </row>
    <row r="1747" spans="1:7" ht="21" x14ac:dyDescent="0.25">
      <c r="A1747" s="10" t="s">
        <v>10730</v>
      </c>
      <c r="B1747" s="11" t="s">
        <v>11395</v>
      </c>
      <c r="C1747" s="11" t="s">
        <v>4093</v>
      </c>
      <c r="D1747" s="9">
        <v>1</v>
      </c>
      <c r="E1747" s="9"/>
      <c r="F1747" s="10" t="s">
        <v>1228</v>
      </c>
      <c r="G1747" s="10" t="s">
        <v>1626</v>
      </c>
    </row>
    <row r="1748" spans="1:7" ht="21" x14ac:dyDescent="0.25">
      <c r="A1748" s="10" t="s">
        <v>10730</v>
      </c>
      <c r="B1748" s="11" t="s">
        <v>11266</v>
      </c>
      <c r="C1748" s="11" t="s">
        <v>3259</v>
      </c>
      <c r="D1748" s="9">
        <v>0</v>
      </c>
      <c r="E1748" s="9"/>
      <c r="F1748" s="10" t="s">
        <v>1228</v>
      </c>
      <c r="G1748" s="10" t="s">
        <v>1626</v>
      </c>
    </row>
    <row r="1749" spans="1:7" ht="21" x14ac:dyDescent="0.25">
      <c r="A1749" s="10" t="s">
        <v>10738</v>
      </c>
      <c r="B1749" s="9"/>
      <c r="C1749" s="11" t="s">
        <v>3237</v>
      </c>
      <c r="D1749" s="9">
        <v>0</v>
      </c>
      <c r="E1749" s="9">
        <v>0</v>
      </c>
      <c r="F1749" s="10" t="s">
        <v>1228</v>
      </c>
      <c r="G1749" s="10" t="s">
        <v>1626</v>
      </c>
    </row>
    <row r="1750" spans="1:7" ht="21" x14ac:dyDescent="0.25">
      <c r="A1750" s="107" t="s">
        <v>10732</v>
      </c>
      <c r="B1750" s="107"/>
      <c r="C1750" s="107" t="s">
        <v>7339</v>
      </c>
      <c r="D1750" s="105"/>
      <c r="E1750" s="105"/>
      <c r="F1750" s="107" t="s">
        <v>1228</v>
      </c>
      <c r="G1750" s="107" t="s">
        <v>1626</v>
      </c>
    </row>
    <row r="1751" spans="1:7" ht="21" x14ac:dyDescent="0.25">
      <c r="A1751" s="106" t="s">
        <v>10732</v>
      </c>
      <c r="B1751" s="107"/>
      <c r="C1751" s="107" t="s">
        <v>7137</v>
      </c>
      <c r="D1751" s="107"/>
      <c r="E1751" s="107"/>
      <c r="F1751" s="107" t="s">
        <v>1228</v>
      </c>
      <c r="G1751" s="107" t="s">
        <v>276</v>
      </c>
    </row>
    <row r="1752" spans="1:7" x14ac:dyDescent="0.25">
      <c r="A1752" s="44" t="s">
        <v>10740</v>
      </c>
      <c r="B1752" s="43" t="s">
        <v>10742</v>
      </c>
      <c r="C1752" s="15" t="s">
        <v>3253</v>
      </c>
      <c r="D1752" s="144">
        <v>1</v>
      </c>
      <c r="E1752" s="144"/>
      <c r="F1752" s="44" t="s">
        <v>204</v>
      </c>
      <c r="G1752" s="44" t="s">
        <v>276</v>
      </c>
    </row>
    <row r="1753" spans="1:7" x14ac:dyDescent="0.25">
      <c r="A1753" s="169" t="s">
        <v>10730</v>
      </c>
      <c r="B1753" s="167" t="s">
        <v>11671</v>
      </c>
      <c r="C1753" s="167" t="s">
        <v>3265</v>
      </c>
      <c r="D1753" s="168">
        <v>1</v>
      </c>
      <c r="E1753" s="168"/>
      <c r="F1753" s="169" t="s">
        <v>204</v>
      </c>
      <c r="G1753" s="169" t="s">
        <v>276</v>
      </c>
    </row>
    <row r="1754" spans="1:7" ht="21" x14ac:dyDescent="0.25">
      <c r="A1754" s="10" t="s">
        <v>10730</v>
      </c>
      <c r="B1754" s="11" t="s">
        <v>10864</v>
      </c>
      <c r="C1754" s="11" t="s">
        <v>6992</v>
      </c>
      <c r="D1754" s="9">
        <v>1</v>
      </c>
      <c r="E1754" s="9"/>
      <c r="F1754" s="10" t="s">
        <v>204</v>
      </c>
      <c r="G1754" s="10" t="s">
        <v>276</v>
      </c>
    </row>
    <row r="1755" spans="1:7" ht="21" x14ac:dyDescent="0.25">
      <c r="A1755" s="10" t="s">
        <v>10730</v>
      </c>
      <c r="B1755" s="10" t="s">
        <v>10829</v>
      </c>
      <c r="C1755" s="11" t="s">
        <v>6997</v>
      </c>
      <c r="D1755" s="9">
        <v>1</v>
      </c>
      <c r="E1755" s="9"/>
      <c r="F1755" s="10" t="s">
        <v>204</v>
      </c>
      <c r="G1755" s="10" t="s">
        <v>276</v>
      </c>
    </row>
    <row r="1756" spans="1:7" ht="21" x14ac:dyDescent="0.25">
      <c r="A1756" s="106" t="s">
        <v>10732</v>
      </c>
      <c r="B1756" s="107"/>
      <c r="C1756" s="107" t="s">
        <v>5914</v>
      </c>
      <c r="D1756" s="107"/>
      <c r="E1756" s="107"/>
      <c r="F1756" s="107" t="s">
        <v>423</v>
      </c>
      <c r="G1756" s="107" t="s">
        <v>755</v>
      </c>
    </row>
    <row r="1757" spans="1:7" ht="21" x14ac:dyDescent="0.25">
      <c r="A1757" s="107" t="s">
        <v>10732</v>
      </c>
      <c r="B1757" s="107"/>
      <c r="C1757" s="107" t="s">
        <v>750</v>
      </c>
      <c r="D1757" s="107"/>
      <c r="E1757" s="107"/>
      <c r="F1757" s="107" t="s">
        <v>423</v>
      </c>
      <c r="G1757" s="107" t="s">
        <v>755</v>
      </c>
    </row>
    <row r="1758" spans="1:7" x14ac:dyDescent="0.25">
      <c r="A1758" s="44" t="s">
        <v>10740</v>
      </c>
      <c r="B1758" s="43" t="s">
        <v>10742</v>
      </c>
      <c r="C1758" s="16" t="s">
        <v>1509</v>
      </c>
      <c r="D1758" s="144">
        <v>1</v>
      </c>
      <c r="E1758" s="144">
        <v>0</v>
      </c>
      <c r="F1758" s="44" t="s">
        <v>1443</v>
      </c>
      <c r="G1758" s="44" t="s">
        <v>1502</v>
      </c>
    </row>
    <row r="1759" spans="1:7" x14ac:dyDescent="0.25">
      <c r="A1759" s="43" t="s">
        <v>10740</v>
      </c>
      <c r="B1759" s="44" t="s">
        <v>10742</v>
      </c>
      <c r="C1759" s="15" t="s">
        <v>1497</v>
      </c>
      <c r="D1759" s="143">
        <v>0</v>
      </c>
      <c r="E1759" s="143">
        <v>0</v>
      </c>
      <c r="F1759" s="44" t="s">
        <v>1443</v>
      </c>
      <c r="G1759" s="44" t="s">
        <v>1502</v>
      </c>
    </row>
    <row r="1760" spans="1:7" ht="21" x14ac:dyDescent="0.25">
      <c r="A1760" s="106" t="s">
        <v>10732</v>
      </c>
      <c r="B1760" s="107"/>
      <c r="C1760" s="107" t="s">
        <v>7441</v>
      </c>
      <c r="D1760" s="107"/>
      <c r="E1760" s="107"/>
      <c r="F1760" s="107" t="s">
        <v>1443</v>
      </c>
      <c r="G1760" s="107" t="s">
        <v>1502</v>
      </c>
    </row>
    <row r="1761" spans="1:7" x14ac:dyDescent="0.25">
      <c r="A1761" s="44" t="s">
        <v>10740</v>
      </c>
      <c r="B1761" s="44" t="s">
        <v>10742</v>
      </c>
      <c r="C1761" s="15" t="s">
        <v>8726</v>
      </c>
      <c r="D1761" s="144">
        <v>1</v>
      </c>
      <c r="E1761" s="144"/>
      <c r="F1761" s="44" t="s">
        <v>248</v>
      </c>
      <c r="G1761" s="44" t="s">
        <v>1620</v>
      </c>
    </row>
    <row r="1762" spans="1:7" ht="21" x14ac:dyDescent="0.25">
      <c r="A1762" s="10" t="s">
        <v>10738</v>
      </c>
      <c r="B1762" s="10"/>
      <c r="C1762" s="11" t="s">
        <v>1615</v>
      </c>
      <c r="D1762" s="9">
        <v>0</v>
      </c>
      <c r="E1762" s="9"/>
      <c r="F1762" s="10" t="s">
        <v>248</v>
      </c>
      <c r="G1762" s="10" t="s">
        <v>1620</v>
      </c>
    </row>
    <row r="1763" spans="1:7" x14ac:dyDescent="0.25">
      <c r="A1763" s="180" t="s">
        <v>10730</v>
      </c>
      <c r="B1763" s="124" t="s">
        <v>11708</v>
      </c>
      <c r="C1763" s="181" t="s">
        <v>6982</v>
      </c>
      <c r="D1763" s="28"/>
      <c r="E1763" s="28"/>
      <c r="F1763" s="180" t="s">
        <v>204</v>
      </c>
      <c r="G1763" s="180" t="s">
        <v>1620</v>
      </c>
    </row>
    <row r="1764" spans="1:7" ht="21" x14ac:dyDescent="0.25">
      <c r="A1764" s="10" t="s">
        <v>10730</v>
      </c>
      <c r="B1764" s="185" t="s">
        <v>11119</v>
      </c>
      <c r="C1764" s="11" t="s">
        <v>4379</v>
      </c>
      <c r="D1764" s="189">
        <v>0</v>
      </c>
      <c r="E1764" s="189">
        <v>0</v>
      </c>
      <c r="F1764" s="10" t="s">
        <v>10757</v>
      </c>
      <c r="G1764" s="10" t="s">
        <v>1734</v>
      </c>
    </row>
    <row r="1765" spans="1:7" ht="21" x14ac:dyDescent="0.25">
      <c r="A1765" s="185" t="s">
        <v>10730</v>
      </c>
      <c r="B1765" s="10" t="s">
        <v>11402</v>
      </c>
      <c r="C1765" s="11" t="s">
        <v>1729</v>
      </c>
      <c r="D1765" s="9">
        <v>1</v>
      </c>
      <c r="E1765" s="9">
        <v>0</v>
      </c>
      <c r="F1765" s="10" t="s">
        <v>119</v>
      </c>
      <c r="G1765" s="10" t="s">
        <v>1734</v>
      </c>
    </row>
    <row r="1766" spans="1:7" x14ac:dyDescent="0.25">
      <c r="A1766" s="44" t="s">
        <v>10740</v>
      </c>
      <c r="B1766" s="44" t="s">
        <v>10822</v>
      </c>
      <c r="C1766" s="15" t="s">
        <v>4037</v>
      </c>
      <c r="D1766" s="144"/>
      <c r="E1766" s="144"/>
      <c r="F1766" s="44" t="s">
        <v>423</v>
      </c>
      <c r="G1766" s="44" t="s">
        <v>604</v>
      </c>
    </row>
    <row r="1767" spans="1:7" ht="21" x14ac:dyDescent="0.25">
      <c r="A1767" s="10" t="s">
        <v>10730</v>
      </c>
      <c r="B1767" s="11" t="s">
        <v>11168</v>
      </c>
      <c r="C1767" s="11" t="s">
        <v>623</v>
      </c>
      <c r="D1767" s="9">
        <v>1</v>
      </c>
      <c r="E1767" s="9"/>
      <c r="F1767" s="10" t="s">
        <v>423</v>
      </c>
      <c r="G1767" s="10" t="s">
        <v>604</v>
      </c>
    </row>
    <row r="1768" spans="1:7" ht="21" x14ac:dyDescent="0.25">
      <c r="A1768" s="107" t="s">
        <v>10732</v>
      </c>
      <c r="B1768" s="107"/>
      <c r="C1768" s="107" t="s">
        <v>600</v>
      </c>
      <c r="D1768" s="107"/>
      <c r="E1768" s="107"/>
      <c r="F1768" s="107" t="s">
        <v>423</v>
      </c>
      <c r="G1768" s="107" t="s">
        <v>604</v>
      </c>
    </row>
    <row r="1769" spans="1:7" x14ac:dyDescent="0.25">
      <c r="A1769" s="43" t="s">
        <v>10740</v>
      </c>
      <c r="B1769" s="44" t="s">
        <v>10741</v>
      </c>
      <c r="C1769" s="15" t="s">
        <v>6879</v>
      </c>
      <c r="D1769" s="144">
        <v>1</v>
      </c>
      <c r="E1769" s="144">
        <v>1</v>
      </c>
      <c r="F1769" s="44" t="s">
        <v>10748</v>
      </c>
      <c r="G1769" s="44" t="s">
        <v>2943</v>
      </c>
    </row>
    <row r="1770" spans="1:7" ht="21" x14ac:dyDescent="0.25">
      <c r="A1770" s="10" t="s">
        <v>10730</v>
      </c>
      <c r="B1770" s="185" t="s">
        <v>11018</v>
      </c>
      <c r="C1770" s="11" t="s">
        <v>2945</v>
      </c>
      <c r="D1770" s="9">
        <v>1</v>
      </c>
      <c r="E1770" s="9">
        <v>1</v>
      </c>
      <c r="F1770" s="10" t="s">
        <v>10748</v>
      </c>
      <c r="G1770" s="10" t="s">
        <v>2943</v>
      </c>
    </row>
    <row r="1771" spans="1:7" ht="21" x14ac:dyDescent="0.25">
      <c r="A1771" s="185" t="s">
        <v>10730</v>
      </c>
      <c r="B1771" s="10" t="s">
        <v>11172</v>
      </c>
      <c r="C1771" s="11" t="s">
        <v>2973</v>
      </c>
      <c r="D1771" s="9">
        <v>1</v>
      </c>
      <c r="E1771" s="9">
        <v>1</v>
      </c>
      <c r="F1771" s="10" t="s">
        <v>10748</v>
      </c>
      <c r="G1771" s="10" t="s">
        <v>2943</v>
      </c>
    </row>
    <row r="1772" spans="1:7" ht="21" x14ac:dyDescent="0.25">
      <c r="A1772" s="185" t="s">
        <v>10730</v>
      </c>
      <c r="B1772" s="10" t="s">
        <v>11207</v>
      </c>
      <c r="C1772" s="11" t="s">
        <v>2962</v>
      </c>
      <c r="D1772" s="9">
        <v>1</v>
      </c>
      <c r="E1772" s="9">
        <v>1</v>
      </c>
      <c r="F1772" s="10" t="s">
        <v>10748</v>
      </c>
      <c r="G1772" s="10" t="s">
        <v>2943</v>
      </c>
    </row>
    <row r="1773" spans="1:7" ht="21" x14ac:dyDescent="0.25">
      <c r="A1773" s="10" t="s">
        <v>10738</v>
      </c>
      <c r="B1773" s="9"/>
      <c r="C1773" s="11" t="s">
        <v>2938</v>
      </c>
      <c r="D1773" s="9">
        <v>1</v>
      </c>
      <c r="E1773" s="188">
        <v>0</v>
      </c>
      <c r="F1773" s="10" t="s">
        <v>10748</v>
      </c>
      <c r="G1773" s="10" t="s">
        <v>2943</v>
      </c>
    </row>
    <row r="1774" spans="1:7" x14ac:dyDescent="0.25">
      <c r="A1774" s="44" t="s">
        <v>10740</v>
      </c>
      <c r="B1774" s="44" t="s">
        <v>10742</v>
      </c>
      <c r="C1774" s="15" t="s">
        <v>2957</v>
      </c>
      <c r="D1774" s="144">
        <v>1</v>
      </c>
      <c r="E1774" s="144"/>
      <c r="F1774" s="44" t="s">
        <v>2930</v>
      </c>
      <c r="G1774" s="44" t="s">
        <v>2943</v>
      </c>
    </row>
    <row r="1775" spans="1:7" ht="21" x14ac:dyDescent="0.25">
      <c r="A1775" s="185" t="s">
        <v>10730</v>
      </c>
      <c r="B1775" s="10" t="s">
        <v>10846</v>
      </c>
      <c r="C1775" s="11" t="s">
        <v>9433</v>
      </c>
      <c r="D1775" s="9">
        <v>1</v>
      </c>
      <c r="E1775" s="9"/>
      <c r="F1775" s="10" t="s">
        <v>2930</v>
      </c>
      <c r="G1775" s="10" t="s">
        <v>2943</v>
      </c>
    </row>
    <row r="1776" spans="1:7" ht="21" x14ac:dyDescent="0.25">
      <c r="A1776" s="10" t="s">
        <v>10730</v>
      </c>
      <c r="B1776" s="10" t="s">
        <v>11410</v>
      </c>
      <c r="C1776" s="11" t="s">
        <v>6413</v>
      </c>
      <c r="D1776" s="9">
        <v>1</v>
      </c>
      <c r="E1776" s="9"/>
      <c r="F1776" s="10" t="s">
        <v>301</v>
      </c>
      <c r="G1776" s="10" t="s">
        <v>6418</v>
      </c>
    </row>
    <row r="1777" spans="1:7" x14ac:dyDescent="0.25">
      <c r="A1777" s="44" t="s">
        <v>10740</v>
      </c>
      <c r="B1777" s="43" t="s">
        <v>10742</v>
      </c>
      <c r="C1777" s="16" t="s">
        <v>3654</v>
      </c>
      <c r="D1777" s="144">
        <v>1</v>
      </c>
      <c r="E1777" s="144">
        <v>1</v>
      </c>
      <c r="F1777" s="44" t="s">
        <v>172</v>
      </c>
      <c r="G1777" s="44" t="s">
        <v>2345</v>
      </c>
    </row>
    <row r="1778" spans="1:7" x14ac:dyDescent="0.25">
      <c r="A1778" s="43" t="s">
        <v>10740</v>
      </c>
      <c r="B1778" s="44" t="s">
        <v>10742</v>
      </c>
      <c r="C1778" s="15" t="s">
        <v>9711</v>
      </c>
      <c r="D1778" s="144">
        <v>1</v>
      </c>
      <c r="E1778" s="144"/>
      <c r="F1778" s="44" t="s">
        <v>172</v>
      </c>
      <c r="G1778" s="44" t="s">
        <v>2345</v>
      </c>
    </row>
    <row r="1779" spans="1:7" x14ac:dyDescent="0.25">
      <c r="A1779" s="44" t="s">
        <v>10740</v>
      </c>
      <c r="B1779" s="44" t="s">
        <v>10803</v>
      </c>
      <c r="C1779" s="15" t="s">
        <v>3862</v>
      </c>
      <c r="D1779" s="144">
        <v>0</v>
      </c>
      <c r="E1779" s="144"/>
      <c r="F1779" s="44" t="s">
        <v>172</v>
      </c>
      <c r="G1779" s="44" t="s">
        <v>2345</v>
      </c>
    </row>
    <row r="1780" spans="1:7" ht="21" x14ac:dyDescent="0.25">
      <c r="A1780" s="185" t="s">
        <v>10730</v>
      </c>
      <c r="B1780" s="10" t="s">
        <v>10979</v>
      </c>
      <c r="C1780" s="11" t="s">
        <v>2340</v>
      </c>
      <c r="D1780" s="9">
        <v>1</v>
      </c>
      <c r="E1780" s="9">
        <v>1</v>
      </c>
      <c r="F1780" s="10" t="s">
        <v>172</v>
      </c>
      <c r="G1780" s="10" t="s">
        <v>2345</v>
      </c>
    </row>
    <row r="1781" spans="1:7" ht="21" x14ac:dyDescent="0.25">
      <c r="A1781" s="10" t="s">
        <v>10730</v>
      </c>
      <c r="B1781" s="11" t="s">
        <v>11419</v>
      </c>
      <c r="C1781" s="11" t="s">
        <v>8175</v>
      </c>
      <c r="D1781" s="9">
        <v>1</v>
      </c>
      <c r="E1781" s="9">
        <v>1</v>
      </c>
      <c r="F1781" s="10" t="s">
        <v>172</v>
      </c>
      <c r="G1781" s="10" t="s">
        <v>2345</v>
      </c>
    </row>
    <row r="1782" spans="1:7" ht="21" x14ac:dyDescent="0.25">
      <c r="A1782" s="10" t="s">
        <v>10730</v>
      </c>
      <c r="B1782" s="185" t="s">
        <v>11369</v>
      </c>
      <c r="C1782" s="11" t="s">
        <v>2755</v>
      </c>
      <c r="D1782" s="9">
        <v>1</v>
      </c>
      <c r="E1782" s="9">
        <v>0</v>
      </c>
      <c r="F1782" s="10" t="s">
        <v>172</v>
      </c>
      <c r="G1782" s="10" t="s">
        <v>2345</v>
      </c>
    </row>
    <row r="1783" spans="1:7" ht="21" x14ac:dyDescent="0.25">
      <c r="A1783" s="10" t="s">
        <v>10730</v>
      </c>
      <c r="B1783" s="185" t="s">
        <v>11257</v>
      </c>
      <c r="C1783" s="11" t="s">
        <v>2848</v>
      </c>
      <c r="D1783" s="9">
        <v>1</v>
      </c>
      <c r="E1783" s="9">
        <v>0</v>
      </c>
      <c r="F1783" s="10" t="s">
        <v>172</v>
      </c>
      <c r="G1783" s="10" t="s">
        <v>2345</v>
      </c>
    </row>
    <row r="1784" spans="1:7" ht="21" x14ac:dyDescent="0.25">
      <c r="A1784" s="185" t="s">
        <v>10730</v>
      </c>
      <c r="B1784" s="11" t="s">
        <v>11094</v>
      </c>
      <c r="C1784" s="11" t="s">
        <v>9094</v>
      </c>
      <c r="D1784" s="9">
        <v>1</v>
      </c>
      <c r="E1784" s="9"/>
      <c r="F1784" s="10" t="s">
        <v>172</v>
      </c>
      <c r="G1784" s="10" t="s">
        <v>2345</v>
      </c>
    </row>
    <row r="1785" spans="1:7" ht="21" x14ac:dyDescent="0.25">
      <c r="A1785" s="10" t="s">
        <v>10738</v>
      </c>
      <c r="B1785" s="9"/>
      <c r="C1785" s="186" t="s">
        <v>3924</v>
      </c>
      <c r="D1785" s="189">
        <v>1</v>
      </c>
      <c r="E1785" s="189">
        <v>1</v>
      </c>
      <c r="F1785" s="10" t="s">
        <v>172</v>
      </c>
      <c r="G1785" s="10" t="s">
        <v>344</v>
      </c>
    </row>
    <row r="1786" spans="1:7" ht="21" x14ac:dyDescent="0.25">
      <c r="A1786" s="45" t="s">
        <v>10732</v>
      </c>
      <c r="B1786" s="45"/>
      <c r="C1786" s="5" t="s">
        <v>1672</v>
      </c>
      <c r="D1786" s="8"/>
      <c r="E1786" s="8"/>
      <c r="F1786" s="45" t="s">
        <v>172</v>
      </c>
      <c r="G1786" s="45" t="s">
        <v>344</v>
      </c>
    </row>
    <row r="1787" spans="1:7" ht="21" x14ac:dyDescent="0.25">
      <c r="A1787" s="111" t="s">
        <v>10732</v>
      </c>
      <c r="B1787" s="45"/>
      <c r="C1787" s="45" t="s">
        <v>2347</v>
      </c>
      <c r="D1787" s="116"/>
      <c r="E1787" s="116"/>
      <c r="F1787" s="45" t="s">
        <v>172</v>
      </c>
      <c r="G1787" s="45" t="s">
        <v>2345</v>
      </c>
    </row>
    <row r="1788" spans="1:7" ht="21" x14ac:dyDescent="0.25">
      <c r="A1788" s="111" t="s">
        <v>10732</v>
      </c>
      <c r="B1788" s="45"/>
      <c r="C1788" s="45" t="s">
        <v>2352</v>
      </c>
      <c r="D1788" s="116"/>
      <c r="E1788" s="116"/>
      <c r="F1788" s="45" t="s">
        <v>172</v>
      </c>
      <c r="G1788" s="45" t="s">
        <v>2345</v>
      </c>
    </row>
    <row r="1789" spans="1:7" ht="21" x14ac:dyDescent="0.25">
      <c r="A1789" s="111" t="s">
        <v>10732</v>
      </c>
      <c r="B1789" s="45"/>
      <c r="C1789" s="45" t="s">
        <v>8945</v>
      </c>
      <c r="D1789" s="116"/>
      <c r="E1789" s="116"/>
      <c r="F1789" s="45" t="s">
        <v>172</v>
      </c>
      <c r="G1789" s="45" t="s">
        <v>2345</v>
      </c>
    </row>
    <row r="1790" spans="1:7" x14ac:dyDescent="0.25">
      <c r="A1790" s="43" t="s">
        <v>10740</v>
      </c>
      <c r="B1790" s="44" t="s">
        <v>10742</v>
      </c>
      <c r="C1790" s="15" t="s">
        <v>10131</v>
      </c>
      <c r="D1790" s="144">
        <v>1</v>
      </c>
      <c r="E1790" s="144"/>
      <c r="F1790" s="44" t="s">
        <v>10757</v>
      </c>
      <c r="G1790" s="44" t="s">
        <v>344</v>
      </c>
    </row>
    <row r="1791" spans="1:7" ht="21" x14ac:dyDescent="0.25">
      <c r="A1791" s="185" t="s">
        <v>10730</v>
      </c>
      <c r="B1791" s="11" t="s">
        <v>10814</v>
      </c>
      <c r="C1791" s="11" t="s">
        <v>7582</v>
      </c>
      <c r="D1791" s="9">
        <v>1</v>
      </c>
      <c r="E1791" s="9">
        <v>1</v>
      </c>
      <c r="F1791" s="10" t="s">
        <v>10757</v>
      </c>
      <c r="G1791" s="10" t="s">
        <v>344</v>
      </c>
    </row>
    <row r="1792" spans="1:7" ht="21" x14ac:dyDescent="0.25">
      <c r="A1792" s="111" t="s">
        <v>10732</v>
      </c>
      <c r="B1792" s="45"/>
      <c r="C1792" s="45" t="s">
        <v>7587</v>
      </c>
      <c r="D1792" s="45"/>
      <c r="E1792" s="45"/>
      <c r="F1792" s="45" t="s">
        <v>10757</v>
      </c>
      <c r="G1792" s="45" t="s">
        <v>344</v>
      </c>
    </row>
    <row r="1793" spans="1:7" ht="21" x14ac:dyDescent="0.25">
      <c r="A1793" s="10" t="s">
        <v>10730</v>
      </c>
      <c r="B1793" s="185" t="s">
        <v>10898</v>
      </c>
      <c r="C1793" s="11" t="s">
        <v>339</v>
      </c>
      <c r="D1793" s="189">
        <v>1</v>
      </c>
      <c r="E1793" s="189">
        <v>1</v>
      </c>
      <c r="F1793" s="10" t="s">
        <v>343</v>
      </c>
      <c r="G1793" s="10" t="s">
        <v>344</v>
      </c>
    </row>
    <row r="1794" spans="1:7" x14ac:dyDescent="0.25">
      <c r="A1794" s="44" t="s">
        <v>10740</v>
      </c>
      <c r="B1794" s="43" t="s">
        <v>10742</v>
      </c>
      <c r="C1794" s="15" t="s">
        <v>5092</v>
      </c>
      <c r="D1794" s="144">
        <v>0</v>
      </c>
      <c r="E1794" s="144">
        <v>0</v>
      </c>
      <c r="F1794" s="44" t="s">
        <v>4798</v>
      </c>
      <c r="G1794" s="44" t="s">
        <v>344</v>
      </c>
    </row>
    <row r="1795" spans="1:7" ht="21" x14ac:dyDescent="0.25">
      <c r="A1795" s="185" t="s">
        <v>10730</v>
      </c>
      <c r="B1795" s="11" t="s">
        <v>11065</v>
      </c>
      <c r="C1795" s="11" t="s">
        <v>10504</v>
      </c>
      <c r="D1795" s="9">
        <v>1</v>
      </c>
      <c r="E1795" s="9"/>
      <c r="F1795" s="10" t="s">
        <v>4798</v>
      </c>
      <c r="G1795" s="10" t="s">
        <v>344</v>
      </c>
    </row>
    <row r="1796" spans="1:7" ht="21" x14ac:dyDescent="0.25">
      <c r="A1796" s="185" t="s">
        <v>10730</v>
      </c>
      <c r="B1796" s="187" t="s">
        <v>10753</v>
      </c>
      <c r="C1796" s="11" t="s">
        <v>9127</v>
      </c>
      <c r="D1796" s="9">
        <v>1</v>
      </c>
      <c r="E1796" s="188"/>
      <c r="F1796" s="10" t="s">
        <v>713</v>
      </c>
      <c r="G1796" s="10" t="s">
        <v>2345</v>
      </c>
    </row>
    <row r="1797" spans="1:7" ht="21" x14ac:dyDescent="0.25">
      <c r="A1797" s="10" t="s">
        <v>10730</v>
      </c>
      <c r="B1797" s="11" t="s">
        <v>11393</v>
      </c>
      <c r="C1797" s="11" t="s">
        <v>2614</v>
      </c>
      <c r="D1797" s="9">
        <v>1</v>
      </c>
      <c r="E1797" s="9"/>
      <c r="F1797" s="10" t="s">
        <v>713</v>
      </c>
      <c r="G1797" s="10" t="s">
        <v>2345</v>
      </c>
    </row>
    <row r="1798" spans="1:7" ht="21" x14ac:dyDescent="0.25">
      <c r="A1798" s="107" t="s">
        <v>10732</v>
      </c>
      <c r="B1798" s="107"/>
      <c r="C1798" s="106" t="s">
        <v>2520</v>
      </c>
      <c r="D1798" s="106"/>
      <c r="E1798" s="106"/>
      <c r="F1798" s="107" t="s">
        <v>713</v>
      </c>
      <c r="G1798" s="107" t="s">
        <v>344</v>
      </c>
    </row>
    <row r="1799" spans="1:7" ht="21" x14ac:dyDescent="0.25">
      <c r="A1799" s="107" t="s">
        <v>10732</v>
      </c>
      <c r="B1799" s="107"/>
      <c r="C1799" s="107" t="s">
        <v>454</v>
      </c>
      <c r="D1799" s="107"/>
      <c r="E1799" s="107"/>
      <c r="F1799" s="107" t="s">
        <v>389</v>
      </c>
      <c r="G1799" s="107" t="s">
        <v>344</v>
      </c>
    </row>
    <row r="1800" spans="1:7" x14ac:dyDescent="0.25">
      <c r="A1800" s="43" t="s">
        <v>10740</v>
      </c>
      <c r="B1800" s="44" t="s">
        <v>10822</v>
      </c>
      <c r="C1800" s="15" t="s">
        <v>942</v>
      </c>
      <c r="D1800" s="144">
        <v>1</v>
      </c>
      <c r="E1800" s="143">
        <v>0</v>
      </c>
      <c r="F1800" s="44" t="s">
        <v>946</v>
      </c>
      <c r="G1800" s="44" t="s">
        <v>344</v>
      </c>
    </row>
    <row r="1801" spans="1:7" x14ac:dyDescent="0.25">
      <c r="A1801" s="44" t="s">
        <v>10740</v>
      </c>
      <c r="B1801" s="44" t="s">
        <v>10742</v>
      </c>
      <c r="C1801" s="15" t="s">
        <v>5581</v>
      </c>
      <c r="D1801" s="144">
        <v>0</v>
      </c>
      <c r="E1801" s="144"/>
      <c r="F1801" s="44" t="s">
        <v>946</v>
      </c>
      <c r="G1801" s="44" t="s">
        <v>344</v>
      </c>
    </row>
    <row r="1802" spans="1:7" ht="21" x14ac:dyDescent="0.25">
      <c r="A1802" s="10" t="s">
        <v>10730</v>
      </c>
      <c r="B1802" s="10" t="s">
        <v>10846</v>
      </c>
      <c r="C1802" s="11" t="s">
        <v>5614</v>
      </c>
      <c r="D1802" s="9">
        <v>0</v>
      </c>
      <c r="E1802" s="9"/>
      <c r="F1802" s="10" t="s">
        <v>31</v>
      </c>
      <c r="G1802" s="10" t="s">
        <v>344</v>
      </c>
    </row>
    <row r="1803" spans="1:7" x14ac:dyDescent="0.25">
      <c r="A1803" s="43" t="s">
        <v>10740</v>
      </c>
      <c r="B1803" s="44" t="s">
        <v>10742</v>
      </c>
      <c r="C1803" s="15" t="s">
        <v>10310</v>
      </c>
      <c r="D1803" s="144">
        <v>1</v>
      </c>
      <c r="E1803" s="144"/>
      <c r="F1803" s="44" t="s">
        <v>10314</v>
      </c>
      <c r="G1803" s="44" t="s">
        <v>10315</v>
      </c>
    </row>
    <row r="1804" spans="1:7" x14ac:dyDescent="0.25">
      <c r="A1804" s="44" t="s">
        <v>10740</v>
      </c>
      <c r="B1804" s="43" t="s">
        <v>10742</v>
      </c>
      <c r="C1804" s="15" t="s">
        <v>2894</v>
      </c>
      <c r="D1804" s="144">
        <v>1</v>
      </c>
      <c r="E1804" s="144">
        <v>1</v>
      </c>
      <c r="F1804" s="44" t="s">
        <v>872</v>
      </c>
      <c r="G1804" s="44" t="s">
        <v>2899</v>
      </c>
    </row>
    <row r="1805" spans="1:7" x14ac:dyDescent="0.25">
      <c r="A1805" s="44" t="s">
        <v>10740</v>
      </c>
      <c r="B1805" s="43" t="s">
        <v>10742</v>
      </c>
      <c r="C1805" s="15" t="s">
        <v>1718</v>
      </c>
      <c r="D1805" s="144">
        <v>1</v>
      </c>
      <c r="E1805" s="144">
        <v>1</v>
      </c>
      <c r="F1805" s="44" t="s">
        <v>1221</v>
      </c>
      <c r="G1805" s="44" t="s">
        <v>1722</v>
      </c>
    </row>
    <row r="1806" spans="1:7" x14ac:dyDescent="0.25">
      <c r="A1806" s="44" t="s">
        <v>10740</v>
      </c>
      <c r="B1806" s="44" t="s">
        <v>11210</v>
      </c>
      <c r="C1806" s="15" t="s">
        <v>5041</v>
      </c>
      <c r="D1806" s="144">
        <v>1</v>
      </c>
      <c r="E1806" s="144"/>
      <c r="F1806" s="44" t="s">
        <v>1221</v>
      </c>
      <c r="G1806" s="44" t="s">
        <v>1722</v>
      </c>
    </row>
    <row r="1807" spans="1:7" ht="21" x14ac:dyDescent="0.25">
      <c r="A1807" s="185" t="s">
        <v>10730</v>
      </c>
      <c r="B1807" s="10" t="s">
        <v>10863</v>
      </c>
      <c r="C1807" s="11" t="s">
        <v>2312</v>
      </c>
      <c r="D1807" s="9">
        <v>1</v>
      </c>
      <c r="E1807" s="9">
        <v>0</v>
      </c>
      <c r="F1807" s="10" t="s">
        <v>713</v>
      </c>
      <c r="G1807" s="10" t="s">
        <v>2316</v>
      </c>
    </row>
    <row r="1808" spans="1:7" ht="21" x14ac:dyDescent="0.25">
      <c r="A1808" s="10" t="s">
        <v>10730</v>
      </c>
      <c r="B1808" s="185" t="s">
        <v>10884</v>
      </c>
      <c r="C1808" s="186" t="s">
        <v>1282</v>
      </c>
      <c r="D1808" s="9">
        <v>1</v>
      </c>
      <c r="E1808" s="9">
        <v>0</v>
      </c>
      <c r="F1808" s="10" t="s">
        <v>1221</v>
      </c>
      <c r="G1808" s="10" t="s">
        <v>1286</v>
      </c>
    </row>
    <row r="1809" spans="1:7" ht="21" x14ac:dyDescent="0.25">
      <c r="A1809" s="10" t="s">
        <v>10738</v>
      </c>
      <c r="B1809" s="10"/>
      <c r="C1809" s="11" t="s">
        <v>1216</v>
      </c>
      <c r="D1809" s="189">
        <v>1</v>
      </c>
      <c r="E1809" s="189">
        <v>0</v>
      </c>
      <c r="F1809" s="10" t="s">
        <v>1221</v>
      </c>
      <c r="G1809" s="10" t="s">
        <v>1222</v>
      </c>
    </row>
    <row r="1810" spans="1:7" ht="21" x14ac:dyDescent="0.25">
      <c r="A1810" s="10" t="s">
        <v>10738</v>
      </c>
      <c r="B1810" s="10"/>
      <c r="C1810" s="11" t="s">
        <v>2526</v>
      </c>
      <c r="D1810" s="189">
        <v>1</v>
      </c>
      <c r="E1810" s="189">
        <v>0</v>
      </c>
      <c r="F1810" s="10" t="s">
        <v>713</v>
      </c>
      <c r="G1810" s="10" t="s">
        <v>2531</v>
      </c>
    </row>
    <row r="1811" spans="1:7" ht="21" x14ac:dyDescent="0.25">
      <c r="A1811" s="10" t="s">
        <v>10730</v>
      </c>
      <c r="B1811" s="185" t="s">
        <v>10771</v>
      </c>
      <c r="C1811" s="186" t="s">
        <v>1306</v>
      </c>
      <c r="D1811" s="9">
        <v>1</v>
      </c>
      <c r="E1811" s="9">
        <v>0</v>
      </c>
      <c r="F1811" s="10" t="s">
        <v>872</v>
      </c>
      <c r="G1811" s="10" t="s">
        <v>1202</v>
      </c>
    </row>
    <row r="1812" spans="1:7" ht="21" x14ac:dyDescent="0.25">
      <c r="A1812" s="10" t="s">
        <v>10730</v>
      </c>
      <c r="B1812" s="185" t="s">
        <v>10812</v>
      </c>
      <c r="C1812" s="186" t="s">
        <v>1204</v>
      </c>
      <c r="D1812" s="9">
        <v>1</v>
      </c>
      <c r="E1812" s="9">
        <v>0</v>
      </c>
      <c r="F1812" s="10" t="s">
        <v>872</v>
      </c>
      <c r="G1812" s="10" t="s">
        <v>1209</v>
      </c>
    </row>
    <row r="1813" spans="1:7" ht="21" x14ac:dyDescent="0.25">
      <c r="A1813" s="10" t="s">
        <v>10730</v>
      </c>
      <c r="B1813" s="185" t="s">
        <v>11228</v>
      </c>
      <c r="C1813" s="11" t="s">
        <v>1312</v>
      </c>
      <c r="D1813" s="9">
        <v>1</v>
      </c>
      <c r="E1813" s="9">
        <v>0</v>
      </c>
      <c r="F1813" s="10" t="s">
        <v>872</v>
      </c>
      <c r="G1813" s="10" t="s">
        <v>1209</v>
      </c>
    </row>
    <row r="1814" spans="1:7" ht="21" x14ac:dyDescent="0.25">
      <c r="A1814" s="10" t="s">
        <v>10730</v>
      </c>
      <c r="B1814" s="185" t="s">
        <v>11242</v>
      </c>
      <c r="C1814" s="11" t="s">
        <v>1198</v>
      </c>
      <c r="D1814" s="9">
        <v>1</v>
      </c>
      <c r="E1814" s="9">
        <v>0</v>
      </c>
      <c r="F1814" s="10" t="s">
        <v>872</v>
      </c>
      <c r="G1814" s="10" t="s">
        <v>1202</v>
      </c>
    </row>
    <row r="1815" spans="1:7" ht="21" x14ac:dyDescent="0.25">
      <c r="A1815" s="10" t="s">
        <v>10730</v>
      </c>
      <c r="B1815" s="186" t="s">
        <v>11379</v>
      </c>
      <c r="C1815" s="192" t="s">
        <v>6127</v>
      </c>
      <c r="D1815" s="9">
        <v>1</v>
      </c>
      <c r="E1815" s="9"/>
      <c r="F1815" s="10" t="s">
        <v>872</v>
      </c>
      <c r="G1815" s="10" t="s">
        <v>1202</v>
      </c>
    </row>
    <row r="1816" spans="1:7" ht="21" x14ac:dyDescent="0.25">
      <c r="A1816" s="10" t="s">
        <v>10730</v>
      </c>
      <c r="B1816" s="185" t="s">
        <v>10814</v>
      </c>
      <c r="C1816" s="186" t="s">
        <v>154</v>
      </c>
      <c r="D1816" s="9">
        <v>1</v>
      </c>
      <c r="E1816" s="9">
        <v>1</v>
      </c>
      <c r="F1816" s="10" t="s">
        <v>31</v>
      </c>
      <c r="G1816" s="10" t="s">
        <v>159</v>
      </c>
    </row>
    <row r="1817" spans="1:7" ht="21" x14ac:dyDescent="0.25">
      <c r="A1817" s="10" t="s">
        <v>10730</v>
      </c>
      <c r="B1817" s="185" t="s">
        <v>11047</v>
      </c>
      <c r="C1817" s="11" t="s">
        <v>4134</v>
      </c>
      <c r="D1817" s="9">
        <v>1</v>
      </c>
      <c r="E1817" s="9">
        <v>1</v>
      </c>
      <c r="F1817" s="10" t="s">
        <v>1827</v>
      </c>
      <c r="G1817" s="10" t="s">
        <v>4138</v>
      </c>
    </row>
    <row r="1818" spans="1:7" x14ac:dyDescent="0.25">
      <c r="A1818" s="43" t="s">
        <v>10740</v>
      </c>
      <c r="B1818" s="44" t="s">
        <v>10742</v>
      </c>
      <c r="C1818" s="15" t="s">
        <v>5924</v>
      </c>
      <c r="D1818" s="144">
        <v>1</v>
      </c>
      <c r="E1818" s="143">
        <v>0</v>
      </c>
      <c r="F1818" s="44" t="s">
        <v>1827</v>
      </c>
      <c r="G1818" s="44" t="s">
        <v>4127</v>
      </c>
    </row>
    <row r="1819" spans="1:7" x14ac:dyDescent="0.25">
      <c r="A1819" s="43" t="s">
        <v>10740</v>
      </c>
      <c r="B1819" s="44" t="s">
        <v>10742</v>
      </c>
      <c r="C1819" s="15" t="s">
        <v>4123</v>
      </c>
      <c r="D1819" s="143">
        <v>0</v>
      </c>
      <c r="E1819" s="143">
        <v>0</v>
      </c>
      <c r="F1819" s="44" t="s">
        <v>1827</v>
      </c>
      <c r="G1819" s="44" t="s">
        <v>4127</v>
      </c>
    </row>
    <row r="1820" spans="1:7" ht="21" x14ac:dyDescent="0.25">
      <c r="A1820" s="10" t="s">
        <v>10738</v>
      </c>
      <c r="B1820" s="10"/>
      <c r="C1820" s="11" t="s">
        <v>8511</v>
      </c>
      <c r="D1820" s="9">
        <v>0</v>
      </c>
      <c r="E1820" s="9"/>
      <c r="F1820" s="10" t="s">
        <v>1827</v>
      </c>
      <c r="G1820" s="10" t="s">
        <v>4127</v>
      </c>
    </row>
    <row r="1821" spans="1:7" ht="21" x14ac:dyDescent="0.25">
      <c r="A1821" s="10" t="s">
        <v>10730</v>
      </c>
      <c r="B1821" s="185" t="s">
        <v>11318</v>
      </c>
      <c r="C1821" s="11" t="s">
        <v>2720</v>
      </c>
      <c r="D1821" s="9">
        <v>1</v>
      </c>
      <c r="E1821" s="9">
        <v>0</v>
      </c>
      <c r="F1821" s="10" t="s">
        <v>11319</v>
      </c>
      <c r="G1821" s="10" t="s">
        <v>2724</v>
      </c>
    </row>
    <row r="1822" spans="1:7" x14ac:dyDescent="0.25">
      <c r="A1822" s="44" t="s">
        <v>10740</v>
      </c>
      <c r="B1822" s="44" t="s">
        <v>10959</v>
      </c>
      <c r="C1822" s="15" t="s">
        <v>4027</v>
      </c>
      <c r="D1822" s="144"/>
      <c r="E1822" s="144"/>
      <c r="F1822" s="44" t="s">
        <v>2730</v>
      </c>
      <c r="G1822" s="44" t="s">
        <v>2742</v>
      </c>
    </row>
    <row r="1823" spans="1:7" ht="21" x14ac:dyDescent="0.25">
      <c r="A1823" s="10" t="s">
        <v>10730</v>
      </c>
      <c r="B1823" s="185" t="s">
        <v>10814</v>
      </c>
      <c r="C1823" s="11" t="s">
        <v>2738</v>
      </c>
      <c r="D1823" s="9">
        <v>0</v>
      </c>
      <c r="E1823" s="9">
        <v>0</v>
      </c>
      <c r="F1823" s="10" t="s">
        <v>2730</v>
      </c>
      <c r="G1823" s="10" t="s">
        <v>2742</v>
      </c>
    </row>
    <row r="1824" spans="1:7" ht="21" x14ac:dyDescent="0.25">
      <c r="A1824" s="107" t="s">
        <v>10732</v>
      </c>
      <c r="B1824" s="107"/>
      <c r="C1824" s="107" t="s">
        <v>2732</v>
      </c>
      <c r="D1824" s="107"/>
      <c r="E1824" s="107"/>
      <c r="F1824" s="107" t="s">
        <v>2730</v>
      </c>
      <c r="G1824" s="107" t="s">
        <v>2724</v>
      </c>
    </row>
    <row r="1825" spans="1:7" ht="21" x14ac:dyDescent="0.25">
      <c r="A1825" s="107" t="s">
        <v>10732</v>
      </c>
      <c r="B1825" s="107"/>
      <c r="C1825" s="107" t="s">
        <v>7972</v>
      </c>
      <c r="D1825" s="107"/>
      <c r="E1825" s="107"/>
      <c r="F1825" s="107" t="s">
        <v>2730</v>
      </c>
      <c r="G1825" s="107" t="s">
        <v>2724</v>
      </c>
    </row>
    <row r="1826" spans="1:7" x14ac:dyDescent="0.25">
      <c r="A1826" s="43" t="s">
        <v>10740</v>
      </c>
      <c r="B1826" s="44" t="s">
        <v>11013</v>
      </c>
      <c r="C1826" s="15" t="s">
        <v>4748</v>
      </c>
      <c r="D1826" s="144">
        <v>1</v>
      </c>
      <c r="E1826" s="143">
        <v>0</v>
      </c>
      <c r="F1826" s="44" t="s">
        <v>4798</v>
      </c>
      <c r="G1826" s="44" t="s">
        <v>4621</v>
      </c>
    </row>
    <row r="1827" spans="1:7" x14ac:dyDescent="0.25">
      <c r="A1827" s="182" t="s">
        <v>10730</v>
      </c>
      <c r="B1827" s="180" t="s">
        <v>10814</v>
      </c>
      <c r="C1827" s="181" t="s">
        <v>7616</v>
      </c>
      <c r="D1827" s="28">
        <v>1</v>
      </c>
      <c r="E1827" s="28">
        <v>1</v>
      </c>
      <c r="F1827" s="180" t="s">
        <v>4798</v>
      </c>
      <c r="G1827" s="180" t="s">
        <v>4621</v>
      </c>
    </row>
    <row r="1828" spans="1:7" ht="21" x14ac:dyDescent="0.25">
      <c r="A1828" s="10" t="s">
        <v>10730</v>
      </c>
      <c r="B1828" s="185" t="s">
        <v>10840</v>
      </c>
      <c r="C1828" s="186" t="s">
        <v>4617</v>
      </c>
      <c r="D1828" s="9">
        <v>1</v>
      </c>
      <c r="E1828" s="9">
        <v>0</v>
      </c>
      <c r="F1828" s="10" t="s">
        <v>4798</v>
      </c>
      <c r="G1828" s="10" t="s">
        <v>4621</v>
      </c>
    </row>
    <row r="1829" spans="1:7" ht="21" x14ac:dyDescent="0.25">
      <c r="A1829" s="185" t="s">
        <v>10730</v>
      </c>
      <c r="B1829" s="10" t="s">
        <v>10814</v>
      </c>
      <c r="C1829" s="11" t="s">
        <v>7707</v>
      </c>
      <c r="D1829" s="9">
        <v>1</v>
      </c>
      <c r="E1829" s="9">
        <v>1</v>
      </c>
      <c r="F1829" s="10" t="s">
        <v>4798</v>
      </c>
      <c r="G1829" s="10" t="s">
        <v>4621</v>
      </c>
    </row>
    <row r="1830" spans="1:7" ht="21" x14ac:dyDescent="0.25">
      <c r="A1830" s="185" t="s">
        <v>10730</v>
      </c>
      <c r="B1830" s="10" t="s">
        <v>11080</v>
      </c>
      <c r="C1830" s="11" t="s">
        <v>7634</v>
      </c>
      <c r="D1830" s="9">
        <v>1</v>
      </c>
      <c r="E1830" s="9">
        <v>0</v>
      </c>
      <c r="F1830" s="10" t="s">
        <v>4798</v>
      </c>
      <c r="G1830" s="10" t="s">
        <v>4621</v>
      </c>
    </row>
    <row r="1831" spans="1:7" ht="21" x14ac:dyDescent="0.25">
      <c r="A1831" s="185" t="s">
        <v>10730</v>
      </c>
      <c r="B1831" s="10" t="s">
        <v>10813</v>
      </c>
      <c r="C1831" s="11" t="s">
        <v>7646</v>
      </c>
      <c r="D1831" s="9">
        <v>1</v>
      </c>
      <c r="E1831" s="9">
        <v>0</v>
      </c>
      <c r="F1831" s="10" t="s">
        <v>4798</v>
      </c>
      <c r="G1831" s="10" t="s">
        <v>4621</v>
      </c>
    </row>
    <row r="1832" spans="1:7" ht="21" x14ac:dyDescent="0.25">
      <c r="A1832" s="185" t="s">
        <v>10730</v>
      </c>
      <c r="B1832" s="10" t="s">
        <v>11202</v>
      </c>
      <c r="C1832" s="11" t="s">
        <v>8124</v>
      </c>
      <c r="D1832" s="9">
        <v>1</v>
      </c>
      <c r="E1832" s="9">
        <v>0</v>
      </c>
      <c r="F1832" s="10" t="s">
        <v>4798</v>
      </c>
      <c r="G1832" s="10" t="s">
        <v>4621</v>
      </c>
    </row>
    <row r="1833" spans="1:7" ht="21" x14ac:dyDescent="0.25">
      <c r="A1833" s="185" t="s">
        <v>10730</v>
      </c>
      <c r="B1833" s="10" t="s">
        <v>11156</v>
      </c>
      <c r="C1833" s="11" t="s">
        <v>7767</v>
      </c>
      <c r="D1833" s="9">
        <v>1</v>
      </c>
      <c r="E1833" s="9"/>
      <c r="F1833" s="10" t="s">
        <v>4798</v>
      </c>
      <c r="G1833" s="10" t="s">
        <v>4621</v>
      </c>
    </row>
    <row r="1834" spans="1:7" ht="21" x14ac:dyDescent="0.25">
      <c r="A1834" s="185" t="s">
        <v>10730</v>
      </c>
      <c r="B1834" s="11" t="s">
        <v>10950</v>
      </c>
      <c r="C1834" s="11" t="s">
        <v>10294</v>
      </c>
      <c r="D1834" s="9">
        <v>0</v>
      </c>
      <c r="E1834" s="9"/>
      <c r="F1834" s="10" t="s">
        <v>4798</v>
      </c>
      <c r="G1834" s="10" t="s">
        <v>4621</v>
      </c>
    </row>
    <row r="1835" spans="1:7" ht="21" x14ac:dyDescent="0.25">
      <c r="A1835" s="185" t="s">
        <v>10730</v>
      </c>
      <c r="B1835" s="11" t="s">
        <v>11355</v>
      </c>
      <c r="C1835" s="11" t="s">
        <v>10239</v>
      </c>
      <c r="D1835" s="9">
        <v>0</v>
      </c>
      <c r="E1835" s="9"/>
      <c r="F1835" s="10" t="s">
        <v>4798</v>
      </c>
      <c r="G1835" s="10" t="s">
        <v>4621</v>
      </c>
    </row>
    <row r="1836" spans="1:7" ht="21" x14ac:dyDescent="0.25">
      <c r="A1836" s="10" t="s">
        <v>10738</v>
      </c>
      <c r="B1836" s="10"/>
      <c r="C1836" s="11" t="s">
        <v>7670</v>
      </c>
      <c r="D1836" s="9">
        <v>0</v>
      </c>
      <c r="E1836" s="9"/>
      <c r="F1836" s="10" t="s">
        <v>4798</v>
      </c>
      <c r="G1836" s="10" t="s">
        <v>4621</v>
      </c>
    </row>
    <row r="1837" spans="1:7" ht="21" x14ac:dyDescent="0.25">
      <c r="A1837" s="111" t="s">
        <v>10732</v>
      </c>
      <c r="B1837" s="45"/>
      <c r="C1837" s="45" t="s">
        <v>7809</v>
      </c>
      <c r="D1837" s="45"/>
      <c r="E1837" s="45"/>
      <c r="F1837" s="45" t="s">
        <v>4798</v>
      </c>
      <c r="G1837" s="45" t="s">
        <v>4621</v>
      </c>
    </row>
    <row r="1838" spans="1:7" ht="21" x14ac:dyDescent="0.25">
      <c r="A1838" s="111" t="s">
        <v>10732</v>
      </c>
      <c r="B1838" s="45"/>
      <c r="C1838" s="45" t="s">
        <v>10216</v>
      </c>
      <c r="D1838" s="116"/>
      <c r="E1838" s="116"/>
      <c r="F1838" s="45" t="s">
        <v>4798</v>
      </c>
      <c r="G1838" s="45" t="s">
        <v>4621</v>
      </c>
    </row>
    <row r="1839" spans="1:7" ht="21" x14ac:dyDescent="0.25">
      <c r="A1839" s="111" t="s">
        <v>10732</v>
      </c>
      <c r="B1839" s="45"/>
      <c r="C1839" s="45" t="s">
        <v>4779</v>
      </c>
      <c r="D1839" s="45"/>
      <c r="E1839" s="45"/>
      <c r="F1839" s="45" t="s">
        <v>4798</v>
      </c>
      <c r="G1839" s="45" t="s">
        <v>4621</v>
      </c>
    </row>
    <row r="1840" spans="1:7" ht="21" x14ac:dyDescent="0.25">
      <c r="A1840" s="10" t="s">
        <v>10738</v>
      </c>
      <c r="B1840" s="187"/>
      <c r="C1840" s="11" t="s">
        <v>8467</v>
      </c>
      <c r="D1840" s="9">
        <v>0</v>
      </c>
      <c r="E1840" s="188">
        <v>1</v>
      </c>
      <c r="F1840" s="10" t="s">
        <v>350</v>
      </c>
      <c r="G1840" s="10" t="s">
        <v>8471</v>
      </c>
    </row>
    <row r="1841" spans="1:7" ht="21" x14ac:dyDescent="0.25">
      <c r="A1841" s="10" t="s">
        <v>10730</v>
      </c>
      <c r="B1841" s="185" t="s">
        <v>10956</v>
      </c>
      <c r="C1841" s="11" t="s">
        <v>3823</v>
      </c>
      <c r="D1841" s="9">
        <v>1</v>
      </c>
      <c r="E1841" s="9">
        <v>0</v>
      </c>
      <c r="F1841" s="10" t="s">
        <v>1228</v>
      </c>
      <c r="G1841" s="10" t="s">
        <v>3827</v>
      </c>
    </row>
    <row r="1842" spans="1:7" ht="21" x14ac:dyDescent="0.25">
      <c r="A1842" s="10" t="s">
        <v>10730</v>
      </c>
      <c r="B1842" s="11" t="s">
        <v>11408</v>
      </c>
      <c r="C1842" s="11" t="s">
        <v>8620</v>
      </c>
      <c r="D1842" s="9">
        <v>1</v>
      </c>
      <c r="E1842" s="9"/>
      <c r="F1842" s="10" t="s">
        <v>423</v>
      </c>
      <c r="G1842" s="10" t="s">
        <v>8618</v>
      </c>
    </row>
    <row r="1843" spans="1:7" ht="21" x14ac:dyDescent="0.25">
      <c r="A1843" s="10" t="s">
        <v>10730</v>
      </c>
      <c r="B1843" s="11" t="s">
        <v>11173</v>
      </c>
      <c r="C1843" s="11" t="s">
        <v>8614</v>
      </c>
      <c r="D1843" s="9">
        <v>1</v>
      </c>
      <c r="E1843" s="9"/>
      <c r="F1843" s="10" t="s">
        <v>423</v>
      </c>
      <c r="G1843" s="10" t="s">
        <v>8618</v>
      </c>
    </row>
    <row r="1844" spans="1:7" ht="21" x14ac:dyDescent="0.25">
      <c r="A1844" s="10" t="s">
        <v>10730</v>
      </c>
      <c r="B1844" s="11" t="s">
        <v>11424</v>
      </c>
      <c r="C1844" s="11" t="s">
        <v>10350</v>
      </c>
      <c r="D1844" s="9">
        <v>0</v>
      </c>
      <c r="E1844" s="9"/>
      <c r="F1844" s="10" t="s">
        <v>423</v>
      </c>
      <c r="G1844" s="10" t="s">
        <v>8618</v>
      </c>
    </row>
    <row r="1845" spans="1:7" ht="21" x14ac:dyDescent="0.25">
      <c r="A1845" s="107" t="s">
        <v>10732</v>
      </c>
      <c r="B1845" s="107"/>
      <c r="C1845" s="107" t="s">
        <v>9543</v>
      </c>
      <c r="D1845" s="105"/>
      <c r="E1845" s="105"/>
      <c r="F1845" s="107" t="s">
        <v>423</v>
      </c>
      <c r="G1845" s="107" t="s">
        <v>8618</v>
      </c>
    </row>
    <row r="1846" spans="1:7" ht="21" x14ac:dyDescent="0.25">
      <c r="A1846" s="185" t="s">
        <v>10730</v>
      </c>
      <c r="B1846" s="11" t="s">
        <v>11238</v>
      </c>
      <c r="C1846" s="11" t="s">
        <v>6172</v>
      </c>
      <c r="D1846" s="9">
        <v>1</v>
      </c>
      <c r="E1846" s="9"/>
      <c r="F1846" s="10" t="s">
        <v>69</v>
      </c>
      <c r="G1846" s="10" t="s">
        <v>6176</v>
      </c>
    </row>
    <row r="1847" spans="1:7" ht="21" x14ac:dyDescent="0.25">
      <c r="A1847" s="10" t="s">
        <v>10730</v>
      </c>
      <c r="B1847" s="185" t="s">
        <v>11646</v>
      </c>
      <c r="C1847" s="11" t="s">
        <v>233</v>
      </c>
      <c r="D1847" s="189">
        <v>0</v>
      </c>
      <c r="E1847" s="189">
        <v>0</v>
      </c>
      <c r="F1847" s="10" t="s">
        <v>69</v>
      </c>
      <c r="G1847" s="10" t="s">
        <v>237</v>
      </c>
    </row>
    <row r="1848" spans="1:7" ht="21" x14ac:dyDescent="0.25">
      <c r="A1848" s="106" t="s">
        <v>10732</v>
      </c>
      <c r="B1848" s="107"/>
      <c r="C1848" s="107" t="s">
        <v>1901</v>
      </c>
      <c r="D1848" s="107"/>
      <c r="E1848" s="107"/>
      <c r="F1848" s="107" t="s">
        <v>69</v>
      </c>
      <c r="G1848" s="107" t="s">
        <v>237</v>
      </c>
    </row>
    <row r="1849" spans="1:7" ht="21" x14ac:dyDescent="0.25">
      <c r="A1849" s="111" t="s">
        <v>10732</v>
      </c>
      <c r="B1849" s="45"/>
      <c r="C1849" s="45" t="s">
        <v>8595</v>
      </c>
      <c r="D1849" s="116"/>
      <c r="E1849" s="116"/>
      <c r="F1849" s="45" t="s">
        <v>446</v>
      </c>
      <c r="G1849" s="45" t="s">
        <v>1360</v>
      </c>
    </row>
    <row r="1850" spans="1:7" ht="21" x14ac:dyDescent="0.25">
      <c r="A1850" s="185" t="s">
        <v>10738</v>
      </c>
      <c r="B1850" s="9"/>
      <c r="C1850" s="11" t="s">
        <v>6590</v>
      </c>
      <c r="D1850" s="9">
        <v>0</v>
      </c>
      <c r="E1850" s="9"/>
      <c r="F1850" s="10" t="s">
        <v>2596</v>
      </c>
      <c r="G1850" s="10" t="s">
        <v>352</v>
      </c>
    </row>
    <row r="1851" spans="1:7" ht="21" x14ac:dyDescent="0.25">
      <c r="A1851" s="111" t="s">
        <v>10732</v>
      </c>
      <c r="B1851" s="45"/>
      <c r="C1851" s="45" t="s">
        <v>8479</v>
      </c>
      <c r="D1851" s="116"/>
      <c r="E1851" s="116"/>
      <c r="F1851" s="45" t="s">
        <v>669</v>
      </c>
      <c r="G1851" s="45" t="s">
        <v>352</v>
      </c>
    </row>
    <row r="1852" spans="1:7" ht="21" x14ac:dyDescent="0.25">
      <c r="A1852" s="45" t="s">
        <v>10732</v>
      </c>
      <c r="B1852" s="45"/>
      <c r="C1852" s="45" t="s">
        <v>892</v>
      </c>
      <c r="D1852" s="45"/>
      <c r="E1852" s="45"/>
      <c r="F1852" s="45" t="s">
        <v>669</v>
      </c>
      <c r="G1852" s="45" t="s">
        <v>352</v>
      </c>
    </row>
    <row r="1853" spans="1:7" x14ac:dyDescent="0.25">
      <c r="A1853" s="43" t="s">
        <v>10740</v>
      </c>
      <c r="B1853" s="44" t="s">
        <v>10742</v>
      </c>
      <c r="C1853" s="15" t="s">
        <v>8652</v>
      </c>
      <c r="D1853" s="144">
        <v>1</v>
      </c>
      <c r="E1853" s="144"/>
      <c r="F1853" s="44" t="s">
        <v>179</v>
      </c>
      <c r="G1853" s="44" t="s">
        <v>352</v>
      </c>
    </row>
    <row r="1854" spans="1:7" x14ac:dyDescent="0.25">
      <c r="A1854" s="44" t="s">
        <v>10740</v>
      </c>
      <c r="B1854" s="43" t="s">
        <v>10742</v>
      </c>
      <c r="C1854" s="15" t="s">
        <v>6095</v>
      </c>
      <c r="D1854" s="144">
        <v>0</v>
      </c>
      <c r="E1854" s="144"/>
      <c r="F1854" s="44" t="s">
        <v>179</v>
      </c>
      <c r="G1854" s="44" t="s">
        <v>352</v>
      </c>
    </row>
    <row r="1855" spans="1:7" x14ac:dyDescent="0.25">
      <c r="A1855" s="43" t="s">
        <v>10740</v>
      </c>
      <c r="B1855" s="44" t="s">
        <v>10742</v>
      </c>
      <c r="C1855" s="15" t="s">
        <v>8336</v>
      </c>
      <c r="D1855" s="144">
        <v>1</v>
      </c>
      <c r="E1855" s="144"/>
      <c r="F1855" s="44" t="s">
        <v>179</v>
      </c>
      <c r="G1855" s="44" t="s">
        <v>352</v>
      </c>
    </row>
    <row r="1856" spans="1:7" ht="21" x14ac:dyDescent="0.25">
      <c r="A1856" s="45" t="s">
        <v>10732</v>
      </c>
      <c r="B1856" s="45"/>
      <c r="C1856" s="45" t="s">
        <v>4956</v>
      </c>
      <c r="D1856" s="45"/>
      <c r="E1856" s="45"/>
      <c r="F1856" s="45" t="s">
        <v>179</v>
      </c>
      <c r="G1856" s="45" t="s">
        <v>352</v>
      </c>
    </row>
    <row r="1857" spans="1:7" x14ac:dyDescent="0.25">
      <c r="A1857" s="44" t="s">
        <v>10740</v>
      </c>
      <c r="B1857" s="163" t="s">
        <v>10742</v>
      </c>
      <c r="C1857" s="15" t="s">
        <v>1332</v>
      </c>
      <c r="D1857" s="144">
        <v>1</v>
      </c>
      <c r="E1857" s="144">
        <v>1</v>
      </c>
      <c r="F1857" s="44" t="s">
        <v>350</v>
      </c>
      <c r="G1857" s="44" t="s">
        <v>352</v>
      </c>
    </row>
    <row r="1858" spans="1:7" x14ac:dyDescent="0.25">
      <c r="A1858" s="43" t="s">
        <v>10740</v>
      </c>
      <c r="B1858" s="19" t="s">
        <v>10741</v>
      </c>
      <c r="C1858" s="15" t="s">
        <v>8630</v>
      </c>
      <c r="D1858" s="144">
        <v>0</v>
      </c>
      <c r="E1858" s="145"/>
      <c r="F1858" s="44" t="s">
        <v>350</v>
      </c>
      <c r="G1858" s="44" t="s">
        <v>352</v>
      </c>
    </row>
    <row r="1859" spans="1:7" x14ac:dyDescent="0.25">
      <c r="A1859" s="43" t="s">
        <v>10740</v>
      </c>
      <c r="B1859" s="44" t="s">
        <v>10741</v>
      </c>
      <c r="C1859" s="15" t="s">
        <v>6613</v>
      </c>
      <c r="D1859" s="144"/>
      <c r="E1859" s="144"/>
      <c r="F1859" s="44" t="s">
        <v>350</v>
      </c>
      <c r="G1859" s="44" t="s">
        <v>1360</v>
      </c>
    </row>
    <row r="1860" spans="1:7" x14ac:dyDescent="0.25">
      <c r="A1860" s="180" t="s">
        <v>10730</v>
      </c>
      <c r="B1860" s="124" t="s">
        <v>11709</v>
      </c>
      <c r="C1860" s="181" t="s">
        <v>1338</v>
      </c>
      <c r="D1860" s="183">
        <v>1</v>
      </c>
      <c r="E1860" s="183">
        <v>0</v>
      </c>
      <c r="F1860" s="180" t="s">
        <v>350</v>
      </c>
      <c r="G1860" s="180" t="s">
        <v>352</v>
      </c>
    </row>
    <row r="1861" spans="1:7" ht="21" x14ac:dyDescent="0.25">
      <c r="A1861" s="185" t="s">
        <v>10730</v>
      </c>
      <c r="B1861" s="10" t="s">
        <v>10773</v>
      </c>
      <c r="C1861" s="11" t="s">
        <v>8473</v>
      </c>
      <c r="D1861" s="9">
        <v>1</v>
      </c>
      <c r="E1861" s="9"/>
      <c r="F1861" s="10" t="s">
        <v>350</v>
      </c>
      <c r="G1861" s="10" t="s">
        <v>352</v>
      </c>
    </row>
    <row r="1862" spans="1:7" ht="21" x14ac:dyDescent="0.25">
      <c r="A1862" s="185" t="s">
        <v>10730</v>
      </c>
      <c r="B1862" s="10" t="s">
        <v>11118</v>
      </c>
      <c r="C1862" s="11" t="s">
        <v>1343</v>
      </c>
      <c r="D1862" s="191">
        <v>1</v>
      </c>
      <c r="E1862" s="9">
        <v>1</v>
      </c>
      <c r="F1862" s="10" t="s">
        <v>350</v>
      </c>
      <c r="G1862" s="10" t="s">
        <v>352</v>
      </c>
    </row>
    <row r="1863" spans="1:7" ht="21" x14ac:dyDescent="0.25">
      <c r="A1863" s="10" t="s">
        <v>10730</v>
      </c>
      <c r="B1863" s="185" t="s">
        <v>10837</v>
      </c>
      <c r="C1863" s="186" t="s">
        <v>1351</v>
      </c>
      <c r="D1863" s="9">
        <v>0</v>
      </c>
      <c r="E1863" s="9">
        <v>0</v>
      </c>
      <c r="F1863" s="10" t="s">
        <v>350</v>
      </c>
      <c r="G1863" s="10" t="s">
        <v>352</v>
      </c>
    </row>
    <row r="1864" spans="1:7" ht="21" x14ac:dyDescent="0.25">
      <c r="A1864" s="10" t="s">
        <v>10730</v>
      </c>
      <c r="B1864" s="185" t="s">
        <v>10960</v>
      </c>
      <c r="C1864" s="11" t="s">
        <v>1562</v>
      </c>
      <c r="D1864" s="9">
        <v>1</v>
      </c>
      <c r="E1864" s="9">
        <v>0</v>
      </c>
      <c r="F1864" s="10" t="s">
        <v>350</v>
      </c>
      <c r="G1864" s="10" t="s">
        <v>352</v>
      </c>
    </row>
    <row r="1865" spans="1:7" ht="21" x14ac:dyDescent="0.25">
      <c r="A1865" s="185" t="s">
        <v>10730</v>
      </c>
      <c r="B1865" s="10" t="s">
        <v>11224</v>
      </c>
      <c r="C1865" s="11" t="s">
        <v>8842</v>
      </c>
      <c r="D1865" s="9">
        <v>1</v>
      </c>
      <c r="E1865" s="9"/>
      <c r="F1865" s="10" t="s">
        <v>350</v>
      </c>
      <c r="G1865" s="10" t="s">
        <v>1360</v>
      </c>
    </row>
    <row r="1866" spans="1:7" ht="21" x14ac:dyDescent="0.25">
      <c r="A1866" s="185" t="s">
        <v>10730</v>
      </c>
      <c r="B1866" s="10" t="s">
        <v>10952</v>
      </c>
      <c r="C1866" s="11" t="s">
        <v>8545</v>
      </c>
      <c r="D1866" s="9">
        <v>1</v>
      </c>
      <c r="E1866" s="9"/>
      <c r="F1866" s="10" t="s">
        <v>350</v>
      </c>
      <c r="G1866" s="10" t="s">
        <v>1360</v>
      </c>
    </row>
    <row r="1867" spans="1:7" ht="21" x14ac:dyDescent="0.25">
      <c r="A1867" s="10" t="s">
        <v>10738</v>
      </c>
      <c r="B1867" s="10"/>
      <c r="C1867" s="11" t="s">
        <v>9663</v>
      </c>
      <c r="D1867" s="9">
        <v>0</v>
      </c>
      <c r="E1867" s="9"/>
      <c r="F1867" s="10" t="s">
        <v>350</v>
      </c>
      <c r="G1867" s="10" t="s">
        <v>352</v>
      </c>
    </row>
    <row r="1868" spans="1:7" ht="21" x14ac:dyDescent="0.25">
      <c r="A1868" s="107" t="s">
        <v>10732</v>
      </c>
      <c r="B1868" s="107"/>
      <c r="C1868" s="107" t="s">
        <v>1356</v>
      </c>
      <c r="D1868" s="107"/>
      <c r="E1868" s="107"/>
      <c r="F1868" s="107" t="s">
        <v>350</v>
      </c>
      <c r="G1868" s="107" t="s">
        <v>1360</v>
      </c>
    </row>
    <row r="1869" spans="1:7" ht="21" x14ac:dyDescent="0.25">
      <c r="A1869" s="107" t="s">
        <v>10732</v>
      </c>
      <c r="B1869" s="107"/>
      <c r="C1869" s="107" t="s">
        <v>346</v>
      </c>
      <c r="D1869" s="107"/>
      <c r="E1869" s="107"/>
      <c r="F1869" s="107" t="s">
        <v>350</v>
      </c>
      <c r="G1869" s="107" t="s">
        <v>352</v>
      </c>
    </row>
    <row r="1870" spans="1:7" x14ac:dyDescent="0.25">
      <c r="A1870" s="44" t="s">
        <v>10740</v>
      </c>
      <c r="B1870" s="44" t="s">
        <v>10742</v>
      </c>
      <c r="C1870" s="15" t="s">
        <v>437</v>
      </c>
      <c r="D1870" s="144"/>
      <c r="E1870" s="144"/>
      <c r="F1870" s="44" t="s">
        <v>112</v>
      </c>
      <c r="G1870" s="44" t="s">
        <v>352</v>
      </c>
    </row>
    <row r="1871" spans="1:7" ht="21" x14ac:dyDescent="0.25">
      <c r="A1871" s="10" t="s">
        <v>10730</v>
      </c>
      <c r="B1871" s="11" t="s">
        <v>11407</v>
      </c>
      <c r="C1871" s="11" t="s">
        <v>9405</v>
      </c>
      <c r="D1871" s="9">
        <v>1</v>
      </c>
      <c r="E1871" s="9"/>
      <c r="F1871" s="10" t="s">
        <v>112</v>
      </c>
      <c r="G1871" s="10" t="s">
        <v>352</v>
      </c>
    </row>
    <row r="1872" spans="1:7" ht="21" x14ac:dyDescent="0.25">
      <c r="A1872" s="10" t="s">
        <v>10730</v>
      </c>
      <c r="B1872" s="11" t="s">
        <v>11053</v>
      </c>
      <c r="C1872" s="11" t="s">
        <v>768</v>
      </c>
      <c r="D1872" s="9">
        <v>1</v>
      </c>
      <c r="E1872" s="9"/>
      <c r="F1872" s="10" t="s">
        <v>112</v>
      </c>
      <c r="G1872" s="10" t="s">
        <v>352</v>
      </c>
    </row>
    <row r="1873" spans="1:7" ht="21" x14ac:dyDescent="0.25">
      <c r="A1873" s="107" t="s">
        <v>10732</v>
      </c>
      <c r="B1873" s="107"/>
      <c r="C1873" s="107" t="s">
        <v>2450</v>
      </c>
      <c r="D1873" s="107"/>
      <c r="E1873" s="107"/>
      <c r="F1873" s="107" t="s">
        <v>112</v>
      </c>
      <c r="G1873" s="107" t="s">
        <v>352</v>
      </c>
    </row>
    <row r="1874" spans="1:7" ht="21" x14ac:dyDescent="0.25">
      <c r="A1874" s="10" t="s">
        <v>10738</v>
      </c>
      <c r="B1874" s="10"/>
      <c r="C1874" s="11" t="s">
        <v>4981</v>
      </c>
      <c r="D1874" s="9">
        <v>1</v>
      </c>
      <c r="E1874" s="9"/>
      <c r="F1874" s="10" t="s">
        <v>3972</v>
      </c>
      <c r="G1874" s="10" t="s">
        <v>4986</v>
      </c>
    </row>
    <row r="1875" spans="1:7" ht="21" x14ac:dyDescent="0.25">
      <c r="A1875" s="107" t="s">
        <v>10732</v>
      </c>
      <c r="B1875" s="107"/>
      <c r="C1875" s="107" t="s">
        <v>10151</v>
      </c>
      <c r="D1875" s="107"/>
      <c r="E1875" s="107"/>
      <c r="F1875" s="107" t="s">
        <v>3972</v>
      </c>
      <c r="G1875" s="107" t="s">
        <v>4986</v>
      </c>
    </row>
    <row r="1876" spans="1:7" ht="21" x14ac:dyDescent="0.25">
      <c r="A1876" s="185" t="s">
        <v>10738</v>
      </c>
      <c r="B1876" s="9"/>
      <c r="C1876" s="11" t="s">
        <v>7284</v>
      </c>
      <c r="D1876" s="9">
        <v>1</v>
      </c>
      <c r="E1876" s="9"/>
      <c r="F1876" s="10" t="s">
        <v>119</v>
      </c>
      <c r="G1876" s="10" t="s">
        <v>7288</v>
      </c>
    </row>
    <row r="1877" spans="1:7" x14ac:dyDescent="0.25">
      <c r="A1877" s="180" t="s">
        <v>10730</v>
      </c>
      <c r="B1877" s="184" t="s">
        <v>11710</v>
      </c>
      <c r="C1877" s="181" t="s">
        <v>2460</v>
      </c>
      <c r="D1877" s="28">
        <v>0</v>
      </c>
      <c r="E1877" s="28">
        <v>0</v>
      </c>
      <c r="F1877" s="180" t="s">
        <v>423</v>
      </c>
      <c r="G1877" s="180" t="s">
        <v>912</v>
      </c>
    </row>
    <row r="1878" spans="1:7" ht="21" x14ac:dyDescent="0.25">
      <c r="A1878" s="185" t="s">
        <v>10730</v>
      </c>
      <c r="B1878" s="11" t="s">
        <v>10788</v>
      </c>
      <c r="C1878" s="11" t="s">
        <v>5635</v>
      </c>
      <c r="D1878" s="9">
        <v>1</v>
      </c>
      <c r="E1878" s="9"/>
      <c r="F1878" s="10" t="s">
        <v>423</v>
      </c>
      <c r="G1878" s="10" t="s">
        <v>912</v>
      </c>
    </row>
    <row r="1879" spans="1:7" ht="21" x14ac:dyDescent="0.25">
      <c r="A1879" s="10" t="s">
        <v>10730</v>
      </c>
      <c r="B1879" s="185" t="s">
        <v>11023</v>
      </c>
      <c r="C1879" s="11" t="s">
        <v>1943</v>
      </c>
      <c r="D1879" s="9">
        <v>1</v>
      </c>
      <c r="E1879" s="9">
        <v>0</v>
      </c>
      <c r="F1879" s="10" t="s">
        <v>423</v>
      </c>
      <c r="G1879" s="10" t="s">
        <v>912</v>
      </c>
    </row>
    <row r="1880" spans="1:7" ht="21" x14ac:dyDescent="0.25">
      <c r="A1880" s="185" t="s">
        <v>10730</v>
      </c>
      <c r="B1880" s="11" t="s">
        <v>11044</v>
      </c>
      <c r="C1880" s="11" t="s">
        <v>5663</v>
      </c>
      <c r="D1880" s="9">
        <v>1</v>
      </c>
      <c r="E1880" s="9"/>
      <c r="F1880" s="10" t="s">
        <v>423</v>
      </c>
      <c r="G1880" s="10" t="s">
        <v>912</v>
      </c>
    </row>
    <row r="1881" spans="1:7" ht="21" x14ac:dyDescent="0.25">
      <c r="A1881" s="10" t="s">
        <v>10730</v>
      </c>
      <c r="B1881" s="185" t="s">
        <v>11237</v>
      </c>
      <c r="C1881" s="11" t="s">
        <v>907</v>
      </c>
      <c r="D1881" s="9">
        <v>1</v>
      </c>
      <c r="E1881" s="9">
        <v>0</v>
      </c>
      <c r="F1881" s="10" t="s">
        <v>423</v>
      </c>
      <c r="G1881" s="10" t="s">
        <v>912</v>
      </c>
    </row>
    <row r="1882" spans="1:7" ht="21" x14ac:dyDescent="0.25">
      <c r="A1882" s="185" t="s">
        <v>10730</v>
      </c>
      <c r="B1882" s="10" t="s">
        <v>11258</v>
      </c>
      <c r="C1882" s="11" t="s">
        <v>8646</v>
      </c>
      <c r="D1882" s="9">
        <v>1</v>
      </c>
      <c r="E1882" s="9"/>
      <c r="F1882" s="10" t="s">
        <v>423</v>
      </c>
      <c r="G1882" s="10" t="s">
        <v>912</v>
      </c>
    </row>
    <row r="1883" spans="1:7" ht="21" x14ac:dyDescent="0.25">
      <c r="A1883" s="185" t="s">
        <v>10730</v>
      </c>
      <c r="B1883" s="10" t="s">
        <v>10814</v>
      </c>
      <c r="C1883" s="11" t="s">
        <v>9303</v>
      </c>
      <c r="D1883" s="9">
        <v>1</v>
      </c>
      <c r="E1883" s="9"/>
      <c r="F1883" s="10" t="s">
        <v>423</v>
      </c>
      <c r="G1883" s="10" t="s">
        <v>912</v>
      </c>
    </row>
    <row r="1884" spans="1:7" ht="21" x14ac:dyDescent="0.25">
      <c r="A1884" s="106" t="s">
        <v>10732</v>
      </c>
      <c r="B1884" s="107"/>
      <c r="C1884" s="107" t="s">
        <v>4042</v>
      </c>
      <c r="D1884" s="107"/>
      <c r="E1884" s="107"/>
      <c r="F1884" s="107" t="s">
        <v>423</v>
      </c>
      <c r="G1884" s="107" t="s">
        <v>912</v>
      </c>
    </row>
    <row r="1885" spans="1:7" ht="21" x14ac:dyDescent="0.25">
      <c r="A1885" s="106" t="s">
        <v>10732</v>
      </c>
      <c r="B1885" s="107"/>
      <c r="C1885" s="107" t="s">
        <v>9814</v>
      </c>
      <c r="D1885" s="107"/>
      <c r="E1885" s="107"/>
      <c r="F1885" s="107" t="s">
        <v>423</v>
      </c>
      <c r="G1885" s="107" t="s">
        <v>912</v>
      </c>
    </row>
    <row r="1886" spans="1:7" x14ac:dyDescent="0.25">
      <c r="A1886" s="43" t="s">
        <v>10740</v>
      </c>
      <c r="B1886" s="44" t="s">
        <v>10742</v>
      </c>
      <c r="C1886" s="15" t="s">
        <v>7152</v>
      </c>
      <c r="D1886" s="144">
        <v>1</v>
      </c>
      <c r="E1886" s="144"/>
      <c r="F1886" s="44" t="s">
        <v>270</v>
      </c>
      <c r="G1886" s="44" t="s">
        <v>6036</v>
      </c>
    </row>
    <row r="1887" spans="1:7" x14ac:dyDescent="0.25">
      <c r="A1887" s="43" t="s">
        <v>10740</v>
      </c>
      <c r="B1887" s="44" t="s">
        <v>10742</v>
      </c>
      <c r="C1887" s="15" t="s">
        <v>6066</v>
      </c>
      <c r="D1887" s="144">
        <v>1</v>
      </c>
      <c r="E1887" s="144"/>
      <c r="F1887" s="44" t="s">
        <v>270</v>
      </c>
      <c r="G1887" s="44" t="s">
        <v>6036</v>
      </c>
    </row>
    <row r="1888" spans="1:7" ht="21" x14ac:dyDescent="0.25">
      <c r="A1888" s="106" t="s">
        <v>10732</v>
      </c>
      <c r="B1888" s="107"/>
      <c r="C1888" s="107" t="s">
        <v>6032</v>
      </c>
      <c r="D1888" s="107"/>
      <c r="E1888" s="107"/>
      <c r="F1888" s="107" t="s">
        <v>270</v>
      </c>
      <c r="G1888" s="107" t="s">
        <v>6036</v>
      </c>
    </row>
    <row r="1889" spans="1:7" x14ac:dyDescent="0.25">
      <c r="A1889" s="43" t="s">
        <v>10740</v>
      </c>
      <c r="B1889" s="44" t="s">
        <v>10742</v>
      </c>
      <c r="C1889" s="15" t="s">
        <v>1836</v>
      </c>
      <c r="D1889" s="143">
        <v>1</v>
      </c>
      <c r="E1889" s="143">
        <v>0</v>
      </c>
      <c r="F1889" s="44" t="s">
        <v>270</v>
      </c>
      <c r="G1889" s="44" t="s">
        <v>1834</v>
      </c>
    </row>
    <row r="1890" spans="1:7" x14ac:dyDescent="0.25">
      <c r="A1890" s="43" t="s">
        <v>10740</v>
      </c>
      <c r="B1890" s="43" t="s">
        <v>10742</v>
      </c>
      <c r="C1890" s="15" t="s">
        <v>6038</v>
      </c>
      <c r="D1890" s="144">
        <v>1</v>
      </c>
      <c r="E1890" s="144"/>
      <c r="F1890" s="44" t="s">
        <v>270</v>
      </c>
      <c r="G1890" s="44" t="s">
        <v>1834</v>
      </c>
    </row>
    <row r="1891" spans="1:7" x14ac:dyDescent="0.25">
      <c r="A1891" s="43" t="s">
        <v>10740</v>
      </c>
      <c r="B1891" s="44" t="s">
        <v>10742</v>
      </c>
      <c r="C1891" s="15" t="s">
        <v>7451</v>
      </c>
      <c r="D1891" s="144">
        <v>1</v>
      </c>
      <c r="E1891" s="144"/>
      <c r="F1891" s="44" t="s">
        <v>270</v>
      </c>
      <c r="G1891" s="44" t="s">
        <v>1834</v>
      </c>
    </row>
    <row r="1892" spans="1:7" x14ac:dyDescent="0.25">
      <c r="A1892" s="182" t="s">
        <v>10730</v>
      </c>
      <c r="B1892" s="124" t="s">
        <v>11711</v>
      </c>
      <c r="C1892" s="181" t="s">
        <v>7435</v>
      </c>
      <c r="D1892" s="28">
        <v>1</v>
      </c>
      <c r="E1892" s="28"/>
      <c r="F1892" s="180" t="s">
        <v>270</v>
      </c>
      <c r="G1892" s="180" t="s">
        <v>1834</v>
      </c>
    </row>
    <row r="1893" spans="1:7" ht="21" x14ac:dyDescent="0.25">
      <c r="A1893" s="185" t="s">
        <v>10730</v>
      </c>
      <c r="B1893" s="10" t="s">
        <v>11270</v>
      </c>
      <c r="C1893" s="11" t="s">
        <v>7496</v>
      </c>
      <c r="D1893" s="9">
        <v>1</v>
      </c>
      <c r="E1893" s="9">
        <v>0</v>
      </c>
      <c r="F1893" s="10" t="s">
        <v>270</v>
      </c>
      <c r="G1893" s="10" t="s">
        <v>1834</v>
      </c>
    </row>
    <row r="1894" spans="1:7" ht="21" x14ac:dyDescent="0.25">
      <c r="A1894" s="185" t="s">
        <v>10730</v>
      </c>
      <c r="B1894" s="10" t="s">
        <v>11291</v>
      </c>
      <c r="C1894" s="11" t="s">
        <v>6054</v>
      </c>
      <c r="D1894" s="9">
        <v>1</v>
      </c>
      <c r="E1894" s="9">
        <v>0</v>
      </c>
      <c r="F1894" s="10" t="s">
        <v>270</v>
      </c>
      <c r="G1894" s="10" t="s">
        <v>1834</v>
      </c>
    </row>
    <row r="1895" spans="1:7" ht="21" x14ac:dyDescent="0.25">
      <c r="A1895" s="10" t="s">
        <v>10730</v>
      </c>
      <c r="B1895" s="185" t="s">
        <v>10905</v>
      </c>
      <c r="C1895" s="11" t="s">
        <v>1830</v>
      </c>
      <c r="D1895" s="189">
        <v>1</v>
      </c>
      <c r="E1895" s="189">
        <v>1</v>
      </c>
      <c r="F1895" s="10" t="s">
        <v>270</v>
      </c>
      <c r="G1895" s="10" t="s">
        <v>1834</v>
      </c>
    </row>
    <row r="1896" spans="1:7" ht="21" x14ac:dyDescent="0.25">
      <c r="A1896" s="185" t="s">
        <v>10730</v>
      </c>
      <c r="B1896" s="11" t="s">
        <v>10819</v>
      </c>
      <c r="C1896" s="11" t="s">
        <v>6049</v>
      </c>
      <c r="D1896" s="9">
        <v>1</v>
      </c>
      <c r="E1896" s="9"/>
      <c r="F1896" s="10" t="s">
        <v>270</v>
      </c>
      <c r="G1896" s="10" t="s">
        <v>1834</v>
      </c>
    </row>
    <row r="1897" spans="1:7" ht="21" x14ac:dyDescent="0.25">
      <c r="A1897" s="185" t="s">
        <v>10730</v>
      </c>
      <c r="B1897" s="11" t="s">
        <v>11180</v>
      </c>
      <c r="C1897" s="11" t="s">
        <v>6436</v>
      </c>
      <c r="D1897" s="9">
        <v>1</v>
      </c>
      <c r="E1897" s="9"/>
      <c r="F1897" s="10" t="s">
        <v>270</v>
      </c>
      <c r="G1897" s="10" t="s">
        <v>1834</v>
      </c>
    </row>
    <row r="1898" spans="1:7" ht="21" x14ac:dyDescent="0.25">
      <c r="A1898" s="185" t="s">
        <v>10730</v>
      </c>
      <c r="B1898" s="11" t="s">
        <v>10964</v>
      </c>
      <c r="C1898" s="11" t="s">
        <v>6043</v>
      </c>
      <c r="D1898" s="9">
        <v>0</v>
      </c>
      <c r="E1898" s="9"/>
      <c r="F1898" s="10" t="s">
        <v>270</v>
      </c>
      <c r="G1898" s="10" t="s">
        <v>1834</v>
      </c>
    </row>
    <row r="1899" spans="1:7" ht="21" x14ac:dyDescent="0.25">
      <c r="A1899" s="106" t="s">
        <v>10732</v>
      </c>
      <c r="B1899" s="107"/>
      <c r="C1899" s="107" t="s">
        <v>6027</v>
      </c>
      <c r="D1899" s="107"/>
      <c r="E1899" s="107"/>
      <c r="F1899" s="107" t="s">
        <v>270</v>
      </c>
      <c r="G1899" s="107" t="s">
        <v>1834</v>
      </c>
    </row>
    <row r="1900" spans="1:7" ht="21" x14ac:dyDescent="0.25">
      <c r="A1900" s="106" t="s">
        <v>10732</v>
      </c>
      <c r="B1900" s="107"/>
      <c r="C1900" s="107" t="s">
        <v>6022</v>
      </c>
      <c r="D1900" s="107"/>
      <c r="E1900" s="107"/>
      <c r="F1900" s="107" t="s">
        <v>270</v>
      </c>
      <c r="G1900" s="107" t="s">
        <v>1834</v>
      </c>
    </row>
    <row r="1901" spans="1:7" ht="21" x14ac:dyDescent="0.25">
      <c r="A1901" s="10" t="s">
        <v>10730</v>
      </c>
      <c r="B1901" s="185" t="s">
        <v>10780</v>
      </c>
      <c r="C1901" s="186" t="s">
        <v>5330</v>
      </c>
      <c r="D1901" s="9">
        <v>1</v>
      </c>
      <c r="E1901" s="9">
        <v>0</v>
      </c>
      <c r="F1901" s="10" t="s">
        <v>5196</v>
      </c>
      <c r="G1901" s="10" t="s">
        <v>5214</v>
      </c>
    </row>
    <row r="1902" spans="1:7" ht="21" x14ac:dyDescent="0.25">
      <c r="A1902" s="10" t="s">
        <v>10730</v>
      </c>
      <c r="B1902" s="185" t="s">
        <v>10813</v>
      </c>
      <c r="C1902" s="11" t="s">
        <v>5209</v>
      </c>
      <c r="D1902" s="9">
        <v>1</v>
      </c>
      <c r="E1902" s="189">
        <v>0</v>
      </c>
      <c r="F1902" s="10" t="s">
        <v>5196</v>
      </c>
      <c r="G1902" s="10" t="s">
        <v>5214</v>
      </c>
    </row>
    <row r="1903" spans="1:7" ht="21" x14ac:dyDescent="0.25">
      <c r="A1903" s="10" t="s">
        <v>10738</v>
      </c>
      <c r="B1903" s="10"/>
      <c r="C1903" s="11" t="s">
        <v>10695</v>
      </c>
      <c r="D1903" s="9">
        <v>1</v>
      </c>
      <c r="E1903" s="9">
        <v>1</v>
      </c>
      <c r="F1903" s="10" t="s">
        <v>5196</v>
      </c>
      <c r="G1903" s="10" t="s">
        <v>5214</v>
      </c>
    </row>
    <row r="1904" spans="1:7" ht="21" x14ac:dyDescent="0.25">
      <c r="A1904" s="10" t="s">
        <v>10730</v>
      </c>
      <c r="B1904" s="11" t="s">
        <v>11030</v>
      </c>
      <c r="C1904" s="11" t="s">
        <v>7485</v>
      </c>
      <c r="D1904" s="9">
        <v>1</v>
      </c>
      <c r="E1904" s="9"/>
      <c r="F1904" s="10" t="s">
        <v>204</v>
      </c>
      <c r="G1904" s="10" t="s">
        <v>7489</v>
      </c>
    </row>
    <row r="1905" spans="1:7" ht="21" x14ac:dyDescent="0.25">
      <c r="A1905" s="185" t="s">
        <v>10730</v>
      </c>
      <c r="B1905" s="11" t="s">
        <v>11076</v>
      </c>
      <c r="C1905" s="11" t="s">
        <v>5697</v>
      </c>
      <c r="D1905" s="9">
        <v>1</v>
      </c>
      <c r="E1905" s="9"/>
      <c r="F1905" s="10" t="s">
        <v>21</v>
      </c>
      <c r="G1905" s="10" t="s">
        <v>5701</v>
      </c>
    </row>
    <row r="1906" spans="1:7" ht="21" x14ac:dyDescent="0.25">
      <c r="A1906" s="10" t="s">
        <v>10738</v>
      </c>
      <c r="B1906" s="10"/>
      <c r="C1906" s="11" t="s">
        <v>5668</v>
      </c>
      <c r="D1906" s="189">
        <v>0</v>
      </c>
      <c r="E1906" s="189">
        <v>0</v>
      </c>
      <c r="F1906" s="10" t="s">
        <v>446</v>
      </c>
      <c r="G1906" s="10" t="s">
        <v>147</v>
      </c>
    </row>
    <row r="1907" spans="1:7" x14ac:dyDescent="0.25">
      <c r="A1907" s="43" t="s">
        <v>10740</v>
      </c>
      <c r="B1907" s="44" t="s">
        <v>10759</v>
      </c>
      <c r="C1907" s="15" t="s">
        <v>9111</v>
      </c>
      <c r="D1907" s="144">
        <v>1</v>
      </c>
      <c r="E1907" s="144"/>
      <c r="F1907" s="44" t="s">
        <v>2596</v>
      </c>
      <c r="G1907" s="44" t="s">
        <v>147</v>
      </c>
    </row>
    <row r="1908" spans="1:7" x14ac:dyDescent="0.25">
      <c r="A1908" s="43" t="s">
        <v>10740</v>
      </c>
      <c r="B1908" s="44" t="s">
        <v>10742</v>
      </c>
      <c r="C1908" s="15" t="s">
        <v>9050</v>
      </c>
      <c r="D1908" s="144">
        <v>1</v>
      </c>
      <c r="E1908" s="144"/>
      <c r="F1908" s="44" t="s">
        <v>179</v>
      </c>
      <c r="G1908" s="44" t="s">
        <v>147</v>
      </c>
    </row>
    <row r="1909" spans="1:7" x14ac:dyDescent="0.25">
      <c r="A1909" s="182" t="s">
        <v>10730</v>
      </c>
      <c r="B1909" s="180" t="s">
        <v>11712</v>
      </c>
      <c r="C1909" s="181" t="s">
        <v>6552</v>
      </c>
      <c r="D1909" s="28">
        <v>1</v>
      </c>
      <c r="E1909" s="28"/>
      <c r="F1909" s="180" t="s">
        <v>179</v>
      </c>
      <c r="G1909" s="180" t="s">
        <v>147</v>
      </c>
    </row>
    <row r="1910" spans="1:7" ht="21" x14ac:dyDescent="0.25">
      <c r="A1910" s="185" t="s">
        <v>10730</v>
      </c>
      <c r="B1910" s="185" t="s">
        <v>11630</v>
      </c>
      <c r="C1910" s="11" t="s">
        <v>6742</v>
      </c>
      <c r="D1910" s="9">
        <v>1</v>
      </c>
      <c r="E1910" s="9"/>
      <c r="F1910" s="10" t="s">
        <v>2717</v>
      </c>
      <c r="G1910" s="10" t="s">
        <v>147</v>
      </c>
    </row>
    <row r="1911" spans="1:7" ht="21" x14ac:dyDescent="0.25">
      <c r="A1911" s="10" t="s">
        <v>10730</v>
      </c>
      <c r="B1911" s="185" t="s">
        <v>11017</v>
      </c>
      <c r="C1911" s="11" t="s">
        <v>3580</v>
      </c>
      <c r="D1911" s="9">
        <v>1</v>
      </c>
      <c r="E1911" s="9">
        <v>0</v>
      </c>
      <c r="F1911" s="10" t="s">
        <v>350</v>
      </c>
      <c r="G1911" s="10" t="s">
        <v>147</v>
      </c>
    </row>
    <row r="1912" spans="1:7" ht="21" x14ac:dyDescent="0.25">
      <c r="A1912" s="185" t="s">
        <v>10730</v>
      </c>
      <c r="B1912" s="10" t="s">
        <v>10814</v>
      </c>
      <c r="C1912" s="11" t="s">
        <v>1346</v>
      </c>
      <c r="D1912" s="9">
        <v>1</v>
      </c>
      <c r="E1912" s="9">
        <v>0</v>
      </c>
      <c r="F1912" s="10" t="s">
        <v>350</v>
      </c>
      <c r="G1912" s="10" t="s">
        <v>147</v>
      </c>
    </row>
    <row r="1913" spans="1:7" ht="21" x14ac:dyDescent="0.25">
      <c r="A1913" s="10" t="s">
        <v>10730</v>
      </c>
      <c r="B1913" s="185" t="s">
        <v>11225</v>
      </c>
      <c r="C1913" s="11" t="s">
        <v>2291</v>
      </c>
      <c r="D1913" s="9">
        <v>1</v>
      </c>
      <c r="E1913" s="9">
        <v>0</v>
      </c>
      <c r="F1913" s="10" t="s">
        <v>350</v>
      </c>
      <c r="G1913" s="10" t="s">
        <v>147</v>
      </c>
    </row>
    <row r="1914" spans="1:7" ht="21" x14ac:dyDescent="0.25">
      <c r="A1914" s="10" t="s">
        <v>10738</v>
      </c>
      <c r="B1914" s="187"/>
      <c r="C1914" s="11" t="s">
        <v>8918</v>
      </c>
      <c r="D1914" s="9">
        <v>0</v>
      </c>
      <c r="E1914" s="188">
        <v>1</v>
      </c>
      <c r="F1914" s="10" t="s">
        <v>350</v>
      </c>
      <c r="G1914" s="10" t="s">
        <v>147</v>
      </c>
    </row>
    <row r="1915" spans="1:7" ht="21" x14ac:dyDescent="0.25">
      <c r="A1915" s="106" t="s">
        <v>10732</v>
      </c>
      <c r="B1915" s="107"/>
      <c r="C1915" s="107" t="s">
        <v>8445</v>
      </c>
      <c r="D1915" s="107"/>
      <c r="E1915" s="107"/>
      <c r="F1915" s="107" t="s">
        <v>350</v>
      </c>
      <c r="G1915" s="107" t="s">
        <v>147</v>
      </c>
    </row>
    <row r="1916" spans="1:7" x14ac:dyDescent="0.25">
      <c r="A1916" s="44" t="s">
        <v>10740</v>
      </c>
      <c r="B1916" s="44" t="s">
        <v>10742</v>
      </c>
      <c r="C1916" s="15" t="s">
        <v>7988</v>
      </c>
      <c r="D1916" s="144"/>
      <c r="E1916" s="144"/>
      <c r="F1916" s="44" t="s">
        <v>112</v>
      </c>
      <c r="G1916" s="44" t="s">
        <v>147</v>
      </c>
    </row>
    <row r="1917" spans="1:7" x14ac:dyDescent="0.25">
      <c r="A1917" s="182" t="s">
        <v>10730</v>
      </c>
      <c r="B1917" s="180" t="s">
        <v>11671</v>
      </c>
      <c r="C1917" s="181" t="s">
        <v>5901</v>
      </c>
      <c r="D1917" s="28"/>
      <c r="E1917" s="28"/>
      <c r="F1917" s="180" t="s">
        <v>112</v>
      </c>
      <c r="G1917" s="180" t="s">
        <v>147</v>
      </c>
    </row>
    <row r="1918" spans="1:7" ht="21" x14ac:dyDescent="0.25">
      <c r="A1918" s="185" t="s">
        <v>10730</v>
      </c>
      <c r="B1918" s="11" t="s">
        <v>10829</v>
      </c>
      <c r="C1918" s="11" t="s">
        <v>5955</v>
      </c>
      <c r="D1918" s="9">
        <v>1</v>
      </c>
      <c r="E1918" s="9"/>
      <c r="F1918" s="10" t="s">
        <v>112</v>
      </c>
      <c r="G1918" s="10" t="s">
        <v>147</v>
      </c>
    </row>
    <row r="1919" spans="1:7" ht="21" x14ac:dyDescent="0.25">
      <c r="A1919" s="10" t="s">
        <v>10730</v>
      </c>
      <c r="B1919" s="11" t="s">
        <v>11415</v>
      </c>
      <c r="C1919" s="11" t="s">
        <v>5775</v>
      </c>
      <c r="D1919" s="9">
        <v>1</v>
      </c>
      <c r="E1919" s="9"/>
      <c r="F1919" s="10" t="s">
        <v>112</v>
      </c>
      <c r="G1919" s="10" t="s">
        <v>147</v>
      </c>
    </row>
    <row r="1920" spans="1:7" ht="21" x14ac:dyDescent="0.25">
      <c r="A1920" s="10" t="s">
        <v>10738</v>
      </c>
      <c r="B1920" s="10"/>
      <c r="C1920" s="11" t="s">
        <v>1022</v>
      </c>
      <c r="D1920" s="9">
        <v>0</v>
      </c>
      <c r="E1920" s="9"/>
      <c r="F1920" s="10" t="s">
        <v>112</v>
      </c>
      <c r="G1920" s="10" t="s">
        <v>147</v>
      </c>
    </row>
    <row r="1921" spans="1:7" ht="21" x14ac:dyDescent="0.25">
      <c r="A1921" s="107" t="s">
        <v>10732</v>
      </c>
      <c r="B1921" s="107"/>
      <c r="C1921" s="107" t="s">
        <v>143</v>
      </c>
      <c r="D1921" s="107"/>
      <c r="E1921" s="107"/>
      <c r="F1921" s="107" t="s">
        <v>112</v>
      </c>
      <c r="G1921" s="107" t="s">
        <v>147</v>
      </c>
    </row>
    <row r="1922" spans="1:7" ht="21" x14ac:dyDescent="0.25">
      <c r="A1922" s="185" t="s">
        <v>10730</v>
      </c>
      <c r="B1922" s="187" t="s">
        <v>10860</v>
      </c>
      <c r="C1922" s="11" t="s">
        <v>10387</v>
      </c>
      <c r="D1922" s="9">
        <v>1</v>
      </c>
      <c r="E1922" s="188"/>
      <c r="F1922" s="10" t="s">
        <v>2458</v>
      </c>
      <c r="G1922" s="10" t="s">
        <v>147</v>
      </c>
    </row>
    <row r="1923" spans="1:7" ht="21" x14ac:dyDescent="0.25">
      <c r="A1923" s="10" t="s">
        <v>10730</v>
      </c>
      <c r="B1923" s="11" t="s">
        <v>11295</v>
      </c>
      <c r="C1923" s="11" t="s">
        <v>7423</v>
      </c>
      <c r="D1923" s="9">
        <v>1</v>
      </c>
      <c r="E1923" s="9"/>
      <c r="F1923" s="10" t="s">
        <v>4413</v>
      </c>
      <c r="G1923" s="10" t="s">
        <v>7427</v>
      </c>
    </row>
    <row r="1924" spans="1:7" ht="21" x14ac:dyDescent="0.25">
      <c r="A1924" s="106" t="s">
        <v>10732</v>
      </c>
      <c r="B1924" s="107"/>
      <c r="C1924" s="107" t="s">
        <v>1871</v>
      </c>
      <c r="D1924" s="107"/>
      <c r="E1924" s="107"/>
      <c r="F1924" s="107" t="s">
        <v>69</v>
      </c>
      <c r="G1924" s="107" t="s">
        <v>1875</v>
      </c>
    </row>
    <row r="1925" spans="1:7" ht="21" x14ac:dyDescent="0.25">
      <c r="A1925" s="106" t="s">
        <v>10732</v>
      </c>
      <c r="B1925" s="107"/>
      <c r="C1925" s="107" t="s">
        <v>3515</v>
      </c>
      <c r="D1925" s="107"/>
      <c r="E1925" s="107"/>
      <c r="F1925" s="107" t="s">
        <v>10748</v>
      </c>
      <c r="G1925" s="107" t="s">
        <v>3520</v>
      </c>
    </row>
    <row r="1926" spans="1:7" ht="21" x14ac:dyDescent="0.25">
      <c r="A1926" s="10" t="s">
        <v>10738</v>
      </c>
      <c r="B1926" s="10"/>
      <c r="C1926" s="11" t="s">
        <v>9791</v>
      </c>
      <c r="D1926" s="9">
        <v>1</v>
      </c>
      <c r="E1926" s="9"/>
      <c r="F1926" s="10" t="s">
        <v>2930</v>
      </c>
      <c r="G1926" s="10" t="s">
        <v>3520</v>
      </c>
    </row>
    <row r="1927" spans="1:7" ht="21" x14ac:dyDescent="0.25">
      <c r="A1927" s="185" t="s">
        <v>10730</v>
      </c>
      <c r="B1927" s="11" t="s">
        <v>10846</v>
      </c>
      <c r="C1927" s="11" t="s">
        <v>6307</v>
      </c>
      <c r="D1927" s="9">
        <v>1</v>
      </c>
      <c r="E1927" s="9">
        <v>1</v>
      </c>
      <c r="F1927" s="10" t="s">
        <v>119</v>
      </c>
      <c r="G1927" s="10" t="s">
        <v>2139</v>
      </c>
    </row>
    <row r="1928" spans="1:7" ht="21" x14ac:dyDescent="0.25">
      <c r="A1928" s="10" t="s">
        <v>10730</v>
      </c>
      <c r="B1928" s="185" t="s">
        <v>11000</v>
      </c>
      <c r="C1928" s="11" t="s">
        <v>2135</v>
      </c>
      <c r="D1928" s="9">
        <v>1</v>
      </c>
      <c r="E1928" s="9">
        <v>1</v>
      </c>
      <c r="F1928" s="10" t="s">
        <v>119</v>
      </c>
      <c r="G1928" s="10" t="s">
        <v>2139</v>
      </c>
    </row>
    <row r="1929" spans="1:7" ht="21" x14ac:dyDescent="0.25">
      <c r="A1929" s="10" t="s">
        <v>10730</v>
      </c>
      <c r="B1929" s="185" t="s">
        <v>10993</v>
      </c>
      <c r="C1929" s="11" t="s">
        <v>2190</v>
      </c>
      <c r="D1929" s="9">
        <v>1</v>
      </c>
      <c r="E1929" s="9">
        <v>0</v>
      </c>
      <c r="F1929" s="10" t="s">
        <v>119</v>
      </c>
      <c r="G1929" s="10" t="s">
        <v>2139</v>
      </c>
    </row>
    <row r="1930" spans="1:7" ht="21" x14ac:dyDescent="0.25">
      <c r="A1930" s="10" t="s">
        <v>10730</v>
      </c>
      <c r="B1930" s="196" t="s">
        <v>11648</v>
      </c>
      <c r="C1930" s="11" t="s">
        <v>9349</v>
      </c>
      <c r="D1930" s="9">
        <v>1</v>
      </c>
      <c r="E1930" s="188">
        <v>1</v>
      </c>
      <c r="F1930" s="10" t="s">
        <v>119</v>
      </c>
      <c r="G1930" s="10" t="s">
        <v>2139</v>
      </c>
    </row>
    <row r="1931" spans="1:7" ht="21" x14ac:dyDescent="0.25">
      <c r="A1931" s="10" t="s">
        <v>10738</v>
      </c>
      <c r="B1931" s="10"/>
      <c r="C1931" s="11" t="s">
        <v>3802</v>
      </c>
      <c r="D1931" s="189">
        <v>0</v>
      </c>
      <c r="E1931" s="189">
        <v>0</v>
      </c>
      <c r="F1931" s="10" t="s">
        <v>119</v>
      </c>
      <c r="G1931" s="10" t="s">
        <v>2139</v>
      </c>
    </row>
    <row r="1932" spans="1:7" ht="21" x14ac:dyDescent="0.25">
      <c r="A1932" s="107" t="s">
        <v>10732</v>
      </c>
      <c r="B1932" s="107"/>
      <c r="C1932" s="107" t="s">
        <v>1702</v>
      </c>
      <c r="D1932" s="107"/>
      <c r="E1932" s="107"/>
      <c r="F1932" s="107" t="s">
        <v>766</v>
      </c>
      <c r="G1932" s="107" t="s">
        <v>1706</v>
      </c>
    </row>
    <row r="1933" spans="1:7" ht="21" x14ac:dyDescent="0.25">
      <c r="A1933" s="106" t="s">
        <v>10732</v>
      </c>
      <c r="B1933" s="107"/>
      <c r="C1933" s="107" t="s">
        <v>5575</v>
      </c>
      <c r="D1933" s="107"/>
      <c r="E1933" s="107"/>
      <c r="F1933" s="107" t="s">
        <v>1005</v>
      </c>
      <c r="G1933" s="107" t="s">
        <v>5579</v>
      </c>
    </row>
    <row r="1934" spans="1:7" ht="21" x14ac:dyDescent="0.25">
      <c r="A1934" s="185" t="s">
        <v>10730</v>
      </c>
      <c r="B1934" s="11" t="s">
        <v>11063</v>
      </c>
      <c r="C1934" s="11" t="s">
        <v>6651</v>
      </c>
      <c r="D1934" s="9">
        <v>0</v>
      </c>
      <c r="E1934" s="9"/>
      <c r="F1934" s="10" t="s">
        <v>350</v>
      </c>
      <c r="G1934" s="10" t="s">
        <v>5579</v>
      </c>
    </row>
    <row r="1935" spans="1:7" ht="21" x14ac:dyDescent="0.25">
      <c r="A1935" s="10" t="s">
        <v>10730</v>
      </c>
      <c r="B1935" s="11" t="s">
        <v>10950</v>
      </c>
      <c r="C1935" s="11" t="s">
        <v>4944</v>
      </c>
      <c r="D1935" s="9">
        <v>0</v>
      </c>
      <c r="E1935" s="9"/>
      <c r="F1935" s="10" t="s">
        <v>4413</v>
      </c>
      <c r="G1935" s="10" t="s">
        <v>4949</v>
      </c>
    </row>
    <row r="1936" spans="1:7" x14ac:dyDescent="0.25">
      <c r="A1936" s="44" t="s">
        <v>10740</v>
      </c>
      <c r="B1936" s="43" t="s">
        <v>10742</v>
      </c>
      <c r="C1936" s="15" t="s">
        <v>2875</v>
      </c>
      <c r="D1936" s="144">
        <v>0</v>
      </c>
      <c r="E1936" s="144">
        <v>0</v>
      </c>
      <c r="F1936" s="44" t="s">
        <v>119</v>
      </c>
      <c r="G1936" s="44" t="s">
        <v>2880</v>
      </c>
    </row>
    <row r="1937" spans="1:7" ht="21" x14ac:dyDescent="0.25">
      <c r="A1937" s="185" t="s">
        <v>10730</v>
      </c>
      <c r="B1937" s="11" t="s">
        <v>10766</v>
      </c>
      <c r="C1937" s="11" t="s">
        <v>6823</v>
      </c>
      <c r="D1937" s="9">
        <v>1</v>
      </c>
      <c r="E1937" s="9"/>
      <c r="F1937" s="10" t="s">
        <v>119</v>
      </c>
      <c r="G1937" s="10" t="s">
        <v>2880</v>
      </c>
    </row>
    <row r="1938" spans="1:7" x14ac:dyDescent="0.25">
      <c r="A1938" s="44" t="s">
        <v>10740</v>
      </c>
      <c r="B1938" s="44" t="s">
        <v>10782</v>
      </c>
      <c r="C1938" s="15" t="s">
        <v>5182</v>
      </c>
      <c r="D1938" s="144"/>
      <c r="E1938" s="144"/>
      <c r="F1938" s="44" t="s">
        <v>2458</v>
      </c>
      <c r="G1938" s="44" t="s">
        <v>2880</v>
      </c>
    </row>
    <row r="1939" spans="1:7" x14ac:dyDescent="0.25">
      <c r="A1939" s="44" t="s">
        <v>10740</v>
      </c>
      <c r="B1939" s="44" t="s">
        <v>10742</v>
      </c>
      <c r="C1939" s="15" t="s">
        <v>3198</v>
      </c>
      <c r="D1939" s="144">
        <v>1</v>
      </c>
      <c r="E1939" s="143">
        <v>0</v>
      </c>
      <c r="F1939" s="44" t="s">
        <v>10748</v>
      </c>
      <c r="G1939" s="44" t="s">
        <v>3039</v>
      </c>
    </row>
    <row r="1940" spans="1:7" x14ac:dyDescent="0.25">
      <c r="A1940" s="44" t="s">
        <v>10740</v>
      </c>
      <c r="B1940" s="43" t="s">
        <v>10750</v>
      </c>
      <c r="C1940" s="15" t="s">
        <v>3034</v>
      </c>
      <c r="D1940" s="145">
        <v>0</v>
      </c>
      <c r="E1940" s="145">
        <v>0</v>
      </c>
      <c r="F1940" s="44" t="s">
        <v>10748</v>
      </c>
      <c r="G1940" s="44" t="s">
        <v>3039</v>
      </c>
    </row>
    <row r="1941" spans="1:7" ht="21" x14ac:dyDescent="0.25">
      <c r="A1941" s="185" t="s">
        <v>10730</v>
      </c>
      <c r="B1941" s="10" t="s">
        <v>10989</v>
      </c>
      <c r="C1941" s="11" t="s">
        <v>3048</v>
      </c>
      <c r="D1941" s="9">
        <v>1</v>
      </c>
      <c r="E1941" s="9">
        <v>0</v>
      </c>
      <c r="F1941" s="10" t="s">
        <v>10748</v>
      </c>
      <c r="G1941" s="10" t="s">
        <v>3039</v>
      </c>
    </row>
    <row r="1942" spans="1:7" ht="21" x14ac:dyDescent="0.25">
      <c r="A1942" s="10" t="s">
        <v>10730</v>
      </c>
      <c r="B1942" s="185" t="s">
        <v>11106</v>
      </c>
      <c r="C1942" s="11" t="s">
        <v>3148</v>
      </c>
      <c r="D1942" s="9">
        <v>1</v>
      </c>
      <c r="E1942" s="9">
        <v>1</v>
      </c>
      <c r="F1942" s="10" t="s">
        <v>10748</v>
      </c>
      <c r="G1942" s="10" t="s">
        <v>3039</v>
      </c>
    </row>
    <row r="1943" spans="1:7" ht="21" x14ac:dyDescent="0.25">
      <c r="A1943" s="10" t="s">
        <v>10730</v>
      </c>
      <c r="B1943" s="185" t="s">
        <v>11372</v>
      </c>
      <c r="C1943" s="11" t="s">
        <v>3868</v>
      </c>
      <c r="D1943" s="9">
        <v>1</v>
      </c>
      <c r="E1943" s="9">
        <v>0</v>
      </c>
      <c r="F1943" s="10" t="s">
        <v>10748</v>
      </c>
      <c r="G1943" s="10" t="s">
        <v>3039</v>
      </c>
    </row>
    <row r="1944" spans="1:7" ht="21" x14ac:dyDescent="0.25">
      <c r="A1944" s="107" t="s">
        <v>10732</v>
      </c>
      <c r="B1944" s="107"/>
      <c r="C1944" s="107" t="s">
        <v>3053</v>
      </c>
      <c r="D1944" s="107"/>
      <c r="E1944" s="107"/>
      <c r="F1944" s="107" t="s">
        <v>10748</v>
      </c>
      <c r="G1944" s="107" t="s">
        <v>3039</v>
      </c>
    </row>
    <row r="1945" spans="1:7" ht="21" x14ac:dyDescent="0.25">
      <c r="A1945" s="106" t="s">
        <v>10732</v>
      </c>
      <c r="B1945" s="107"/>
      <c r="C1945" s="107" t="s">
        <v>6969</v>
      </c>
      <c r="D1945" s="107"/>
      <c r="E1945" s="107"/>
      <c r="F1945" s="107" t="s">
        <v>10748</v>
      </c>
      <c r="G1945" s="107" t="s">
        <v>3039</v>
      </c>
    </row>
    <row r="1946" spans="1:7" ht="21" x14ac:dyDescent="0.25">
      <c r="A1946" s="106" t="s">
        <v>10732</v>
      </c>
      <c r="B1946" s="107"/>
      <c r="C1946" s="107" t="s">
        <v>3203</v>
      </c>
      <c r="D1946" s="107"/>
      <c r="E1946" s="107"/>
      <c r="F1946" s="107" t="s">
        <v>10748</v>
      </c>
      <c r="G1946" s="107" t="s">
        <v>3039</v>
      </c>
    </row>
    <row r="1947" spans="1:7" ht="21" x14ac:dyDescent="0.25">
      <c r="A1947" s="185" t="s">
        <v>10730</v>
      </c>
      <c r="B1947" s="10" t="s">
        <v>11033</v>
      </c>
      <c r="C1947" s="11" t="s">
        <v>8764</v>
      </c>
      <c r="D1947" s="9">
        <v>1</v>
      </c>
      <c r="E1947" s="9"/>
      <c r="F1947" s="10" t="s">
        <v>69</v>
      </c>
      <c r="G1947" s="10" t="s">
        <v>3039</v>
      </c>
    </row>
    <row r="1948" spans="1:7" x14ac:dyDescent="0.25">
      <c r="A1948" s="44" t="s">
        <v>10740</v>
      </c>
      <c r="B1948" s="43" t="s">
        <v>10742</v>
      </c>
      <c r="C1948" s="15" t="s">
        <v>9449</v>
      </c>
      <c r="D1948" s="144">
        <v>1</v>
      </c>
      <c r="E1948" s="144"/>
      <c r="F1948" s="44" t="s">
        <v>2930</v>
      </c>
      <c r="G1948" s="44" t="s">
        <v>3039</v>
      </c>
    </row>
    <row r="1949" spans="1:7" x14ac:dyDescent="0.25">
      <c r="A1949" s="44" t="s">
        <v>10740</v>
      </c>
      <c r="B1949" s="44" t="s">
        <v>10742</v>
      </c>
      <c r="C1949" s="15" t="s">
        <v>1684</v>
      </c>
      <c r="D1949" s="144">
        <v>1</v>
      </c>
      <c r="E1949" s="144"/>
      <c r="F1949" s="44" t="s">
        <v>350</v>
      </c>
      <c r="G1949" s="44" t="s">
        <v>1688</v>
      </c>
    </row>
    <row r="1950" spans="1:7" x14ac:dyDescent="0.25">
      <c r="A1950" s="44" t="s">
        <v>10740</v>
      </c>
      <c r="B1950" s="43" t="s">
        <v>11289</v>
      </c>
      <c r="C1950" s="15" t="s">
        <v>2296</v>
      </c>
      <c r="D1950" s="144">
        <v>0</v>
      </c>
      <c r="E1950" s="144">
        <v>0</v>
      </c>
      <c r="F1950" s="44" t="s">
        <v>350</v>
      </c>
      <c r="G1950" s="44" t="s">
        <v>1688</v>
      </c>
    </row>
    <row r="1951" spans="1:7" ht="21" x14ac:dyDescent="0.25">
      <c r="A1951" s="185" t="s">
        <v>10730</v>
      </c>
      <c r="B1951" s="10" t="s">
        <v>10941</v>
      </c>
      <c r="C1951" s="11" t="s">
        <v>5793</v>
      </c>
      <c r="D1951" s="9">
        <v>1</v>
      </c>
      <c r="E1951" s="9">
        <v>1</v>
      </c>
      <c r="F1951" s="10" t="s">
        <v>525</v>
      </c>
      <c r="G1951" s="10" t="s">
        <v>5797</v>
      </c>
    </row>
    <row r="1952" spans="1:7" ht="21" x14ac:dyDescent="0.25">
      <c r="A1952" s="106" t="s">
        <v>10732</v>
      </c>
      <c r="B1952" s="107"/>
      <c r="C1952" s="107" t="s">
        <v>9982</v>
      </c>
      <c r="D1952" s="107"/>
      <c r="E1952" s="107"/>
      <c r="F1952" s="107" t="s">
        <v>119</v>
      </c>
      <c r="G1952" s="107" t="s">
        <v>9986</v>
      </c>
    </row>
    <row r="1953" spans="1:7" ht="21" x14ac:dyDescent="0.25">
      <c r="A1953" s="10" t="s">
        <v>10730</v>
      </c>
      <c r="B1953" s="185" t="s">
        <v>10781</v>
      </c>
      <c r="C1953" s="186" t="s">
        <v>3315</v>
      </c>
      <c r="D1953" s="189">
        <v>1</v>
      </c>
      <c r="E1953" s="189">
        <v>0</v>
      </c>
      <c r="F1953" s="10" t="s">
        <v>10748</v>
      </c>
      <c r="G1953" s="10" t="s">
        <v>3320</v>
      </c>
    </row>
    <row r="1954" spans="1:7" x14ac:dyDescent="0.25">
      <c r="A1954" s="43" t="s">
        <v>10740</v>
      </c>
      <c r="B1954" s="44" t="s">
        <v>11025</v>
      </c>
      <c r="C1954" s="15" t="s">
        <v>6322</v>
      </c>
      <c r="D1954" s="144"/>
      <c r="E1954" s="144"/>
      <c r="F1954" s="44" t="s">
        <v>525</v>
      </c>
      <c r="G1954" s="44" t="s">
        <v>6327</v>
      </c>
    </row>
    <row r="1955" spans="1:7" x14ac:dyDescent="0.25">
      <c r="A1955" s="43" t="s">
        <v>10740</v>
      </c>
      <c r="B1955" s="44" t="s">
        <v>10822</v>
      </c>
      <c r="C1955" s="15" t="s">
        <v>594</v>
      </c>
      <c r="D1955" s="144">
        <v>1</v>
      </c>
      <c r="E1955" s="144">
        <v>1</v>
      </c>
      <c r="F1955" s="44" t="s">
        <v>301</v>
      </c>
      <c r="G1955" s="44" t="s">
        <v>598</v>
      </c>
    </row>
    <row r="1956" spans="1:7" ht="21" x14ac:dyDescent="0.25">
      <c r="A1956" s="185" t="s">
        <v>10730</v>
      </c>
      <c r="B1956" s="11" t="s">
        <v>10744</v>
      </c>
      <c r="C1956" s="11" t="s">
        <v>5935</v>
      </c>
      <c r="D1956" s="9">
        <v>1</v>
      </c>
      <c r="E1956" s="9"/>
      <c r="F1956" s="10" t="s">
        <v>301</v>
      </c>
      <c r="G1956" s="10" t="s">
        <v>816</v>
      </c>
    </row>
    <row r="1957" spans="1:7" ht="21" x14ac:dyDescent="0.25">
      <c r="A1957" s="45" t="s">
        <v>10732</v>
      </c>
      <c r="B1957" s="45"/>
      <c r="C1957" s="45" t="s">
        <v>812</v>
      </c>
      <c r="D1957" s="45"/>
      <c r="E1957" s="45"/>
      <c r="F1957" s="45" t="s">
        <v>301</v>
      </c>
      <c r="G1957" s="45" t="s">
        <v>816</v>
      </c>
    </row>
    <row r="1958" spans="1:7" ht="21" x14ac:dyDescent="0.25">
      <c r="A1958" s="185" t="s">
        <v>10730</v>
      </c>
      <c r="B1958" s="11" t="s">
        <v>11400</v>
      </c>
      <c r="C1958" s="11" t="s">
        <v>9265</v>
      </c>
      <c r="D1958" s="9">
        <v>1</v>
      </c>
      <c r="E1958" s="9"/>
      <c r="F1958" s="10" t="s">
        <v>2475</v>
      </c>
      <c r="G1958" s="10"/>
    </row>
    <row r="1959" spans="1:7" ht="21" x14ac:dyDescent="0.25">
      <c r="A1959" s="185" t="s">
        <v>10730</v>
      </c>
      <c r="B1959" s="186" t="s">
        <v>11098</v>
      </c>
      <c r="C1959" s="11" t="s">
        <v>6725</v>
      </c>
      <c r="D1959" s="9">
        <v>1</v>
      </c>
      <c r="E1959" s="9"/>
      <c r="F1959" s="10" t="s">
        <v>2475</v>
      </c>
      <c r="G1959" s="10"/>
    </row>
    <row r="1960" spans="1:7" ht="21" x14ac:dyDescent="0.25">
      <c r="A1960" s="185" t="s">
        <v>10730</v>
      </c>
      <c r="B1960" s="186" t="s">
        <v>11158</v>
      </c>
      <c r="C1960" s="11" t="s">
        <v>7501</v>
      </c>
      <c r="D1960" s="9">
        <v>0</v>
      </c>
      <c r="E1960" s="9"/>
      <c r="F1960" s="10" t="s">
        <v>2475</v>
      </c>
      <c r="G1960" s="10"/>
    </row>
    <row r="1961" spans="1:7" ht="21" x14ac:dyDescent="0.25">
      <c r="A1961" s="111" t="s">
        <v>10732</v>
      </c>
      <c r="B1961" s="45"/>
      <c r="C1961" s="45" t="s">
        <v>9221</v>
      </c>
      <c r="D1961" s="116"/>
      <c r="E1961" s="116"/>
      <c r="F1961" s="45" t="s">
        <v>2475</v>
      </c>
      <c r="G1961" s="45"/>
    </row>
    <row r="1962" spans="1:7" x14ac:dyDescent="0.25">
      <c r="D1962" s="3">
        <f>SUM(D1:D1961)</f>
        <v>1830</v>
      </c>
    </row>
  </sheetData>
  <sortState xmlns:xlrd2="http://schemas.microsoft.com/office/spreadsheetml/2017/richdata2" ref="A2:G1961">
    <sortCondition ref="G2:G1961"/>
  </sortState>
  <conditionalFormatting sqref="C1:C1961">
    <cfRule type="duplicateValues" dxfId="13" priority="215"/>
  </conditionalFormatting>
  <hyperlinks>
    <hyperlink ref="C1468" r:id="rId1" xr:uid="{D8ADA744-35B6-844C-A64F-6E1BCE803622}"/>
    <hyperlink ref="C1060" r:id="rId2" xr:uid="{A6274ED4-373A-9B4D-87DB-18F2E25AFE2F}"/>
    <hyperlink ref="C761" r:id="rId3" xr:uid="{CE3CCA13-2105-9340-BDFD-7063C78959C5}"/>
    <hyperlink ref="C246" r:id="rId4" xr:uid="{A689B7C1-F883-4144-B5E7-B55AACACA973}"/>
    <hyperlink ref="C578" r:id="rId5" xr:uid="{DDDB7D35-89AE-0D4E-9EA8-82CEA86F0BA7}"/>
    <hyperlink ref="C1404" r:id="rId6" xr:uid="{B8A9FB63-6474-BE48-B2FB-CCA3BE0998FC}"/>
    <hyperlink ref="C940" r:id="rId7" xr:uid="{B92C6AB1-4069-F142-9C79-A201BFBBDB11}"/>
    <hyperlink ref="C1780" r:id="rId8" xr:uid="{7FD0769A-16E1-3545-84CD-FF538A0E31F0}"/>
    <hyperlink ref="C1374" r:id="rId9" xr:uid="{339B7DE5-A902-4E49-98C3-1ADAD3151434}"/>
    <hyperlink ref="C766" r:id="rId10" xr:uid="{6A3E0062-3656-664E-8730-00C18447B4B7}"/>
    <hyperlink ref="C1456" r:id="rId11" xr:uid="{9615E1AB-53DE-2A4A-B5B5-757EAAA02129}"/>
    <hyperlink ref="C330" r:id="rId12" xr:uid="{00237599-BF05-7B44-B448-CD548F5506B6}"/>
    <hyperlink ref="C950" r:id="rId13" xr:uid="{94454BDD-9CDA-414F-BF10-155D56BA20EB}"/>
    <hyperlink ref="C1414" r:id="rId14" xr:uid="{83BF6F8D-0C61-044F-B760-905036780F2E}"/>
    <hyperlink ref="C1223" r:id="rId15" xr:uid="{6F5A010B-45C7-6141-B9DC-5BCB745E63ED}"/>
    <hyperlink ref="C1416" r:id="rId16" xr:uid="{78A3AD69-05FE-6E41-ADAA-96F8DB9F7BD2}"/>
    <hyperlink ref="C1124" r:id="rId17" xr:uid="{5CE1E342-6571-B74F-8133-A560756012B0}"/>
    <hyperlink ref="C373" r:id="rId18" xr:uid="{FA780347-4FD8-8240-AAA5-7625033425CF}"/>
    <hyperlink ref="C877" r:id="rId19" xr:uid="{FEE5D091-EF67-1C43-BF1A-8199B0D5F605}"/>
    <hyperlink ref="C1023" r:id="rId20" xr:uid="{F64FEDF1-1444-F242-82B5-F025701F5874}"/>
    <hyperlink ref="C1529" r:id="rId21" xr:uid="{6DD4105D-65A4-1244-B10B-0BABBD7E9394}"/>
    <hyperlink ref="C567" r:id="rId22" xr:uid="{FF858F53-CB80-174C-A979-B75596446303}"/>
    <hyperlink ref="C208" r:id="rId23" xr:uid="{499D08F4-130D-7941-88BC-D48087D6DE3F}"/>
    <hyperlink ref="C1156" r:id="rId24" xr:uid="{518796D8-251C-9340-92FB-1E112074FEDD}"/>
    <hyperlink ref="C1271" r:id="rId25" xr:uid="{4D748F07-87AF-2245-A4A3-8B737D2D8B9F}"/>
    <hyperlink ref="C1807" r:id="rId26" xr:uid="{1F28DE79-2B15-7E4E-ADBD-CCA4E582C49A}"/>
    <hyperlink ref="C1401" r:id="rId27" xr:uid="{04EF4D16-E6A9-904F-9761-25669CD2D591}"/>
    <hyperlink ref="C934" r:id="rId28" xr:uid="{EC9B57BE-D3AD-E34C-B21D-8F2686A30A33}"/>
    <hyperlink ref="C985" r:id="rId29" xr:uid="{B0725B45-57D0-F54C-A96D-465291A2251E}"/>
    <hyperlink ref="C1712" r:id="rId30" xr:uid="{1B74035B-6B1D-D744-90C9-36958A572256}"/>
    <hyperlink ref="C981" r:id="rId31" xr:uid="{474E2967-E679-E147-A654-A86D4D003E81}"/>
    <hyperlink ref="C1125" r:id="rId32" xr:uid="{99E19A40-17CE-974D-8970-51F86EEFAD6F}"/>
    <hyperlink ref="C1433" r:id="rId33" xr:uid="{FAF19BA9-D3BB-E240-AA89-F9A8E428E895}"/>
    <hyperlink ref="C235" r:id="rId34" xr:uid="{2528115D-BE31-5048-9B8F-EE7666562942}"/>
    <hyperlink ref="C1318" r:id="rId35" xr:uid="{B696D572-DEAA-4142-BE66-665BE3C918D9}"/>
    <hyperlink ref="C1420" r:id="rId36" xr:uid="{C68A84C1-D01C-6F49-BA27-A5A8267E892A}"/>
    <hyperlink ref="C1044" r:id="rId37" xr:uid="{58D7DCEE-64AA-774F-829F-45C4ED86A399}"/>
    <hyperlink ref="C1187" r:id="rId38" xr:uid="{8BDD1073-C9E2-F54B-BEF1-994EF9727FAC}"/>
    <hyperlink ref="C957" r:id="rId39" xr:uid="{D9F4BD91-A87F-3648-944F-D53158F308F2}"/>
    <hyperlink ref="C682" r:id="rId40" xr:uid="{8522BEE0-8841-E04C-B69C-20B7A7C31F26}"/>
    <hyperlink ref="C1189" r:id="rId41" xr:uid="{DEE07F7D-443C-834A-B02A-BB5F66C3B55C}"/>
    <hyperlink ref="C1332" r:id="rId42" xr:uid="{7F2DF0BA-51B5-E74B-AAA0-B68B16502682}"/>
    <hyperlink ref="C311" r:id="rId43" xr:uid="{CA25FFB4-C103-354F-8770-A375679DA065}"/>
    <hyperlink ref="C1214" r:id="rId44" xr:uid="{F65A575B-A26A-2B4F-8DAF-24741576560D}"/>
    <hyperlink ref="C489" r:id="rId45" xr:uid="{D5EBD118-BF1F-704F-A4F3-DFF004066B5D}"/>
    <hyperlink ref="C1064" r:id="rId46" xr:uid="{B68A3E45-A06F-1B4B-9CA4-A9C065E2FDC8}"/>
    <hyperlink ref="C681" r:id="rId47" xr:uid="{19BFB3DC-B558-DC48-951C-D0A67E57C917}"/>
    <hyperlink ref="C1514" r:id="rId48" xr:uid="{B60FEB59-81B5-664B-87FA-29D6F0CA8720}"/>
    <hyperlink ref="C310" r:id="rId49" xr:uid="{0BEC84E3-645A-CD4E-BEFC-EE08D9B147AC}"/>
    <hyperlink ref="C705" r:id="rId50" xr:uid="{2B5DA6DA-B8E6-BA47-BD6F-74F901699385}"/>
    <hyperlink ref="C269" r:id="rId51" xr:uid="{47E89175-CFAB-9C4D-878B-651A02B9B230}"/>
    <hyperlink ref="C255" r:id="rId52" xr:uid="{FDD50D47-1753-8244-9B71-5BA914E9188B}"/>
    <hyperlink ref="C1114" r:id="rId53" xr:uid="{A2DC33AE-6CFB-BA4F-9270-7F689D6901BF}"/>
    <hyperlink ref="C979" r:id="rId54" xr:uid="{6C89E66E-B0E4-5B4B-865E-B0324D1DAE8E}"/>
    <hyperlink ref="C892" r:id="rId55" xr:uid="{7E0578A0-614C-9840-B7C2-FA6342E6FA3C}"/>
    <hyperlink ref="C1544" r:id="rId56" xr:uid="{64393BC4-79EE-4F43-AC51-28BBEC052EDF}"/>
    <hyperlink ref="C1328" r:id="rId57" xr:uid="{1220349D-7375-514A-9AB5-C00B83311DCD}"/>
    <hyperlink ref="C1829" r:id="rId58" xr:uid="{FCE7F356-0C70-EC4D-833B-CC91B9FA009A}"/>
    <hyperlink ref="C1951" r:id="rId59" xr:uid="{51E2DBC3-368E-664E-9C2B-20057A3B83B0}"/>
    <hyperlink ref="C1525" r:id="rId60" xr:uid="{10FE721E-8635-284A-9694-697A64CE55B5}"/>
    <hyperlink ref="C1419" r:id="rId61" xr:uid="{312D901E-C855-4148-A634-0410B6C0E907}"/>
    <hyperlink ref="C798" r:id="rId62" xr:uid="{90CD72FB-9CA4-5248-9CB5-0774A75F5E4E}"/>
    <hyperlink ref="C1772" r:id="rId63" xr:uid="{3ABE19E2-4F01-124E-A549-424990CBB4AC}"/>
    <hyperlink ref="C407" r:id="rId64" xr:uid="{6CDD6EE1-25B7-FD4C-AACB-907F8A6231F5}"/>
    <hyperlink ref="C54" r:id="rId65" xr:uid="{9434CF62-7B47-BB4F-8DD6-0488D2D3039D}"/>
    <hyperlink ref="C465" r:id="rId66" xr:uid="{2B6E0C4D-473B-1347-97F8-A44617548C9E}"/>
    <hyperlink ref="C1862" r:id="rId67" xr:uid="{F0E61CC9-CA01-0F43-8477-78F2A1383844}"/>
    <hyperlink ref="C1670" r:id="rId68" xr:uid="{BAA05BA5-1EE7-CA40-9FDA-B530E8517EB4}"/>
    <hyperlink ref="C670" r:id="rId69" xr:uid="{5FF82C53-9280-9C48-9E0C-45D65F10AAD4}"/>
    <hyperlink ref="C129" r:id="rId70" xr:uid="{08CCF9D9-4269-1045-88C9-A4D17EC3D37F}"/>
    <hyperlink ref="C249" r:id="rId71" xr:uid="{79B3E90E-4A96-6C4C-BCE5-7639903E761C}"/>
    <hyperlink ref="C248" r:id="rId72" xr:uid="{EA0EB404-32F8-874F-8010-76AEB3523CEC}"/>
    <hyperlink ref="C313" r:id="rId73" xr:uid="{3B718A7A-DFBE-414D-9243-545D1BBBF513}"/>
    <hyperlink ref="C1089" r:id="rId74" xr:uid="{218F2450-52C1-7F43-901D-E795C274586C}"/>
    <hyperlink ref="C1771" r:id="rId75" xr:uid="{4BC1C19D-F7CA-D24B-A740-E78DC93C94D5}"/>
    <hyperlink ref="C751" r:id="rId76" xr:uid="{C8CBD3A1-09FD-D14E-A4C7-0208141D1868}"/>
    <hyperlink ref="C73" r:id="rId77" xr:uid="{9D770380-B89B-CC41-9AB4-8572DC1B987B}"/>
    <hyperlink ref="C1673" r:id="rId78" xr:uid="{9B017CF1-D2F0-FA4F-882F-20CE2C1F8F8C}"/>
    <hyperlink ref="C1434" r:id="rId79" xr:uid="{2A55CE05-714F-4747-B30F-CD76E0EEE0D3}"/>
    <hyperlink ref="C888" r:id="rId80" xr:uid="{1D992256-DF71-F240-9870-C2171ADF78B8}"/>
    <hyperlink ref="C1941" r:id="rId81" xr:uid="{EA26C74C-D864-2F4B-96D2-8DE83996D59E}"/>
    <hyperlink ref="C1912" r:id="rId82" xr:uid="{DB40D540-32DD-0D4F-ADCC-FB55AD017F7F}"/>
    <hyperlink ref="C1277" r:id="rId83" xr:uid="{8E014696-21B4-304B-B4B4-399A77E687FA}"/>
    <hyperlink ref="C10" r:id="rId84" xr:uid="{73D52942-6929-A740-8B7B-354CB8196645}"/>
    <hyperlink ref="C772" r:id="rId85" xr:uid="{75BEF3F4-0B4E-3B4A-99F0-1F82CD869A3E}"/>
    <hyperlink ref="C1830" r:id="rId86" xr:uid="{F2E81B82-EF83-E847-BF19-E7BDAB66CB89}"/>
    <hyperlink ref="C169" r:id="rId87" xr:uid="{220A3F98-A7A4-9E40-970E-4DFE0B363C40}"/>
    <hyperlink ref="C1478" r:id="rId88" xr:uid="{EEECD4A9-5390-A14E-8C1F-422FF37256CC}"/>
    <hyperlink ref="C48" r:id="rId89" xr:uid="{6AE3B6E9-8960-3249-A592-D8D973BB80B2}"/>
    <hyperlink ref="C423" r:id="rId90" xr:uid="{A1252658-499E-0F47-A627-AFE5B4D0D6DA}"/>
    <hyperlink ref="C843" r:id="rId91" xr:uid="{DAAC0323-475F-5A4C-B362-B6005EBD280C}"/>
    <hyperlink ref="C62" r:id="rId92" xr:uid="{50896433-40DC-D846-BA82-128BD41DA072}"/>
    <hyperlink ref="C759" r:id="rId93" xr:uid="{7AFA8104-C498-E740-B24F-4B1B5C5E524E}"/>
    <hyperlink ref="C1460" r:id="rId94" xr:uid="{E735CA12-7622-824C-BFC7-13E55BE61436}"/>
    <hyperlink ref="C1241" r:id="rId95" xr:uid="{703828F1-7981-9544-B86F-2ABDD0FB64ED}"/>
    <hyperlink ref="C1164" r:id="rId96" xr:uid="{F5804FF6-0263-9E4A-B740-BD8B8E766252}"/>
    <hyperlink ref="C1508" r:id="rId97" xr:uid="{3DC12A4C-F0E6-204C-9121-1310ADF06FE5}"/>
    <hyperlink ref="C1831" r:id="rId98" xr:uid="{185479AC-B6D3-1543-A304-77F4B75222D5}"/>
    <hyperlink ref="C1138" r:id="rId99" xr:uid="{4FB7DA6F-7C0F-9B4E-BC01-5D5FFCA0B368}"/>
    <hyperlink ref="C596" r:id="rId100" xr:uid="{CF13019B-DDA7-5747-BB99-3349C9D9DA2C}"/>
    <hyperlink ref="C1663" r:id="rId101" xr:uid="{8335CEC9-A368-B145-8419-0676AB6C1FD8}"/>
    <hyperlink ref="C1576" r:id="rId102" xr:uid="{6BDAD166-EC2C-174B-9D06-E4F9B4F8A322}"/>
    <hyperlink ref="C1693" r:id="rId103" xr:uid="{0EFB3781-9E49-F54A-A7EA-423103ED81CC}"/>
    <hyperlink ref="C714" r:id="rId104" xr:uid="{8C876584-7B42-2546-834E-5AD101770D8F}"/>
    <hyperlink ref="C1170" r:id="rId105" xr:uid="{E76FC717-6470-E74D-9E86-F9C53DC0BFFB}"/>
    <hyperlink ref="C708" r:id="rId106" xr:uid="{D9D98EB0-193F-9C48-96AF-2F78179A896D}"/>
    <hyperlink ref="C1581" r:id="rId107" xr:uid="{CD2BA792-7A87-F243-B749-BD61260AF1C8}"/>
    <hyperlink ref="C1398" r:id="rId108" xr:uid="{8E6FA3D5-173E-5E4C-8268-BC82A89F89FC}"/>
    <hyperlink ref="C1246" r:id="rId109" xr:uid="{278A7152-B199-7F4A-9E6A-CCD37F46435C}"/>
    <hyperlink ref="C709" r:id="rId110" xr:uid="{76056B73-224C-674D-8370-C84A404C1635}"/>
    <hyperlink ref="C841" r:id="rId111" xr:uid="{471C2660-FD72-7F4B-A9B8-611A42307478}"/>
    <hyperlink ref="C23" r:id="rId112" xr:uid="{040C5687-5F98-2141-B3A9-77B426DCC9BA}"/>
    <hyperlink ref="C1080" r:id="rId113" xr:uid="{406E1EB2-0D09-A744-A9D4-4E02DB064CD5}"/>
    <hyperlink ref="C715" r:id="rId114" xr:uid="{6FB1E4B7-FC97-BD4D-B08F-E7A1A7502686}"/>
    <hyperlink ref="C420" r:id="rId115" xr:uid="{FBD66EF7-FA3F-974E-A301-231FB074F959}"/>
    <hyperlink ref="C488" r:id="rId116" xr:uid="{DFCB9F91-A7D1-0F4C-B7B7-71A6D1E99D3E}"/>
    <hyperlink ref="C1832" r:id="rId117" xr:uid="{772AECEC-25C1-A441-8BBF-950D4F90D69F}"/>
    <hyperlink ref="C969" r:id="rId118" xr:uid="{7F71D6A1-107B-2640-8823-91A5C298908F}"/>
    <hyperlink ref="C1550" r:id="rId119" xr:uid="{7F85F5E8-DC73-A145-8F0D-3E192F998D57}"/>
    <hyperlink ref="C961" r:id="rId120" xr:uid="{819A4C18-D7E7-AA49-B79F-5F7D96125B0F}"/>
    <hyperlink ref="C1765" r:id="rId121" xr:uid="{0182CD99-ACDB-C74B-8A57-575D0D209A5B}"/>
    <hyperlink ref="C272" r:id="rId122" xr:uid="{587F130B-4292-C941-BFDD-B70F3060C0A6}"/>
    <hyperlink ref="C1068" r:id="rId123" xr:uid="{B9951CB3-5872-2B47-B9F8-21B694EEBA8F}"/>
    <hyperlink ref="C847" r:id="rId124" xr:uid="{A36E9B95-7A7A-4D48-8D20-9F7B2140FCA2}"/>
    <hyperlink ref="C222" r:id="rId125" xr:uid="{EA6B3630-CF92-3F45-BCC4-21455A04C653}"/>
    <hyperlink ref="C1477" r:id="rId126" xr:uid="{B56E2EEE-AAA2-6446-AAB5-4FB00799BB03}"/>
    <hyperlink ref="C1148" r:id="rId127" xr:uid="{3249FA53-5CF6-CB49-A6BE-BF61C7CF68FE}"/>
    <hyperlink ref="C1537" r:id="rId128" xr:uid="{126BE506-52A3-1748-8078-E7C3B550DE08}"/>
    <hyperlink ref="C1402" r:id="rId129" xr:uid="{8096FF5E-3645-B949-A4DB-FEB9C01EFFA7}"/>
    <hyperlink ref="C1734" r:id="rId130" xr:uid="{479E87BA-F974-FA4C-8E12-6893F05D4F29}"/>
    <hyperlink ref="C1171" r:id="rId131" xr:uid="{7DDD3A42-5BE6-6C4A-97C0-7503E65A07DA}"/>
    <hyperlink ref="C1432" r:id="rId132" xr:uid="{E3C12338-BF4D-8D43-9110-931D2BA25918}"/>
    <hyperlink ref="C1604" r:id="rId133" xr:uid="{C96CFCD9-2A98-FC4E-9992-E79AB4183C59}"/>
    <hyperlink ref="C1226" r:id="rId134" xr:uid="{8230BD87-980E-294F-8B34-EAEA304BF394}"/>
    <hyperlink ref="C213" r:id="rId135" xr:uid="{600319F1-E424-3545-A623-4F2F5D4781B0}"/>
    <hyperlink ref="C1209" r:id="rId136" xr:uid="{82939A58-17D2-E143-B481-014167890466}"/>
    <hyperlink ref="C851" r:id="rId137" xr:uid="{D953C554-7D0E-264B-8A51-C3CE82309257}"/>
    <hyperlink ref="C882" r:id="rId138" xr:uid="{3686221D-0960-D04D-9694-BA4E5F9BDBFF}"/>
    <hyperlink ref="C283" r:id="rId139" xr:uid="{75DF9D2D-D199-0746-B42A-529B7B9CFEA1}"/>
    <hyperlink ref="C475" r:id="rId140" xr:uid="{7DECFF20-ADC7-6640-898C-32F9C29600BD}"/>
    <hyperlink ref="C424" r:id="rId141" xr:uid="{0934DCF4-9C0B-2B43-97FB-BF83F8725FA7}"/>
    <hyperlink ref="C511" r:id="rId142" xr:uid="{BA5AE26E-2D1F-194D-B1A5-3B9009391C23}"/>
    <hyperlink ref="C1283" r:id="rId143" xr:uid="{C1A7DCAD-0CD9-F248-A6E3-398E4DC0BE83}"/>
    <hyperlink ref="C1399" r:id="rId144" xr:uid="{CEE13562-7E64-434F-AA11-37C6047ADFF7}"/>
    <hyperlink ref="C1733" r:id="rId145" xr:uid="{7F291441-9784-234F-B2EA-CA602E016E8E}"/>
    <hyperlink ref="C1182" r:id="rId146" xr:uid="{C71ADF42-B105-9840-9567-310CCA305749}"/>
    <hyperlink ref="C1644" r:id="rId147" xr:uid="{0B1CF891-6BF2-B24B-A1C5-11DE095E1872}"/>
    <hyperlink ref="C996" r:id="rId148" xr:uid="{8EC774D2-036B-6546-84B6-73F27FCE4619}"/>
    <hyperlink ref="C1577" r:id="rId149" xr:uid="{6FAD554A-972C-4249-B2B8-87A366974A4F}"/>
    <hyperlink ref="C93" r:id="rId150" xr:uid="{D2EF9752-5924-554F-8E1E-2C44235D613D}"/>
    <hyperlink ref="C1084" r:id="rId151" xr:uid="{BC1C535F-9F9E-5D47-852F-69A5DA64FBF5}"/>
    <hyperlink ref="C560" r:id="rId152" xr:uid="{E81FCFB8-66EB-9E4E-942F-C99EA5B9A2B6}"/>
    <hyperlink ref="C1201" r:id="rId153" xr:uid="{4C6CB8E3-BAA5-1049-9667-DE4B7FD3EB86}"/>
    <hyperlink ref="C1035" r:id="rId154" xr:uid="{8B19AB50-1032-1D42-9254-B8362DCC84C3}"/>
    <hyperlink ref="C445" r:id="rId155" xr:uid="{7F226A4A-241A-254F-B797-BFC4EAB228F1}"/>
    <hyperlink ref="C251" r:id="rId156" xr:uid="{0629F6B5-C483-B74F-844C-37506E243A6E}"/>
    <hyperlink ref="C1000" r:id="rId157" xr:uid="{7D29C44D-C5D9-2845-B131-98C5DC8E4EA0}"/>
    <hyperlink ref="C1429" r:id="rId158" xr:uid="{9632776C-A1B2-B24E-BFD1-40782E06D3D5}"/>
    <hyperlink ref="C1655" r:id="rId159" xr:uid="{FFDC6F0F-39E9-7B47-AD7E-8E7D78C9BAB2}"/>
    <hyperlink ref="C238" r:id="rId160" xr:uid="{5ADFBB89-1DBC-044F-B68D-DF5B79B0D529}"/>
    <hyperlink ref="C1101" r:id="rId161" xr:uid="{91AC1372-FD51-174C-930D-E817C632FC46}"/>
    <hyperlink ref="C461" r:id="rId162" xr:uid="{4492F0DC-8477-4144-AEB2-601E28CD4914}"/>
    <hyperlink ref="C1893" r:id="rId163" xr:uid="{39F93E97-CB31-3E44-BBF5-B5D7DF1C06C6}"/>
    <hyperlink ref="C1894" r:id="rId164" xr:uid="{479DB937-A26C-A849-9051-826DEB3A0FEA}"/>
    <hyperlink ref="C1090" r:id="rId165" xr:uid="{8A51A083-C29D-EB4C-AC20-AA2702977F10}"/>
    <hyperlink ref="C1597" r:id="rId166" xr:uid="{0D7FDE53-8B92-094C-AD75-7C116276618C}"/>
    <hyperlink ref="C57" r:id="rId167" xr:uid="{881A53C5-9503-FB4A-A054-A5D307B5C891}"/>
    <hyperlink ref="C702" r:id="rId168" xr:uid="{7F264941-927A-304A-9B75-5D64C874D425}"/>
    <hyperlink ref="C1769" r:id="rId169" xr:uid="{B4897D5A-E778-1C47-B47A-EE234670D6D8}"/>
    <hyperlink ref="C1323" r:id="rId170" xr:uid="{A11BC9C5-810C-AB4A-8645-4758E10243DD}"/>
    <hyperlink ref="C1955" r:id="rId171" xr:uid="{8179F2D1-F560-4E48-BC6A-026883326694}"/>
    <hyperlink ref="C536" r:id="rId172" xr:uid="{ABACCD57-EEC3-C945-BE3F-98F00206B1D2}"/>
    <hyperlink ref="C1686" r:id="rId173" xr:uid="{23997B45-8B1A-0B4A-914D-047B2CFDFA2A}"/>
    <hyperlink ref="C1238" r:id="rId174" xr:uid="{E805807C-D569-8848-9D4F-816C34F3BB75}"/>
    <hyperlink ref="C701" r:id="rId175" xr:uid="{B56AB4E3-7839-F04F-8D4F-822502635297}"/>
    <hyperlink ref="C1600" r:id="rId176" xr:uid="{4E252016-FA3F-9C4E-A2B2-703B87C999B4}"/>
    <hyperlink ref="C1384" r:id="rId177" xr:uid="{D8EBE8DD-CFF8-6443-88EE-BF8A6ACF7075}"/>
    <hyperlink ref="C50" r:id="rId178" xr:uid="{7A349E3E-C148-4A42-B897-F7338747AE09}"/>
    <hyperlink ref="C1378" r:id="rId179" xr:uid="{C8137B3D-DE9D-2F44-AC1D-72B3F5DB7A19}"/>
    <hyperlink ref="C1265" r:id="rId180" xr:uid="{52A2530A-C6BB-584D-9C8C-DE624673F7CE}"/>
    <hyperlink ref="C1759" r:id="rId181" xr:uid="{D4EEBFAE-3C40-F347-BADF-FBF88804823F}"/>
    <hyperlink ref="C689" r:id="rId182" xr:uid="{E5C8A780-7AAC-B94F-B5CE-90747096575D}"/>
    <hyperlink ref="C1368" r:id="rId183" xr:uid="{14EE02D9-AA21-994F-B843-ED9F45BF699B}"/>
    <hyperlink ref="C1718" r:id="rId184" xr:uid="{5A85B485-1A67-E34C-ACCB-A4FFAB5CDC8B}"/>
    <hyperlink ref="C1889" r:id="rId185" xr:uid="{AEC451DF-26CE-5148-94D9-64D13C2CC520}"/>
    <hyperlink ref="C583" r:id="rId186" xr:uid="{7C02789A-8623-B149-9597-98C2D992EC0A}"/>
    <hyperlink ref="C1137" r:id="rId187" xr:uid="{2A917E0A-6265-3144-9B68-1F82A02B645E}"/>
    <hyperlink ref="C126" r:id="rId188" xr:uid="{B8289C8E-C18B-B14C-8DC3-6E06857861E4}"/>
    <hyperlink ref="C915" r:id="rId189" xr:uid="{F6DA5C88-E2C0-7D48-AA37-6F1C3BD9AA5A}"/>
    <hyperlink ref="C21" r:id="rId190" xr:uid="{2A28F440-1FF3-444D-B2D5-E15C6507E1A6}"/>
    <hyperlink ref="C678" r:id="rId191" xr:uid="{2F47BB88-A3E9-4E47-8E37-8217FB81AB91}"/>
    <hyperlink ref="C763" r:id="rId192" xr:uid="{B5B78953-979C-CE4C-9E05-D2FF025D5719}"/>
    <hyperlink ref="C183" r:id="rId193" xr:uid="{BB21C281-4304-7C46-9840-FCBABCD68D04}"/>
    <hyperlink ref="C1471" r:id="rId194" xr:uid="{2E8F4C69-6E49-7847-9597-43B4E7EFB587}"/>
    <hyperlink ref="C46" r:id="rId195" xr:uid="{B56D0655-6471-B941-9DF6-92EB7D116C9B}"/>
    <hyperlink ref="C1054" r:id="rId196" xr:uid="{DDE7548F-8FC5-6647-A3F5-F01827FAB812}"/>
    <hyperlink ref="C1640" r:id="rId197" xr:uid="{66E5DF57-CD57-934F-B97A-C10964B6C057}"/>
    <hyperlink ref="C1154" r:id="rId198" xr:uid="{35E2ADF6-2A6D-4847-9E19-195626F661F9}"/>
    <hyperlink ref="C1254" r:id="rId199" xr:uid="{FAB50819-D070-4B4D-82D0-76D50050AB79}"/>
    <hyperlink ref="C11" r:id="rId200" xr:uid="{A0925F25-6F64-764B-B508-BB6FF84C95F3}"/>
    <hyperlink ref="C649" r:id="rId201" xr:uid="{AD7623BA-C1A1-124F-BFE3-55A39B333708}"/>
    <hyperlink ref="C199" r:id="rId202" xr:uid="{60D0BFEA-7D2E-BB4C-8C44-FA4D1135D1B1}"/>
    <hyperlink ref="C476" r:id="rId203" xr:uid="{0BDBD1A7-ADA3-5546-AA5C-95DA8A0B1A07}"/>
    <hyperlink ref="C1058" r:id="rId204" xr:uid="{4F126568-4001-DA43-A4E9-96E5BA03BAA7}"/>
    <hyperlink ref="C1511" r:id="rId205" xr:uid="{81EDD29D-2DB7-DB45-AD55-2BAD3CE4E676}"/>
    <hyperlink ref="C746" r:id="rId206" xr:uid="{E5E3E242-D5FC-FE46-847E-11B2C2AA5465}"/>
    <hyperlink ref="C933" r:id="rId207" xr:uid="{1BA1E40A-C71F-124C-BCEA-D2651297F224}"/>
    <hyperlink ref="C1818" r:id="rId208" xr:uid="{D8665980-C907-FF4C-A198-9C8A3B6AB77F}"/>
    <hyperlink ref="C1547" r:id="rId209" xr:uid="{8991A277-1290-7B49-87B9-CF9DDE729F83}"/>
    <hyperlink ref="C572" r:id="rId210" xr:uid="{E8267C15-C3F7-0E47-9004-0E58C5E1AAAA}"/>
    <hyperlink ref="C1687" r:id="rId211" xr:uid="{E04A8786-0491-3A45-8F25-31178E8C4EA3}"/>
    <hyperlink ref="C534" r:id="rId212" xr:uid="{AD4A9205-81ED-4945-986B-6A871EEDCBAD}"/>
    <hyperlink ref="C1582" r:id="rId213" xr:uid="{BD808CE6-7E77-7645-B99D-8A62048A99D8}"/>
    <hyperlink ref="C647" r:id="rId214" xr:uid="{248EC995-1C02-F542-A952-B09465741496}"/>
    <hyperlink ref="C916" r:id="rId215" xr:uid="{1358D574-B807-0A4A-A434-5059DBC8D84F}"/>
    <hyperlink ref="C1266" r:id="rId216" xr:uid="{825CDE01-A81D-5446-81FB-6EC9F4FBB9F7}"/>
    <hyperlink ref="C434" r:id="rId217" xr:uid="{C0664F00-557B-9E4A-A429-7D873A7E6D48}"/>
    <hyperlink ref="C1826" r:id="rId218" xr:uid="{4BD5134D-171B-5F40-A02C-C3E894B4DE34}"/>
    <hyperlink ref="C1231" r:id="rId219" xr:uid="{DBDD98A8-E65C-FB40-A054-44206C0F8B6E}"/>
    <hyperlink ref="C1608" r:id="rId220" xr:uid="{F46C0BFE-8E27-C145-804A-ABE793AA4C6B}"/>
    <hyperlink ref="C648" r:id="rId221" xr:uid="{4E656373-B40E-AE41-ACBF-53298CFE88C1}"/>
    <hyperlink ref="C240" r:id="rId222" xr:uid="{CB3A45A0-2039-6A4A-95B5-4F35532B9268}"/>
    <hyperlink ref="C438" r:id="rId223" xr:uid="{3ED11C96-F5E4-3746-BF77-DFFE1957BE27}"/>
    <hyperlink ref="C112" r:id="rId224" xr:uid="{FFCD4D48-E8A6-6B49-9658-4BA1B6E6B1DD}"/>
    <hyperlink ref="C275" r:id="rId225" xr:uid="{8A7138B0-A2F1-2341-940C-46E296479389}"/>
    <hyperlink ref="C426" r:id="rId226" xr:uid="{057C7ED0-16CF-AA43-84AA-A49863F490E6}"/>
    <hyperlink ref="C1800" r:id="rId227" xr:uid="{ADE06AFC-C969-D242-8A4D-EF15BE5617AC}"/>
    <hyperlink ref="C666" r:id="rId228" xr:uid="{5A882EB6-5068-234C-B6F0-D743D0768111}"/>
    <hyperlink ref="C839" r:id="rId229" xr:uid="{0DC731C4-6E28-1D4E-85DA-716620FB74CB}"/>
    <hyperlink ref="C1690" r:id="rId230" xr:uid="{AE3DEEDA-A377-9843-B452-5DE4A9CDAE3F}"/>
    <hyperlink ref="C1326" r:id="rId231" xr:uid="{BF4C67EE-BFF4-DB4E-8F10-8CD14CBACB48}"/>
    <hyperlink ref="C525" r:id="rId232" xr:uid="{ABAF188C-F823-254B-A664-62FC7E1A975B}"/>
    <hyperlink ref="C951" r:id="rId233" xr:uid="{0781D472-284E-4143-B7B3-D82A2CD5EFF2}"/>
    <hyperlink ref="C371" r:id="rId234" xr:uid="{8F67D53F-FB92-1746-BB20-985617BF38C1}"/>
    <hyperlink ref="C674" r:id="rId235" xr:uid="{D7C5C23C-508C-0040-AC4F-BD5836ABBFB4}"/>
    <hyperlink ref="C827" r:id="rId236" xr:uid="{11241641-4599-F94A-B4F0-E9C80152808E}"/>
    <hyperlink ref="C1827" r:id="rId237" xr:uid="{D8B6ABCB-78AC-3B4E-ADC3-04E0BB0CC803}"/>
    <hyperlink ref="C1280" r:id="rId238" xr:uid="{F7D85DD7-D713-C845-B3F3-C6997D1DDB1F}"/>
    <hyperlink ref="C1614" r:id="rId239" xr:uid="{E65C2F78-06BB-CE46-9B9F-E8908F0E62D2}"/>
    <hyperlink ref="C1001" r:id="rId240" xr:uid="{22C15A3F-64FD-9646-83D8-EBB42AC67588}"/>
    <hyperlink ref="C1819" r:id="rId241" xr:uid="{B0A73D49-9A0B-9D4A-B4D7-10B985FB8D76}"/>
    <hyperlink ref="C1094" r:id="rId242" xr:uid="{935AE5E5-6880-AD4B-ADFA-EA673D3137D0}"/>
    <hyperlink ref="C392" r:id="rId243" xr:uid="{572748A3-F28D-0F4D-BFAA-8C0DFC6E1599}"/>
    <hyperlink ref="C328" r:id="rId244" xr:uid="{E388772D-413D-A442-A8C6-AC5A7727CBDC}"/>
    <hyperlink ref="C875" r:id="rId245" xr:uid="{8E281455-A5EE-0945-B12D-5C8441F2B235}"/>
    <hyperlink ref="C623" r:id="rId246" xr:uid="{6F4162A9-D720-4B4F-A148-EE42E09E0BB1}"/>
    <hyperlink ref="C1520" r:id="rId247" xr:uid="{75918FF0-F4CF-1E45-BE7E-27418DAC62F9}"/>
    <hyperlink ref="C1541" r:id="rId248" xr:uid="{1D33DD0A-42F4-AD45-BBB7-0B5AD5415864}"/>
    <hyperlink ref="C337" r:id="rId249" xr:uid="{4CCBD846-242F-E943-BA04-4AF09AA460B1}"/>
    <hyperlink ref="C253" r:id="rId250" xr:uid="{C871FA49-3575-3C4C-A89E-60BCB14D1C7C}"/>
    <hyperlink ref="C336" r:id="rId251" xr:uid="{D9BA1B86-A58D-2C4F-B19C-2E3F09258A2A}"/>
    <hyperlink ref="C101" r:id="rId252" xr:uid="{99F686A1-CA32-0E48-BA44-A326A96116A9}"/>
    <hyperlink ref="C327" r:id="rId253" xr:uid="{0F3EA4C4-BA79-5248-8B75-04A639ECE8F4}"/>
    <hyperlink ref="C1107" r:id="rId254" xr:uid="{9DA38F31-7352-4B41-BF96-646FCF355524}"/>
    <hyperlink ref="C1206" r:id="rId255" xr:uid="{AAF1A918-7CC9-2145-8B58-FA9E4F35D8B5}"/>
    <hyperlink ref="C1071" r:id="rId256" xr:uid="{743C7E35-532D-D043-948B-8685E5B6DB0B}"/>
    <hyperlink ref="C504" r:id="rId257" xr:uid="{77D88BC6-ED70-6645-9468-B712A65ABCD9}"/>
    <hyperlink ref="C1173" r:id="rId258" xr:uid="{813527F4-3644-524F-B481-C3FCD7864641}"/>
    <hyperlink ref="C1078" r:id="rId259" xr:uid="{E630CE26-67FD-7641-A43E-2592A6BB467B}"/>
    <hyperlink ref="C527" r:id="rId260" xr:uid="{972CCBC1-30C4-7045-BBB7-BCFC14B2B27A}"/>
    <hyperlink ref="C335" r:id="rId261" xr:uid="{22E6FCCA-5553-E549-A0A9-1B6A1B27F506}"/>
    <hyperlink ref="C538" r:id="rId262" xr:uid="{AFA5163A-E9B9-B646-9B06-5A8E60835D31}"/>
    <hyperlink ref="C654" r:id="rId263" xr:uid="{1EC72BDA-2016-FB4E-8201-A85586270EAF}"/>
    <hyperlink ref="C1810" r:id="rId264" xr:uid="{C9DE087F-A34C-5442-AB9C-22966251A93A}"/>
    <hyperlink ref="C1436" r:id="rId265" xr:uid="{44A4125F-A40C-6C4F-BF5E-48201FAAAB9F}"/>
    <hyperlink ref="C84" r:id="rId266" xr:uid="{AFA4BB0A-A5DD-A840-A4FE-24F44D9A7064}"/>
    <hyperlink ref="C1906" r:id="rId267" xr:uid="{0DE65A8F-008B-8F4E-A38C-E210E65248E8}"/>
    <hyperlink ref="C528" r:id="rId268" xr:uid="{CC0C02BC-FE8B-FD48-88AB-F6D845096C93}"/>
    <hyperlink ref="C779" r:id="rId269" xr:uid="{D74A8321-6C5F-7047-B7CF-C557BD427154}"/>
    <hyperlink ref="C1659" r:id="rId270" xr:uid="{2A4AF5E1-0F03-FC40-A387-FA995D55546C}"/>
    <hyperlink ref="C694" r:id="rId271" xr:uid="{FF6FB19C-6DBF-8346-AB6F-9D368B8B8DC4}"/>
    <hyperlink ref="C573" r:id="rId272" xr:uid="{488A9017-397C-3744-985A-F88055B2F189}"/>
    <hyperlink ref="C1809" r:id="rId273" xr:uid="{DCE40289-C29F-6844-A72C-1505262E29EA}"/>
    <hyperlink ref="C598" r:id="rId274" xr:uid="{2C6E1D0F-03F6-4A43-96EB-6880A5529D78}"/>
    <hyperlink ref="C1931" r:id="rId275" xr:uid="{A63CA993-6356-2F41-A90F-770D62D071AF}"/>
    <hyperlink ref="C7" r:id="rId276" xr:uid="{B7874CB5-25C4-2E4D-9A1F-1598B27F7A7C}"/>
    <hyperlink ref="C1139" r:id="rId277" xr:uid="{C8E997D1-E807-5641-AE76-18202BA1AEF9}"/>
    <hyperlink ref="C516" r:id="rId278" xr:uid="{A1DDFE35-F828-3645-A665-2A69EF40C23F}"/>
    <hyperlink ref="C991" r:id="rId279" xr:uid="{76CDF97B-95A5-9744-83CE-3E2A5E279CC6}"/>
    <hyperlink ref="C1546" r:id="rId280" xr:uid="{4591341E-9357-4E43-9A91-7BF896C71EE7}"/>
    <hyperlink ref="C1551" r:id="rId281" xr:uid="{1E77904B-E8F0-4346-BE6E-47266FCB83BB}"/>
    <hyperlink ref="C1442" r:id="rId282" xr:uid="{A932017C-0864-1842-A7B0-FC9C71A3B7C5}"/>
    <hyperlink ref="C1585" r:id="rId283" xr:uid="{1963B57E-0E4F-6044-BBD7-CD33CCD4CAB2}"/>
    <hyperlink ref="C1159" r:id="rId284" xr:uid="{9F9BF4D8-13BD-CA42-B86E-9C3079891A75}"/>
    <hyperlink ref="C1289" r:id="rId285" xr:uid="{8BF400DD-7C21-3A45-9698-25F275417BAC}"/>
    <hyperlink ref="C672" r:id="rId286" xr:uid="{54682DEC-EB20-9142-AE6A-52D0E0406DC1}"/>
    <hyperlink ref="C320" r:id="rId287" xr:uid="{41D0AF18-1EBA-0649-885D-57DBF808C8C4}"/>
    <hyperlink ref="C67" r:id="rId288" xr:uid="{6A99CC8D-72C5-6E47-8693-CD02F898541A}"/>
    <hyperlink ref="C1698" r:id="rId289" xr:uid="{8B59C0FA-AD3A-7A4D-B616-B9F00460C7C5}"/>
    <hyperlink ref="C657" r:id="rId290" xr:uid="{937EEFA1-4201-D445-BC0F-49C4AD8726B9}"/>
    <hyperlink ref="C471" r:id="rId291" xr:uid="{87FA1E11-2ECE-6046-9129-AFF197A5F7B4}"/>
    <hyperlink ref="C1039" r:id="rId292" xr:uid="{A2F71D4B-D868-4343-BC08-A1CA57E14630}"/>
    <hyperlink ref="C1735" r:id="rId293" xr:uid="{C01F2F8E-13E0-EB46-9A48-623F3E1F8EE1}"/>
    <hyperlink ref="C577" r:id="rId294" xr:uid="{0157786E-2028-3C4F-B550-154648C730E4}"/>
    <hyperlink ref="C258" r:id="rId295" xr:uid="{FC868C82-F2A2-0D40-B624-947D15E68D03}"/>
    <hyperlink ref="C1569" r:id="rId296" xr:uid="{879F3F7A-30A2-8742-8B44-76F32444B679}"/>
    <hyperlink ref="C898" r:id="rId297" xr:uid="{B6B8B483-8EB7-CD44-BF92-0ED94163D3FB}"/>
    <hyperlink ref="C879" r:id="rId298" xr:uid="{F997FF88-BD36-934D-9888-E61BCAEA0901}"/>
    <hyperlink ref="C605" r:id="rId299" xr:uid="{DB32BD94-FF8B-DA48-84B9-D1780BB0042E}"/>
    <hyperlink ref="C1222" r:id="rId300" xr:uid="{BF761220-B0A6-B040-AA9B-CE4CE116ED1E}"/>
    <hyperlink ref="C1939" r:id="rId301" xr:uid="{E8191AFD-8318-874D-8E68-5420BCF4ED19}"/>
    <hyperlink ref="C1119" r:id="rId302" xr:uid="{15BB3918-B8D9-D047-902B-26AECAE952BF}"/>
    <hyperlink ref="C1676" r:id="rId303" xr:uid="{055B6006-3698-3D42-86B5-EDA1798088F2}"/>
    <hyperlink ref="C168" r:id="rId304" xr:uid="{90E3612A-8775-5F40-96D5-61D0A904D9F6}"/>
    <hyperlink ref="C1836" r:id="rId305" xr:uid="{83171FB4-4CC1-F94D-BECA-7671A43AE2B5}"/>
    <hyperlink ref="C1133" r:id="rId306" xr:uid="{CA9BC0E0-D131-5445-94E8-308594A4AB53}"/>
    <hyperlink ref="C1445" r:id="rId307" xr:uid="{ED510FF2-38CC-BE4A-8605-08A326BEC8E6}"/>
    <hyperlink ref="C907" r:id="rId308" xr:uid="{88510405-B4DE-8048-A3C6-E76E715B283C}"/>
    <hyperlink ref="C1651" r:id="rId309" xr:uid="{88883AED-BDC7-DF44-B33E-1035BF9E05D1}"/>
    <hyperlink ref="C684" r:id="rId310" xr:uid="{7CFA9ED3-0C51-CE4D-8462-5DAA0275885B}"/>
    <hyperlink ref="C239" r:id="rId311" xr:uid="{3D43220B-19D5-AC40-B8C6-49E1CB0A4061}"/>
    <hyperlink ref="C28" r:id="rId312" xr:uid="{AE739089-4E72-7B48-84A1-006DA8CB4634}"/>
    <hyperlink ref="C1273" r:id="rId313" xr:uid="{35747352-AA52-1F4E-9145-4E9410519544}"/>
    <hyperlink ref="C738" r:id="rId314" xr:uid="{5ADC9ECF-4E45-3B4A-BB1D-CAD23E3DA031}"/>
    <hyperlink ref="C505" r:id="rId315" xr:uid="{A1F709AF-A2FE-8146-9757-33EDBC76FA6B}"/>
    <hyperlink ref="C447" r:id="rId316" xr:uid="{54CEED7D-CC54-D342-BD42-66FC5970E43B}"/>
    <hyperlink ref="C472" r:id="rId317" xr:uid="{6BA9A95B-FF90-5E41-B250-A2D36377167E}"/>
    <hyperlink ref="C597" r:id="rId318" xr:uid="{1332FB6C-1984-DC46-913D-A2A456DFB51F}"/>
    <hyperlink ref="C1854" r:id="rId319" xr:uid="{FA56727A-58DE-D94A-8808-ED42B3A04E55}"/>
    <hyperlink ref="C1215" r:id="rId320" xr:uid="{0144896F-6C5C-DD45-B0CB-6FFBE9514955}"/>
    <hyperlink ref="C1117" r:id="rId321" xr:uid="{3419BC7E-9284-7C44-A340-3778D5902BCD}"/>
    <hyperlink ref="C1370" r:id="rId322" xr:uid="{9A1E9333-17BE-1D44-954A-AF3119D7A612}"/>
    <hyperlink ref="C173" r:id="rId323" xr:uid="{C8865E89-73DD-F642-90C4-752F69509947}"/>
    <hyperlink ref="C921" r:id="rId324" xr:uid="{40622C0D-D918-5941-A398-930E4449B9C1}"/>
    <hyperlink ref="C1701" r:id="rId325" xr:uid="{72597516-7886-0B40-BB21-C3DDD58606ED}"/>
    <hyperlink ref="C1677" r:id="rId326" xr:uid="{543AEC67-D000-FF4E-A2BF-F16BFA4374E9}"/>
    <hyperlink ref="C164" r:id="rId327" xr:uid="{95B4A6CB-691E-AA41-A9D2-FAD33B5134EF}"/>
    <hyperlink ref="C512" r:id="rId328" xr:uid="{619CADFD-3E9D-FE42-8515-4FDC9682C066}"/>
    <hyperlink ref="B1959" r:id="rId329" xr:uid="{7A84ABDB-115A-2347-A079-D6FE3600201B}"/>
    <hyperlink ref="B1960" r:id="rId330" xr:uid="{DB4EDCA4-D018-A343-881A-B7CB90F771D9}"/>
    <hyperlink ref="B5" r:id="rId331" xr:uid="{65CF1795-BF8E-5849-8D11-FECA8232C08C}"/>
    <hyperlink ref="B24" r:id="rId332" xr:uid="{FB2FB7EE-69C8-EF49-B318-63C4DBA276A3}"/>
    <hyperlink ref="B58" r:id="rId333" xr:uid="{9BDA0BDF-33C4-1F4A-B536-9145C8F6A278}"/>
    <hyperlink ref="B59" r:id="rId334" xr:uid="{B70F0E92-A476-C04F-8136-9C3E150552BF}"/>
    <hyperlink ref="B69" r:id="rId335" xr:uid="{6E8C1AA0-8E3A-E14A-A033-A18FB418D40A}"/>
    <hyperlink ref="B75" r:id="rId336" xr:uid="{6B379BEB-0792-2B4D-91C7-740BA9700AA6}"/>
    <hyperlink ref="B77" r:id="rId337" xr:uid="{95BD1170-8417-E547-A9C6-E3FC972E39E7}"/>
    <hyperlink ref="B80" r:id="rId338" xr:uid="{40CD4908-D516-8947-8194-449576E92542}"/>
    <hyperlink ref="B103" r:id="rId339" xr:uid="{81738584-1BE1-3B42-B20C-CA79B6CDF444}"/>
    <hyperlink ref="B146" r:id="rId340" xr:uid="{72AD79F5-C06A-B241-81B8-3B967DCEA0C8}"/>
    <hyperlink ref="B155" r:id="rId341" xr:uid="{8B9A216A-4C18-2744-B670-917AEFBFCA56}"/>
    <hyperlink ref="B163" r:id="rId342" xr:uid="{2AAE2BB9-D0ED-2A45-97F5-8C808608B209}"/>
    <hyperlink ref="B180" r:id="rId343" xr:uid="{4A2AE3A8-BDF4-B84E-868A-49BEE006D922}"/>
    <hyperlink ref="B195" r:id="rId344" xr:uid="{8EED1A13-21F5-9948-8ADF-7A82E531602A}"/>
    <hyperlink ref="B198" r:id="rId345" xr:uid="{4A930BDD-49A3-AC40-871B-CDCC6AE24B6B}"/>
    <hyperlink ref="B229" r:id="rId346" xr:uid="{3EEC4236-3851-BA45-90B4-6E8ECCBAFCEF}"/>
    <hyperlink ref="B285" r:id="rId347" xr:uid="{1975A0F5-ADB2-E44D-BD0A-E2960F7832FE}"/>
    <hyperlink ref="B585" r:id="rId348" xr:uid="{994BD9C8-D541-AA4A-A84B-73968B1B0B17}"/>
    <hyperlink ref="B628" r:id="rId349" xr:uid="{42439865-9D58-5D45-92CF-784CA07B4048}"/>
    <hyperlink ref="B626" r:id="rId350" xr:uid="{2EBA46DC-FE08-A14A-AA95-F3B853A729CB}"/>
    <hyperlink ref="B637" r:id="rId351" xr:uid="{01EBFC2A-42A1-7248-8530-58BD062F9519}"/>
    <hyperlink ref="B688" r:id="rId352" xr:uid="{CB50C866-5CC7-BA41-92B9-862A012A57F7}"/>
    <hyperlink ref="B724" r:id="rId353" xr:uid="{8307149E-D56E-B540-AA77-18E7B7917716}"/>
    <hyperlink ref="B725" r:id="rId354" xr:uid="{57EB53B8-2206-7C42-ADF6-C7F50149BDE5}"/>
    <hyperlink ref="B712" r:id="rId355" xr:uid="{093AB2E2-12CA-514E-B4E9-EF4406A7576C}"/>
    <hyperlink ref="B707" r:id="rId356" xr:uid="{6C5FD090-48F2-2D46-AB20-46725ABAF705}"/>
    <hyperlink ref="B788" r:id="rId357" xr:uid="{8BA53FAD-0E35-D54D-B7B0-D9750F4B7AD6}"/>
    <hyperlink ref="B850" r:id="rId358" xr:uid="{E189F430-5681-4B49-9D77-97D388D60A39}"/>
    <hyperlink ref="B834" r:id="rId359" xr:uid="{CA7E735A-D37D-3D48-9820-330384F27CAA}"/>
    <hyperlink ref="B870" r:id="rId360" xr:uid="{D82F38D3-682D-9E4E-97C1-6048E0A68D49}"/>
    <hyperlink ref="B872" r:id="rId361" xr:uid="{C1E9F9B6-A7C2-D54D-9D4E-3F823A83D41B}"/>
    <hyperlink ref="B889" r:id="rId362" xr:uid="{F177D100-2BE5-9C42-85B3-14E21BF8E168}"/>
    <hyperlink ref="B941" r:id="rId363" xr:uid="{81BCEC30-66E5-8744-8F38-F733956CAB4D}"/>
    <hyperlink ref="B1028" r:id="rId364" xr:uid="{952292B7-EAC5-BC4A-B25B-DEE108B95A70}"/>
    <hyperlink ref="B1026" r:id="rId365" xr:uid="{EE80E4D3-997F-594C-9491-B099A0106D26}"/>
    <hyperlink ref="B1045" r:id="rId366" xr:uid="{69914CF2-E43C-A949-9956-DC205679C5E8}"/>
    <hyperlink ref="B1048" r:id="rId367" xr:uid="{2BDA88C8-346C-3E4F-A3B2-4FB5A1451889}"/>
    <hyperlink ref="B1069" r:id="rId368" xr:uid="{DC34DD65-7CF5-3743-B0DF-29F6AB141A94}"/>
    <hyperlink ref="B1113" r:id="rId369" xr:uid="{B620E4E7-4752-C04D-A76C-E354E0457C7F}"/>
    <hyperlink ref="B1142" r:id="rId370" xr:uid="{FFFB54CC-7F9C-6F41-B96E-83EA68F3B1E2}"/>
    <hyperlink ref="B1149" r:id="rId371" xr:uid="{2397D6D8-89FE-E64F-9437-50666BDF4712}"/>
    <hyperlink ref="B1131" r:id="rId372" xr:uid="{5A17937C-E7DD-CB4F-854A-6811CA34929D}"/>
    <hyperlink ref="B1179" r:id="rId373" xr:uid="{1604112C-1B5C-6E4A-A308-DDEEEE7CB1E4}"/>
    <hyperlink ref="B1193" r:id="rId374" xr:uid="{3B10FC6F-7262-6748-B65D-D545EBE1946C}"/>
    <hyperlink ref="B1212" r:id="rId375" xr:uid="{F0E32854-1586-8745-A3FC-7D0FC62CB689}"/>
    <hyperlink ref="B1225" r:id="rId376" xr:uid="{1A2278E0-91F4-C746-AC85-87748ADB4F4F}"/>
    <hyperlink ref="B1236" r:id="rId377" xr:uid="{F4CD09A5-3FC9-214B-B0AD-41DC08E6C6FE}"/>
    <hyperlink ref="B1272" r:id="rId378" xr:uid="{085380FF-F5B3-5B41-9864-A2BD1D335D32}"/>
    <hyperlink ref="B1297" r:id="rId379" xr:uid="{FD088AC2-5B57-8D4B-9B9B-3CAB1A2C2783}"/>
    <hyperlink ref="B1302" r:id="rId380" xr:uid="{0D069F49-58BE-2347-9864-2E9D656D493D}"/>
    <hyperlink ref="B1299" r:id="rId381" xr:uid="{3C48B8BC-1494-1141-A9A8-AA3AB657225F}"/>
    <hyperlink ref="B1319" r:id="rId382" xr:uid="{A5DF5229-6A2B-FA4F-83AC-D77010112621}"/>
    <hyperlink ref="B1330" r:id="rId383" xr:uid="{D9E5F031-9B43-574E-809E-256BC52F05C4}"/>
    <hyperlink ref="B1333" r:id="rId384" xr:uid="{FB4324D4-B3CE-B343-93D1-9CBCD06FE589}"/>
    <hyperlink ref="B1354" r:id="rId385" xr:uid="{0EA964CD-59A6-D24D-81F7-7BB0B5692EAA}"/>
    <hyperlink ref="B1355" r:id="rId386" xr:uid="{79407A1D-61AD-784A-873E-0A70F71CF92D}"/>
    <hyperlink ref="B1431" r:id="rId387" xr:uid="{99B6958F-766F-9D4E-9BFB-AD8D08E04515}"/>
    <hyperlink ref="B1438" r:id="rId388" xr:uid="{566E7676-9C69-254D-A203-7D40DA6BFD2C}"/>
    <hyperlink ref="B1476" r:id="rId389" xr:uid="{21A66886-7591-6145-8344-77EBA71C218A}"/>
    <hyperlink ref="B1496" r:id="rId390" xr:uid="{38AEF595-5BEA-3347-A717-35AE666BC6B3}"/>
    <hyperlink ref="B1501" r:id="rId391" xr:uid="{4FC3BF92-C2F1-9343-AF01-424EFB8228DF}"/>
    <hyperlink ref="B1509" r:id="rId392" xr:uid="{996012FE-693D-E44B-BCBD-9F6987A5ED9E}"/>
    <hyperlink ref="B1532" r:id="rId393" xr:uid="{DCEE8C4D-4EC8-3245-8091-9570D6D728B7}"/>
    <hyperlink ref="B1538" r:id="rId394" xr:uid="{C44A28F7-181C-794A-9FCB-413AC67391E4}"/>
    <hyperlink ref="B1557" r:id="rId395" xr:uid="{2FC9C9F5-6108-3245-AD5D-537664A2F0E2}"/>
    <hyperlink ref="B1572" r:id="rId396" xr:uid="{A7F332AE-5B56-2941-BE9E-4712D18BCD1D}"/>
    <hyperlink ref="B1648" r:id="rId397" xr:uid="{4778CB7E-7EC7-C04A-9B97-1C0A26AF6D7D}"/>
    <hyperlink ref="B1675" r:id="rId398" xr:uid="{7ABCD666-D2BB-2042-85E0-616CB7924821}"/>
    <hyperlink ref="B1731" r:id="rId399" xr:uid="{FBB1923D-F085-B34E-97D5-0F724F660A75}"/>
    <hyperlink ref="B1745" r:id="rId400" xr:uid="{882EAB1B-8F73-E145-AF4C-CD77AC2CD153}"/>
    <hyperlink ref="B1791" r:id="rId401" xr:uid="{B0200DFB-761C-224C-80EB-BAB452B0C891}"/>
    <hyperlink ref="B1846" r:id="rId402" xr:uid="{C9BFC3CA-5231-6943-868D-E6C6608EDC86}"/>
    <hyperlink ref="B1878" r:id="rId403" xr:uid="{7679C208-6CCF-CC4D-977D-A8BE55A89E26}"/>
    <hyperlink ref="B1880" r:id="rId404" xr:uid="{C1AEDCB0-CCC8-4D4F-B483-728B198307FD}"/>
    <hyperlink ref="B1898" r:id="rId405" xr:uid="{237EFEB8-BAC4-C447-9CED-E12F4D0DBF0C}"/>
    <hyperlink ref="B1896" r:id="rId406" xr:uid="{5346860D-D43B-7244-B03D-CBB517919AC7}"/>
    <hyperlink ref="B1897" r:id="rId407" xr:uid="{E612DD50-E5A4-4746-A424-58E27C875229}"/>
    <hyperlink ref="B1905" r:id="rId408" xr:uid="{6DEB92AE-6AA7-034C-A757-4D308132926B}"/>
    <hyperlink ref="B1918" r:id="rId409" xr:uid="{137227EC-D76F-8F4A-A2BA-68ABBBB03F75}"/>
    <hyperlink ref="B1927" r:id="rId410" xr:uid="{D6C4CA29-933F-CE41-A814-B288E6313947}"/>
    <hyperlink ref="B1937" r:id="rId411" xr:uid="{8EC0598D-2504-D94C-85B3-4257712263A9}"/>
    <hyperlink ref="B1934" r:id="rId412" xr:uid="{75B319E9-D676-3945-B5B2-A1251297DE6B}"/>
    <hyperlink ref="B1956" r:id="rId413" xr:uid="{C2103257-6527-244B-AFBE-B78C00141E2B}"/>
    <hyperlink ref="B284" r:id="rId414" xr:uid="{7D51BD5E-B412-E648-9A06-6B055F76E985}"/>
    <hyperlink ref="B279" r:id="rId415" xr:uid="{7273E97C-5D1C-2046-832E-DF1EDAC6EBD5}"/>
    <hyperlink ref="B281" r:id="rId416" xr:uid="{127B8E5F-D186-F941-AF4C-8C92EE440C15}"/>
    <hyperlink ref="B282" r:id="rId417" xr:uid="{C0D18BE5-BF7C-B145-AE01-EE0E082C328D}"/>
    <hyperlink ref="B280" r:id="rId418" xr:uid="{00741C7B-041B-3942-8232-6EB1B224F602}"/>
    <hyperlink ref="B291" r:id="rId419" xr:uid="{A85E3AB2-DE73-AB4F-93BD-58C2513BCCFB}"/>
    <hyperlink ref="B347" r:id="rId420" xr:uid="{01EDD45A-E20A-5847-94D6-9504121D90E4}"/>
    <hyperlink ref="B442" r:id="rId421" xr:uid="{7F266FC6-F704-0F41-9A4A-6DA05AFE037B}"/>
    <hyperlink ref="B443" r:id="rId422" xr:uid="{4031E923-EFB1-A340-9386-F1E9660A8BEC}"/>
    <hyperlink ref="B559" r:id="rId423" xr:uid="{B67C7CD2-915E-2441-AD29-311743554F00}"/>
    <hyperlink ref="B366" r:id="rId424" xr:uid="{D9CED095-5C74-024B-A64B-4FE0DA0289D6}"/>
    <hyperlink ref="B439" r:id="rId425" xr:uid="{C9D08B59-73F0-FF45-983D-2D0FD18D584F}"/>
    <hyperlink ref="B351" r:id="rId426" xr:uid="{0B7382A3-F316-B24F-86BC-F95D64BB734C}"/>
    <hyperlink ref="B265" r:id="rId427" xr:uid="{F4CD70D8-4C0A-0E44-B69C-539B9F133AA6}"/>
    <hyperlink ref="B521" r:id="rId428" xr:uid="{8A0FC6F7-448D-7845-93E6-E60BF9F093A9}"/>
    <hyperlink ref="B542" r:id="rId429" xr:uid="{CCACBA9C-EF0D-9F45-A966-812CCC075AE5}"/>
    <hyperlink ref="B963" r:id="rId430" xr:uid="{BCFDB582-D711-5946-9BDC-C6A77F79D870}"/>
    <hyperlink ref="B515" r:id="rId431" xr:uid="{9469CB2E-8C53-E641-9734-B792F83CCA30}"/>
    <hyperlink ref="B533" r:id="rId432" xr:uid="{30E32BA7-4685-1342-B236-3F321BAEBBAC}"/>
    <hyperlink ref="B450" r:id="rId433" xr:uid="{7D0ECE84-F8D9-8A4E-A862-0E631017766A}"/>
    <hyperlink ref="B444" r:id="rId434" xr:uid="{5989D0F0-0052-F046-BF77-369C615879D0}"/>
    <hyperlink ref="B553" r:id="rId435" xr:uid="{15A70E22-74FC-3340-9E70-831FFE1F2F64}"/>
    <hyperlink ref="B416" r:id="rId436" xr:uid="{E515DD59-229E-4844-9EB1-B5E9E64933F9}"/>
    <hyperlink ref="B1692" r:id="rId437" xr:uid="{B75FB017-FCEC-5F41-9041-BE033EEF4091}"/>
    <hyperlink ref="C9" r:id="rId438" xr:uid="{E3F1980A-B557-8547-8B8B-5CF8C727F1A3}"/>
    <hyperlink ref="C12" r:id="rId439" xr:uid="{39BA650D-6E01-0545-8586-F4E766A1B8C4}"/>
    <hyperlink ref="C3" r:id="rId440" xr:uid="{B77FFD94-25BC-424E-B18D-DCF863EEF7D7}"/>
    <hyperlink ref="C8" r:id="rId441" xr:uid="{7BB40E3D-7098-9841-AE9F-43C7A3C74920}"/>
    <hyperlink ref="C45" r:id="rId442" xr:uid="{C8825209-A34E-E049-BC67-3C9465B5374C}"/>
    <hyperlink ref="C53" r:id="rId443" xr:uid="{79E46628-5A88-7940-9872-491F8CD7E757}"/>
    <hyperlink ref="C51" r:id="rId444" xr:uid="{73D84D88-699B-9145-B20C-5BB34FC3642E}"/>
    <hyperlink ref="C79" r:id="rId445" xr:uid="{3E3597E5-300A-1E40-A8D1-B35B1E7E61D3}"/>
    <hyperlink ref="C151" r:id="rId446" xr:uid="{1F7BAA60-7FD4-534F-8843-C43B2B553A2D}"/>
    <hyperlink ref="C201" r:id="rId447" xr:uid="{CE3B4B79-6F27-6549-8C6F-6D2EE0CB84D7}"/>
    <hyperlink ref="C210" r:id="rId448" xr:uid="{1D8BD899-C04D-5045-BD5C-2EC943B87943}"/>
    <hyperlink ref="C244" r:id="rId449" xr:uid="{DA69B67F-91E8-EE4C-9B06-ECAAFA4525B7}"/>
    <hyperlink ref="C273" r:id="rId450" xr:uid="{E9821F5A-983E-7948-BDF8-87536A15858C}"/>
    <hyperlink ref="C276" r:id="rId451" xr:uid="{5FE6DD46-436E-1B4E-AC36-9F092EEC142C}"/>
    <hyperlink ref="C277" r:id="rId452" xr:uid="{1DF3F69A-887F-E147-9EBA-94BA5C7DB22A}"/>
    <hyperlink ref="C274" r:id="rId453" xr:uid="{00611EE1-4D00-C745-B0C8-80A0719CE6EE}"/>
    <hyperlink ref="C343" r:id="rId454" xr:uid="{7CE38BD2-8034-614A-95CC-76BD0087E902}"/>
    <hyperlink ref="C360" r:id="rId455" xr:uid="{D4028659-7044-F148-8C23-019748EEF06B}"/>
    <hyperlink ref="C367" r:id="rId456" xr:uid="{5E763022-67A9-4446-B741-3CFD4A4541C9}"/>
    <hyperlink ref="C391" r:id="rId457" xr:uid="{B827FB31-B4CA-CB4F-B00C-67904567291F}"/>
    <hyperlink ref="C432" r:id="rId458" xr:uid="{837C4559-A7B1-2043-8246-9A0C4448AA41}"/>
    <hyperlink ref="C437" r:id="rId459" xr:uid="{220B0464-7B09-174B-B33A-FB465F4F38D5}"/>
    <hyperlink ref="C502" r:id="rId460" xr:uid="{3B173400-E075-D847-BEBA-A7FCAC093D4C}"/>
    <hyperlink ref="C552" r:id="rId461" xr:uid="{4DEBCF11-11F2-E841-AFF1-0CA78DCD3E47}"/>
    <hyperlink ref="C638" r:id="rId462" xr:uid="{2373317C-32CA-D043-983E-5EEA0C05B955}"/>
    <hyperlink ref="C686" r:id="rId463" xr:uid="{8AFBA417-5C7F-9F40-8CFE-43E6A1D6FE59}"/>
    <hyperlink ref="C687" r:id="rId464" xr:uid="{CC4167F0-D2BD-2747-8536-5DC7AC14DCD7}"/>
    <hyperlink ref="C810" r:id="rId465" xr:uid="{13B49EAC-69EF-6340-A41D-2BE964E32660}"/>
    <hyperlink ref="C803" r:id="rId466" xr:uid="{66D6D09A-CD9B-A84D-9542-D34CF2E53D97}"/>
    <hyperlink ref="C896" r:id="rId467" xr:uid="{86538A4F-D7B7-2D4A-8F5F-B98805D249F5}"/>
    <hyperlink ref="C998" r:id="rId468" xr:uid="{8BCA4C03-F674-0F46-AC7F-4AC1B4520BAE}"/>
    <hyperlink ref="C999" r:id="rId469" xr:uid="{7C9F190E-6E4A-FF43-ABAE-EEC566810625}"/>
    <hyperlink ref="C1002" r:id="rId470" xr:uid="{AE32F697-A93E-A243-BA86-E5125CF126D5}"/>
    <hyperlink ref="C1019" r:id="rId471" xr:uid="{3DFED68B-0CAF-C845-B2C3-B90A706F555F}"/>
    <hyperlink ref="C1017" r:id="rId472" xr:uid="{ACB3D2E1-BF5B-E341-BF8D-C88AD8F3FD2B}"/>
    <hyperlink ref="C1136" r:id="rId473" xr:uid="{3EEE762C-C892-2243-A79A-B810C456D3A2}"/>
    <hyperlink ref="C1169" r:id="rId474" xr:uid="{0F5CD543-F95A-1D46-BA40-FF6CE7E33547}"/>
    <hyperlink ref="C1176" r:id="rId475" xr:uid="{733A2EBA-3647-074B-AD39-36F0ABDF6842}"/>
    <hyperlink ref="C1186" r:id="rId476" xr:uid="{2F24888B-5882-394C-8A0A-F3EEF7B9DD65}"/>
    <hyperlink ref="C1255" r:id="rId477" xr:uid="{43AED999-3A49-ED48-93F7-7BA02E6722B3}"/>
    <hyperlink ref="C1298" r:id="rId478" xr:uid="{FA99A9AC-1000-8945-9F83-D77A781C362D}"/>
    <hyperlink ref="C1314" r:id="rId479" xr:uid="{5513D3F7-FC09-8841-90B7-7685114755DA}"/>
    <hyperlink ref="C1473" r:id="rId480" xr:uid="{DC46AB2E-AB38-9341-AAC6-3716F6B05390}"/>
    <hyperlink ref="C1531" r:id="rId481" xr:uid="{9E143714-BC05-4444-9008-3FFE5865572D}"/>
    <hyperlink ref="C1571" r:id="rId482" xr:uid="{BD66F181-B2BF-CB4D-B05F-80C6554B7C7A}"/>
    <hyperlink ref="C1599" r:id="rId483" xr:uid="{F45014B7-0050-004E-9CA4-3E4E1BC4C438}"/>
    <hyperlink ref="C1619" r:id="rId484" xr:uid="{ADC57793-591C-7E44-BB0C-7BC4623B43E5}"/>
    <hyperlink ref="C1658" r:id="rId485" xr:uid="{305B6186-7EFB-C546-AE54-A576B238D3EC}"/>
    <hyperlink ref="C1660" r:id="rId486" xr:uid="{D82FD273-B1D0-094F-8E9B-B973E069DFBB}"/>
    <hyperlink ref="C1859" r:id="rId487" xr:uid="{D49EBFFF-A5A4-8749-9F2B-3847E6819D68}"/>
    <hyperlink ref="C1887" r:id="rId488" xr:uid="{FCFCDF0D-743B-A44A-AD71-1FF6729EF286}"/>
    <hyperlink ref="C1886" r:id="rId489" xr:uid="{717A0339-4E6F-E54B-A8A5-730BDA7A1AC8}"/>
    <hyperlink ref="C1892" r:id="rId490" xr:uid="{998F4A21-24EE-EE40-B6BC-93439E9D874A}"/>
    <hyperlink ref="C1891" r:id="rId491" xr:uid="{3480D60B-79ED-ED41-B4AE-346CDEBD3D9F}"/>
    <hyperlink ref="C1917" r:id="rId492" xr:uid="{359A89ED-0590-DD48-A87E-2DD46BFA5E25}"/>
    <hyperlink ref="C1909" r:id="rId493" xr:uid="{8921DFC2-BD63-9C44-9F1A-6B61F0E7E8EB}"/>
    <hyperlink ref="C1954" r:id="rId494" xr:uid="{6A5AAFF9-C87B-9749-8D11-FFDE657FE0C7}"/>
    <hyperlink ref="C1959" r:id="rId495" xr:uid="{DBCB8450-A042-2A4F-90DD-47C75AD6EC5D}"/>
    <hyperlink ref="C1960" r:id="rId496" xr:uid="{1E127184-648D-EC4C-9822-CB7D48CFFBE3}"/>
    <hyperlink ref="C5" r:id="rId497" xr:uid="{EC95F013-3537-004D-9A1F-4CED2E05D953}"/>
    <hyperlink ref="C24" r:id="rId498" xr:uid="{C48CA276-FE0B-9A49-841C-D2941D191F00}"/>
    <hyperlink ref="C58" r:id="rId499" xr:uid="{FB8618B5-2A40-824B-97B3-089F4C7FB0CE}"/>
    <hyperlink ref="C61" r:id="rId500" xr:uid="{48F10812-69DC-7D40-B459-29D4AED384FE}"/>
    <hyperlink ref="C59" r:id="rId501" xr:uid="{5D32B76F-2728-E248-B4D9-196325DC59F4}"/>
    <hyperlink ref="C69" r:id="rId502" xr:uid="{148E8C2F-8CCC-4047-88F6-C22B030CC3D4}"/>
    <hyperlink ref="C75" r:id="rId503" xr:uid="{8ABDB1A6-8F2A-964D-AD36-7A1578FBCD28}"/>
    <hyperlink ref="C77" r:id="rId504" xr:uid="{FCB430BB-1102-C740-8B22-9C61AAF3ADE0}"/>
    <hyperlink ref="C80" r:id="rId505" xr:uid="{55E9B5BF-C375-3144-9492-23EC048980C2}"/>
    <hyperlink ref="C103" r:id="rId506" xr:uid="{2D4E757F-3A55-8A47-819C-9CD19190AAA9}"/>
    <hyperlink ref="C146" r:id="rId507" xr:uid="{91CCFC80-9397-8845-B1F3-0F738F79C4CC}"/>
    <hyperlink ref="C155" r:id="rId508" xr:uid="{51DE2A05-BFB6-694A-8383-7B508D77C8B1}"/>
    <hyperlink ref="C163" r:id="rId509" xr:uid="{53B99ED2-58F0-7C45-8E67-08BD2236ED72}"/>
    <hyperlink ref="C180" r:id="rId510" xr:uid="{C6A08709-9CA9-A04B-AE51-D9E39EE6F7FE}"/>
    <hyperlink ref="C195" r:id="rId511" xr:uid="{9F5022B5-607D-404A-AC90-EBAE465DDB53}"/>
    <hyperlink ref="C198" r:id="rId512" xr:uid="{DF26ECEF-E304-6043-86CA-EBB97562E62D}"/>
    <hyperlink ref="C229" r:id="rId513" xr:uid="{8B716D46-87A6-D44B-9D6D-3C85B19ADD64}"/>
    <hyperlink ref="C285" r:id="rId514" xr:uid="{BC9B674E-24A8-B443-B2D0-892C7CB506FB}"/>
    <hyperlink ref="C284" r:id="rId515" xr:uid="{C6A9CD54-2346-2E4E-8F5C-BE62047B511E}"/>
    <hyperlink ref="C279" r:id="rId516" xr:uid="{3BB5D9D4-B9E8-8047-A8F5-7A9DA5F09699}"/>
    <hyperlink ref="C281" r:id="rId517" xr:uid="{AC76621E-F7D8-2744-B95E-118DD25EFCB9}"/>
    <hyperlink ref="C282" r:id="rId518" xr:uid="{16A0BACA-21BB-FB44-8BD2-48DB87D311BF}"/>
    <hyperlink ref="C280" r:id="rId519" xr:uid="{BBAE4715-B761-314F-ACE9-371097CC74E4}"/>
    <hyperlink ref="C291" r:id="rId520" xr:uid="{7928D6E5-0339-6440-8E89-92A236E86840}"/>
    <hyperlink ref="C265" r:id="rId521" xr:uid="{690F47AA-18BA-4243-A9DA-97D8714DBCAD}"/>
    <hyperlink ref="C351" r:id="rId522" xr:uid="{EDB49907-8509-9740-9539-66C68997EF0B}"/>
    <hyperlink ref="C347" r:id="rId523" xr:uid="{B9BCE8F3-F2A6-A34F-86C2-5C0634FFDAEF}"/>
    <hyperlink ref="C366" r:id="rId524" xr:uid="{8969BAF1-3035-2449-B6E2-49B5A061154E}"/>
    <hyperlink ref="C416" r:id="rId525" xr:uid="{2FE01B9E-E852-BF41-8FC5-543D3B5B34DE}"/>
    <hyperlink ref="C444" r:id="rId526" xr:uid="{5D4A0492-7E52-C44C-A420-B8B9A9CFA0FE}"/>
    <hyperlink ref="C442" r:id="rId527" xr:uid="{0A3177E4-EEC9-AC43-8045-6FF60111E061}"/>
    <hyperlink ref="C450" r:id="rId528" xr:uid="{1E722D06-A9ED-DF48-BFBC-0AD699BD0F40}"/>
    <hyperlink ref="C443" r:id="rId529" xr:uid="{222A3A82-460D-6241-95AC-2F3B98876700}"/>
    <hyperlink ref="C439" r:id="rId530" xr:uid="{E8394ADE-ECED-DB48-BA45-258A0EC5DF8B}"/>
    <hyperlink ref="C521" r:id="rId531" xr:uid="{D60ED870-8C27-E646-A87C-E1DE9DC0B443}"/>
    <hyperlink ref="C542" r:id="rId532" xr:uid="{8ABE23F4-41B0-0C4B-860B-87AEDDA5E3C1}"/>
    <hyperlink ref="C555" r:id="rId533" xr:uid="{F5F441D9-12EC-5F46-8141-D7DD4DAF3EA8}"/>
    <hyperlink ref="C515" r:id="rId534" xr:uid="{1AB4347F-D481-1949-885B-36E6BE695CEE}"/>
    <hyperlink ref="C579" r:id="rId535" xr:uid="{BE9D76CF-C668-5043-9F44-D658B7614BDD}"/>
    <hyperlink ref="C559" r:id="rId536" xr:uid="{37F241C4-4E6B-F24F-9587-E221E3EEF8D6}"/>
    <hyperlink ref="C533" r:id="rId537" xr:uid="{F142D1B6-BF35-D14F-A07C-1AB3A72BADF9}"/>
    <hyperlink ref="C553" r:id="rId538" xr:uid="{8F3826EB-D110-3A41-9257-E2725CBFF132}"/>
    <hyperlink ref="C585" r:id="rId539" xr:uid="{DCC7E009-2366-CA47-9B75-A6CA01718D6C}"/>
    <hyperlink ref="C628" r:id="rId540" xr:uid="{0412B9B2-7571-A643-A933-0FAC0DF07807}"/>
    <hyperlink ref="C626" r:id="rId541" xr:uid="{E90B96C8-FEE0-AB4D-96BE-B50E917E5F32}"/>
    <hyperlink ref="C637" r:id="rId542" xr:uid="{865E3EEB-D0B4-B84F-99BA-3710714ADC95}"/>
    <hyperlink ref="C688" r:id="rId543" xr:uid="{9FE34E0F-55B8-254B-A604-021CC15E6E7D}"/>
    <hyperlink ref="C724" r:id="rId544" xr:uid="{DC23AA58-AAEC-924C-B544-C142E82F074F}"/>
    <hyperlink ref="C725" r:id="rId545" xr:uid="{28B7B5A9-7E14-7E47-BEBC-542111A77327}"/>
    <hyperlink ref="C712" r:id="rId546" xr:uid="{3D188C19-A28B-754C-AA99-69C5E1C61C93}"/>
    <hyperlink ref="C707" r:id="rId547" xr:uid="{A2297E8A-31E2-694B-B5AE-510ACDE056B0}"/>
    <hyperlink ref="C788" r:id="rId548" xr:uid="{91BAAB8D-FD87-5749-B3D2-842142E74176}"/>
    <hyperlink ref="C850" r:id="rId549" xr:uid="{534F2900-E0A4-0549-BD59-A024454124C6}"/>
    <hyperlink ref="C834" r:id="rId550" xr:uid="{B585E5BC-3315-434A-9B00-0AD8FFF08363}"/>
    <hyperlink ref="C870" r:id="rId551" xr:uid="{00C67A95-53A6-4248-8CFA-766255F229F1}"/>
    <hyperlink ref="C872" r:id="rId552" xr:uid="{25EB174B-381E-C441-B06A-3D72EC6386BB}"/>
    <hyperlink ref="C889" r:id="rId553" xr:uid="{98E8DE02-6B3C-EC49-9650-FF3660DEF88F}"/>
    <hyperlink ref="C938" r:id="rId554" xr:uid="{17A233CE-ECB1-A846-9E26-74C994E6B5F9}"/>
    <hyperlink ref="C963" r:id="rId555" xr:uid="{0567395C-B0F4-3241-AAC5-8C665A6ECD6C}"/>
    <hyperlink ref="C941" r:id="rId556" xr:uid="{82DDC3EA-BD0D-C148-97B6-058E39F1D55D}"/>
    <hyperlink ref="C1036" r:id="rId557" xr:uid="{0D9F0AC4-2667-1B4C-973C-D1FC5814A997}"/>
    <hyperlink ref="C1028" r:id="rId558" xr:uid="{2638E0AC-88E0-7A44-B61B-004C85C315D5}"/>
    <hyperlink ref="C1026" r:id="rId559" xr:uid="{D6B05634-FC24-3E4C-8AC4-62E8C3756A02}"/>
    <hyperlink ref="C1045" r:id="rId560" xr:uid="{46E42B47-592C-8B4F-9874-EF7FDC5B8E96}"/>
    <hyperlink ref="C1048" r:id="rId561" xr:uid="{F6443F05-973D-1B49-966C-75BB0BA6E45C}"/>
    <hyperlink ref="C1069" r:id="rId562" xr:uid="{4AA18D27-989E-5B45-83A6-1760D51FD09F}"/>
    <hyperlink ref="C1113" r:id="rId563" xr:uid="{2833D722-1B8C-FF4F-B40A-7987155717B3}"/>
    <hyperlink ref="C1142" r:id="rId564" xr:uid="{2FCB046D-D604-9A4E-AEA0-84B6D623AC93}"/>
    <hyperlink ref="C1149" r:id="rId565" xr:uid="{4C384CBF-8A8E-704F-B36A-337C46B2476B}"/>
    <hyperlink ref="C1131" r:id="rId566" xr:uid="{32A2ABDC-3DDE-6444-BFF0-AE39C1553578}"/>
    <hyperlink ref="C1179" r:id="rId567" xr:uid="{79D8575A-EAC6-1749-BC82-4662C6DBF9DD}"/>
    <hyperlink ref="C1193" r:id="rId568" xr:uid="{499593CF-64A3-4B44-B03E-E9457AA7E884}"/>
    <hyperlink ref="C1212" r:id="rId569" xr:uid="{ED6748D2-0166-EC46-A920-A054B5DAA4C3}"/>
    <hyperlink ref="C1225" r:id="rId570" xr:uid="{03578563-F2B9-C04C-AB49-BE45FDBBE931}"/>
    <hyperlink ref="C1236" r:id="rId571" xr:uid="{E101D675-F21C-4446-9F6B-CC95E07C93C9}"/>
    <hyperlink ref="C1272" r:id="rId572" xr:uid="{6F8FAD8E-C56B-B346-9A47-1082CF92FE78}"/>
    <hyperlink ref="C1297" r:id="rId573" xr:uid="{A546CC4E-9F6B-2D4B-B3C1-8B135D2AF86C}"/>
    <hyperlink ref="C1302" r:id="rId574" xr:uid="{02B3EEFE-9391-6242-B283-B9DDE1E8E778}"/>
    <hyperlink ref="C1299" r:id="rId575" xr:uid="{CC93EE50-50E8-3246-BA02-6F4E8ACEA335}"/>
    <hyperlink ref="C1319" r:id="rId576" xr:uid="{8F6EB998-7A35-7540-B889-F1554954F72F}"/>
    <hyperlink ref="C1330" r:id="rId577" xr:uid="{91B98F0F-F5CC-9343-B35E-AD7E51CFB4CE}"/>
    <hyperlink ref="C1333" r:id="rId578" xr:uid="{92C24A47-D08C-F145-97E1-18C3A3C84D74}"/>
    <hyperlink ref="C1354" r:id="rId579" xr:uid="{1334E748-A88C-F34E-874E-2B1D65DE8818}"/>
    <hyperlink ref="C1355" r:id="rId580" xr:uid="{9409E7B8-8337-8C42-8D16-648D4B5ADB22}"/>
    <hyperlink ref="C1431" r:id="rId581" xr:uid="{570C5FA6-8FBA-574E-B8E4-3960BB08C76B}"/>
    <hyperlink ref="C1438" r:id="rId582" xr:uid="{3F1C02D2-3047-F84D-AE28-E85E5D354C3E}"/>
    <hyperlink ref="C1476" r:id="rId583" xr:uid="{B9157FDE-EFF5-5A49-AB86-10A44D65E523}"/>
    <hyperlink ref="C1496" r:id="rId584" xr:uid="{D70C97BC-8776-3D4D-A5D9-2EBE859A05A8}"/>
    <hyperlink ref="C1501" r:id="rId585" xr:uid="{0AB86BA9-9E8F-7947-86CA-14286C0FD52F}"/>
    <hyperlink ref="C1509" r:id="rId586" xr:uid="{F72587D1-7F14-6444-9DFA-4DFC17924099}"/>
    <hyperlink ref="C1532" r:id="rId587" xr:uid="{0A7B809E-0417-684B-8956-3770A6000D93}"/>
    <hyperlink ref="C1538" r:id="rId588" xr:uid="{22C9B740-F563-E84E-8F22-21334966C4E1}"/>
    <hyperlink ref="C1557" r:id="rId589" xr:uid="{B9D26F5D-4173-6946-9A81-E9AC03C5F928}"/>
    <hyperlink ref="C1572" r:id="rId590" xr:uid="{67E6BFA1-95A0-AF45-8EAB-E921C2D6344E}"/>
    <hyperlink ref="C1648" r:id="rId591" xr:uid="{8E82B754-3189-1C46-B948-FB258A8A322B}"/>
    <hyperlink ref="C1692" r:id="rId592" xr:uid="{B1D8490F-89F2-C542-98CC-B059B5608D16}"/>
    <hyperlink ref="C1675" r:id="rId593" xr:uid="{36E1BC71-3869-534A-BA8F-830BA73E9FD4}"/>
    <hyperlink ref="C1731" r:id="rId594" xr:uid="{2258E708-623F-2344-8953-32ADD0C02131}"/>
    <hyperlink ref="C1745" r:id="rId595" xr:uid="{52FA5A11-4D46-B54E-A043-5E2433DAA22D}"/>
    <hyperlink ref="C1791" r:id="rId596" xr:uid="{3ACDB01C-79D0-0D47-B7F3-C14E4BD72EE1}"/>
    <hyperlink ref="C1833" r:id="rId597" xr:uid="{362C15C2-FFF4-DE4B-95B5-D80F9841C59B}"/>
    <hyperlink ref="C1846" r:id="rId598" xr:uid="{B6214B6B-D45E-C64C-A3C4-8E5482F3228D}"/>
    <hyperlink ref="C1878" r:id="rId599" xr:uid="{33F5C317-E3C9-E84F-A5B8-50C54B33E1C7}"/>
    <hyperlink ref="C1880" r:id="rId600" xr:uid="{C8E3106C-52F6-A341-8C46-F8DD17CB5A4F}"/>
    <hyperlink ref="C1898" r:id="rId601" xr:uid="{FACAEEE2-3517-C34B-95A3-BF7CBB412931}"/>
    <hyperlink ref="C1896" r:id="rId602" xr:uid="{B5872577-DD01-D548-AA71-F0EF5BEFF8C2}"/>
    <hyperlink ref="C1897" r:id="rId603" xr:uid="{34D4209D-C990-2E4F-A2D6-8F906E577E97}"/>
    <hyperlink ref="C1905" r:id="rId604" xr:uid="{BE8E2FED-08CB-E241-B088-63F6250FE671}"/>
    <hyperlink ref="C1918" r:id="rId605" xr:uid="{EEC586CC-2B96-F44E-A970-2F960B8F7842}"/>
    <hyperlink ref="C1927" r:id="rId606" xr:uid="{C311DC73-9215-294A-9418-9B5A9914ED82}"/>
    <hyperlink ref="C1934" r:id="rId607" xr:uid="{BDE717B0-C4E1-174B-8DBE-01096E721D22}"/>
    <hyperlink ref="C1937" r:id="rId608" xr:uid="{2B4F5585-831F-394C-8A3A-71E7EF09A9E7}"/>
    <hyperlink ref="C1956" r:id="rId609" xr:uid="{91348F04-E49E-D44A-9EB7-077A6A88FC43}"/>
    <hyperlink ref="C16" r:id="rId610" xr:uid="{29CE5AEA-49E7-1A46-9933-176A52314112}"/>
    <hyperlink ref="C29" r:id="rId611" xr:uid="{045E9FF3-3AC9-CE43-82BC-FEAB0EDADD54}"/>
    <hyperlink ref="C60" r:id="rId612" xr:uid="{056F9796-EAEA-B048-887B-9221785BB82C}"/>
    <hyperlink ref="C70" r:id="rId613" xr:uid="{CE6BC173-7368-2A45-89B0-9A5DE26318CA}"/>
    <hyperlink ref="C85" r:id="rId614" xr:uid="{D51155B7-5689-6F4F-96A6-BC8E70186753}"/>
    <hyperlink ref="C108" r:id="rId615" xr:uid="{D7DECBEB-A153-7346-A48C-383E9D45A552}"/>
    <hyperlink ref="C216" r:id="rId616" xr:uid="{B9A66419-0F42-7D49-98A9-D1D6B4B2CEDD}"/>
    <hyperlink ref="C230" r:id="rId617" xr:uid="{80B11BC6-2718-454D-90A9-CE63AB3CCD9B}"/>
    <hyperlink ref="C232" r:id="rId618" xr:uid="{FB3E5718-B22A-AA43-8306-81E000B809B1}"/>
    <hyperlink ref="C321" r:id="rId619" xr:uid="{A541D729-CC25-E044-B40A-FD198ADC5DB0}"/>
    <hyperlink ref="C474" r:id="rId620" xr:uid="{BCF20AA5-90F0-0641-A1E9-9FE7E7D1D41F}"/>
    <hyperlink ref="C501" r:id="rId621" xr:uid="{E3AFFD69-A6B8-FA49-B153-5FE1FAAC46C9}"/>
    <hyperlink ref="C513" r:id="rId622" xr:uid="{E24B3939-1E06-5D40-B006-18F91BBE1248}"/>
    <hyperlink ref="C539" r:id="rId623" xr:uid="{43C3FB8C-4639-9245-A181-C355A2AB4421}"/>
    <hyperlink ref="C595" r:id="rId624" xr:uid="{EAD9B090-AA81-F944-ABCF-AB7B7C00BF21}"/>
    <hyperlink ref="C620" r:id="rId625" xr:uid="{C8A955B1-5677-354F-929E-1BA16CC7D11F}"/>
    <hyperlink ref="C643" r:id="rId626" xr:uid="{778CD85D-D2F8-0B41-9B61-A9D0A528AA1B}"/>
    <hyperlink ref="C642" r:id="rId627" xr:uid="{3145466A-EECD-CA4D-B0C5-FC8E93CD199D}"/>
    <hyperlink ref="C658" r:id="rId628" xr:uid="{28213821-7876-0B4E-B4A6-614558FF5F21}"/>
    <hyperlink ref="C683" r:id="rId629" xr:uid="{6B9347D3-C1F9-9645-B9B1-B4BB8C669FE9}"/>
    <hyperlink ref="C794" r:id="rId630" xr:uid="{2502A992-7839-5F4C-B422-29ED0BCD82A4}"/>
    <hyperlink ref="C793" r:id="rId631" xr:uid="{4722E170-F7E6-8E4F-999A-7BFA32F471D5}"/>
    <hyperlink ref="C790" r:id="rId632" xr:uid="{60167960-4C85-F742-AEFB-4508EAA5C0B7}"/>
    <hyperlink ref="C826" r:id="rId633" xr:uid="{5BADA18B-3D4B-FB49-B87A-2BF31A534108}"/>
    <hyperlink ref="C871" r:id="rId634" xr:uid="{D684A27C-C212-B248-9518-C6948FB836B3}"/>
    <hyperlink ref="C893" r:id="rId635" xr:uid="{EA440A79-0448-E647-A669-DBDDFC788D77}"/>
    <hyperlink ref="C883" r:id="rId636" xr:uid="{90A24872-5E61-8D45-AD64-F2CDFCE91CF6}"/>
    <hyperlink ref="C967" r:id="rId637" xr:uid="{0F954600-27E7-E34C-9F9E-04C7BF5580B4}"/>
    <hyperlink ref="C988" r:id="rId638" xr:uid="{66C762DE-5768-E245-A524-D3F72D730A2B}"/>
    <hyperlink ref="C1038" r:id="rId639" xr:uid="{E8AAAA9D-A3B3-3E47-B2CE-6CA86E765FC8}"/>
    <hyperlink ref="C1104" r:id="rId640" xr:uid="{6F62A352-4269-0342-9042-02F029E03518}"/>
    <hyperlink ref="C1116" r:id="rId641" xr:uid="{27FA9A2E-0636-BB49-AF4B-153207AABBC3}"/>
    <hyperlink ref="C1216" r:id="rId642" xr:uid="{EF19E65B-38CE-554C-A184-64A61304B167}"/>
    <hyperlink ref="C1242" r:id="rId643" xr:uid="{E0B828C1-9A2B-4B46-BD42-3139BB75080A}"/>
    <hyperlink ref="C1275" r:id="rId644" xr:uid="{0BA97CFD-80D5-5B42-8993-8B9F01158362}"/>
    <hyperlink ref="C1304" r:id="rId645" xr:uid="{DDD044FF-6458-CE4F-8DAE-CDA504C624D9}"/>
    <hyperlink ref="C1342" r:id="rId646" xr:uid="{3812804C-C526-8441-B134-B0399A98727D}"/>
    <hyperlink ref="C1351" r:id="rId647" xr:uid="{5974E4AB-3019-304A-8DC5-AD782995E503}"/>
    <hyperlink ref="C1395" r:id="rId648" xr:uid="{9A9E0708-9968-FC4F-B08F-40C868FFB4E7}"/>
    <hyperlink ref="C1400" r:id="rId649" xr:uid="{E024AAAF-D7A2-224F-863E-E1C3AE660345}"/>
    <hyperlink ref="C1443" r:id="rId650" xr:uid="{BCBD6C2A-4FBD-E44B-AE25-1E156E49B4CC}"/>
    <hyperlink ref="C1613" r:id="rId651" xr:uid="{5CE1BB6B-99F0-6E40-9E6F-5CCE537BA26C}"/>
    <hyperlink ref="C1695" r:id="rId652" xr:uid="{DCA8FAA3-CEF7-BA45-AE72-5F82FD5B5467}"/>
    <hyperlink ref="C1700" r:id="rId653" xr:uid="{05ED7430-84F2-DD48-B8EB-0091C2512A09}"/>
    <hyperlink ref="C1850" r:id="rId654" xr:uid="{8770B0FA-11C8-4D47-B845-5CC0B2495E81}"/>
    <hyperlink ref="C1876" r:id="rId655" xr:uid="{7065E448-2FDA-0F49-A211-F67C6E11C15C}"/>
    <hyperlink ref="C1890" r:id="rId656" xr:uid="{BD23A3F1-9AC8-3E41-AE3E-15ECF3A89CA7}"/>
    <hyperlink ref="C1910" r:id="rId657" xr:uid="{8E80527D-835A-4B4B-ACE1-3CCD511AFCB7}"/>
    <hyperlink ref="C564" r:id="rId658" xr:uid="{E7592461-DB49-7343-9EB2-7C8EC9870CA8}"/>
    <hyperlink ref="C485" r:id="rId659" xr:uid="{E9D66705-C9B2-C644-9C8B-D9D2E29FE8A6}"/>
    <hyperlink ref="C307" r:id="rId660" xr:uid="{2F894351-A8CD-B74E-B137-137BAE6F6433}"/>
    <hyperlink ref="C309" r:id="rId661" xr:uid="{4F9B07BD-1677-704E-90EF-B5F656A3C07B}"/>
    <hyperlink ref="C303" r:id="rId662" xr:uid="{0C9A5F86-16EE-BB40-B59B-662D961F8C0B}"/>
    <hyperlink ref="C1239" r:id="rId663" xr:uid="{68C10228-299B-4645-B6E4-7B317EEA8F39}"/>
    <hyperlink ref="C469" r:id="rId664" xr:uid="{6C2B90EC-0287-ED44-A360-48123FC143CD}"/>
    <hyperlink ref="C314" r:id="rId665" xr:uid="{918AAAD1-ACDC-4842-9CA8-D28A2F5B9767}"/>
    <hyperlink ref="C125" r:id="rId666" xr:uid="{BF07D4EE-5A64-CA40-BA44-D6B8C3BDD6EF}"/>
    <hyperlink ref="C799" r:id="rId667" xr:uid="{C133AC08-CA15-D640-9292-5B546A412E31}"/>
    <hyperlink ref="C1070" r:id="rId668" display="Md Abdul Aziz Suzon" xr:uid="{32210692-1E35-7C43-9DC4-6E7B9112C1AF}"/>
    <hyperlink ref="C917" r:id="rId669" xr:uid="{0DFE3AC1-AADA-194F-8779-791007DAA51D}"/>
    <hyperlink ref="C312" r:id="rId670" xr:uid="{A97BC65D-0F36-4847-924F-B3E76D96E02C}"/>
    <hyperlink ref="C1240" r:id="rId671" xr:uid="{9F030379-FFC5-E445-9CD7-0F41C1A5341A}"/>
    <hyperlink ref="C300" r:id="rId672" xr:uid="{2B188C5D-D1F8-A149-90FC-1F6A24DE0484}"/>
    <hyperlink ref="C1662" r:id="rId673" xr:uid="{0ACF872A-44B4-2340-8248-F1130BC073D6}"/>
    <hyperlink ref="C305" r:id="rId674" xr:uid="{421D277E-6AEB-8149-9843-22BAACDC311A}"/>
    <hyperlink ref="C1181" r:id="rId675" xr:uid="{DC1CB5C4-7F3A-0B42-B469-CA4A63DBA486}"/>
    <hyperlink ref="C15" r:id="rId676" xr:uid="{DBA00592-3DED-D34A-B6E1-62E9506EEF96}"/>
    <hyperlink ref="C1580" r:id="rId677" xr:uid="{7073F2E7-FD27-034F-83AE-83360A529E93}"/>
    <hyperlink ref="C1072" r:id="rId678" xr:uid="{E0226ECD-B63A-6942-9049-FB1E52564C81}"/>
    <hyperlink ref="C1185" r:id="rId679" xr:uid="{7C4C9987-9EF9-8943-9130-A4D3B49436AD}"/>
    <hyperlink ref="C507" r:id="rId680" xr:uid="{16AC90CC-73D1-F248-91C2-CE27253E3F34}"/>
    <hyperlink ref="C1691" r:id="rId681" xr:uid="{186CF18B-DAC4-C04D-82FA-EA8CD318A122}"/>
    <hyperlink ref="C1713" r:id="rId682" xr:uid="{E87D0C9A-60AC-6A45-831F-C6E510D74992}"/>
    <hyperlink ref="C1549" r:id="rId683" xr:uid="{B479D78B-00EF-C743-BDE9-05153DB303BD}"/>
    <hyperlink ref="C869" r:id="rId684" xr:uid="{C1BFBCD5-4630-944A-B64C-8C02CC3C9CCD}"/>
    <hyperlink ref="C1221" r:id="rId685" xr:uid="{4DD99D68-96F7-DB44-A728-7C98DB5872CE}"/>
    <hyperlink ref="C1228" r:id="rId686" xr:uid="{44A131B2-0A02-6E46-933D-A51809F94F6F}"/>
    <hyperlink ref="C1376" r:id="rId687" xr:uid="{063E2D57-1B9D-3441-8569-BB9B02AAD8F2}"/>
    <hyperlink ref="C1375" r:id="rId688" xr:uid="{62592EA4-0EEF-4B4E-BE4C-EDA2754680EF}"/>
    <hyperlink ref="C1300" r:id="rId689" xr:uid="{1074F490-F676-3A45-953B-B017FED1F97C}"/>
    <hyperlink ref="C245" r:id="rId690" xr:uid="{A96049EF-2AD7-7F4E-99C8-6C07D0CC2B48}"/>
    <hyperlink ref="C241" r:id="rId691" xr:uid="{5B128C75-00CC-8B4C-9CC3-39C0F045E72B}"/>
    <hyperlink ref="C1112" r:id="rId692" xr:uid="{51BC3EDC-0220-E84B-9590-BCFDA833A2F5}"/>
    <hyperlink ref="C257" r:id="rId693" xr:uid="{385EF86F-B9D8-5544-B0D6-8D531B4DBBD6}"/>
    <hyperlink ref="C243" r:id="rId694" xr:uid="{B7536470-0973-414F-92DB-FC2AC7DFD165}"/>
    <hyperlink ref="C128" r:id="rId695" xr:uid="{8153E109-7359-F949-B740-0FD6521B501D}"/>
    <hyperlink ref="C130" r:id="rId696" xr:uid="{7834795D-0373-A74B-A879-86EF6E90C74A}"/>
    <hyperlink ref="C1115" r:id="rId697" xr:uid="{443BEE1D-D39B-3348-8724-0E207EA9D46F}"/>
    <hyperlink ref="C252" r:id="rId698" xr:uid="{359CB239-586D-2B45-9B5F-9B29FCDABF61}"/>
    <hyperlink ref="C250" r:id="rId699" xr:uid="{B32C7BCB-AAD3-9043-82EA-2F50E27B767A}"/>
    <hyperlink ref="C259" r:id="rId700" xr:uid="{BA71BF54-6D32-8143-AF9C-B1D79549D369}"/>
    <hyperlink ref="C1638" r:id="rId701" xr:uid="{EC9CA9E2-0FB4-6445-BD50-4503F14F59C1}"/>
    <hyperlink ref="C2" r:id="rId702" xr:uid="{4FD26020-921D-5F4D-8F3A-6E4ACFC2965E}"/>
    <hyperlink ref="C1958" r:id="rId703" xr:uid="{2A665A71-C721-134A-95D2-8DE02A8A1032}"/>
    <hyperlink ref="C185" r:id="rId704" xr:uid="{E70320B3-EDF0-5946-8F35-B13AEC977274}"/>
    <hyperlink ref="C1274" r:id="rId705" xr:uid="{795CC63F-C8C9-784D-8E95-11B2D5A4237C}"/>
    <hyperlink ref="C52" r:id="rId706" xr:uid="{51548E9C-7463-B148-8BA9-49356C3E36BE}"/>
    <hyperlink ref="C496" r:id="rId707" display="Nicolas Simoncini" xr:uid="{BC151F80-B8AB-6E42-898C-C5D3E2E44887}"/>
    <hyperlink ref="C55" r:id="rId708" xr:uid="{C73DE8DA-68E1-6F49-915B-4E6DB13A330E}"/>
    <hyperlink ref="C1010" r:id="rId709" xr:uid="{70FE5D57-2924-D54F-B1FC-B8DA2CEF3791}"/>
    <hyperlink ref="C411" r:id="rId710" xr:uid="{4E8E56CC-76E1-5841-8B37-8DAB3BE84930}"/>
    <hyperlink ref="C690" r:id="rId711" xr:uid="{DD54371B-1FC2-874C-8228-23D93D55B4C5}"/>
    <hyperlink ref="C693" r:id="rId712" xr:uid="{A88BC548-2483-6846-810F-E9D202CFA868}"/>
    <hyperlink ref="C1784" r:id="rId713" xr:uid="{117C5DDF-CC81-9844-9C44-B2F4F08DAC32}"/>
    <hyperlink ref="C56" r:id="rId714" xr:uid="{59A3830F-41B0-3544-A290-AFBF390D1287}"/>
    <hyperlink ref="C1007" r:id="rId715" xr:uid="{9D4BDA41-FF7D-0448-9121-E286DD08EA81}"/>
    <hyperlink ref="C1778" r:id="rId716" xr:uid="{EFC099F1-9232-A443-A7BB-96FA8AE30F96}"/>
    <hyperlink ref="C1560" r:id="rId717" xr:uid="{B391D065-BB84-8540-9D2E-AFCE8D344CBC}"/>
    <hyperlink ref="C44" r:id="rId718" xr:uid="{CD374312-D46D-4042-8B1E-E981EE9E1829}"/>
    <hyperlink ref="C944" r:id="rId719" xr:uid="{1320C5FF-7C29-B241-8CDA-6EFA72ED7E6F}"/>
    <hyperlink ref="C1907" r:id="rId720" xr:uid="{D939B69F-E920-324C-B554-55EC6C5FD59E}"/>
    <hyperlink ref="C1208" r:id="rId721" xr:uid="{617ADA43-5DD7-E94A-A8CD-3196C764C754}"/>
    <hyperlink ref="C945" r:id="rId722" xr:uid="{AECB9CE5-AB78-AF43-853B-6582B7AB8D68}"/>
    <hyperlink ref="C467" r:id="rId723" xr:uid="{FF943FB5-67CE-044E-974E-DE15C3DBA5EA}"/>
    <hyperlink ref="C468" r:id="rId724" xr:uid="{3CDD64A9-51F7-2742-A0B2-AE529F2999DF}"/>
    <hyperlink ref="C835" r:id="rId725" xr:uid="{B01A77CB-FE83-FF4F-BA2E-F74154BC0734}"/>
    <hyperlink ref="C323" r:id="rId726" xr:uid="{DBC0239B-B20B-FE4C-866B-3029A554D762}"/>
    <hyperlink ref="C1015" r:id="rId727" xr:uid="{E969C744-3C13-954D-8155-6C1F45F59E84}"/>
    <hyperlink ref="C946" r:id="rId728" xr:uid="{49015947-7B52-4A45-97B7-94BF4768C122}"/>
    <hyperlink ref="C355" r:id="rId729" xr:uid="{780D0AC6-6DD1-A342-AE0D-C6E3840902C3}"/>
    <hyperlink ref="C356" r:id="rId730" xr:uid="{D5D35368-2359-2646-B8CF-6078621B7BE2}"/>
    <hyperlink ref="C833" r:id="rId731" xr:uid="{CB72252E-BCDA-5949-90CD-60BFC6830AD2}"/>
    <hyperlink ref="C594" r:id="rId732" xr:uid="{5E5D52B2-956C-A242-A5DC-7C3F9C65A8A2}"/>
    <hyperlink ref="C1630" r:id="rId733" xr:uid="{C521AF50-C690-144D-90E8-8411ACA39C0E}"/>
    <hyperlink ref="C42" r:id="rId734" xr:uid="{7634581E-CEBE-2E4E-9215-D7EDC4ABC52A}"/>
    <hyperlink ref="C1311" r:id="rId735" xr:uid="{4F8A4B4A-96EF-6C46-B089-1BC34A14DD87}"/>
    <hyperlink ref="C1606" r:id="rId736" xr:uid="{3C3D74EB-0DFB-FB4B-B8C3-CB69F58DE064}"/>
    <hyperlink ref="C633" r:id="rId737" xr:uid="{F759FB40-E5BE-6146-9F84-C0CC9D38D9D2}"/>
    <hyperlink ref="C1313" r:id="rId738" xr:uid="{D3BBFA91-FB1C-1044-9B77-D0156606CFBE}"/>
    <hyperlink ref="C1312" r:id="rId739" xr:uid="{E9FF2400-DC19-1949-A9B0-2D10F5D1B74C}"/>
    <hyperlink ref="C262" r:id="rId740" xr:uid="{B6B99B4E-B5DB-4540-9043-BF59E984D898}"/>
    <hyperlink ref="C143" r:id="rId741" xr:uid="{C42113DF-DB5A-7040-B5D6-65603FDB7AE0}"/>
    <hyperlink ref="C147" r:id="rId742" xr:uid="{89388CE0-4F7E-3441-98D9-2E261A56C32D}"/>
    <hyperlink ref="C261" r:id="rId743" xr:uid="{EEC2023F-661B-CD4A-A061-EA555DE02664}"/>
    <hyperlink ref="C1790" r:id="rId744" xr:uid="{924C82B7-EFBE-1A43-A2A1-E8E23AA04FC5}"/>
    <hyperlink ref="C260" r:id="rId745" xr:uid="{715B1783-BB4F-7F44-9B17-02712D20B397}"/>
    <hyperlink ref="C96" r:id="rId746" xr:uid="{0C92FBE6-0D5E-034A-BB67-DBCDBD3A6C88}"/>
    <hyperlink ref="C141" r:id="rId747" xr:uid="{88D30189-9511-E34A-9215-17FA8E71627D}"/>
    <hyperlink ref="C104" r:id="rId748" xr:uid="{E62B0789-08D7-D541-9EBA-B2D4253D07E3}"/>
    <hyperlink ref="C97" r:id="rId749" xr:uid="{2FD4B7BD-5CA5-9846-BE8C-423DA737327C}"/>
    <hyperlink ref="C1369" r:id="rId750" xr:uid="{06A62C84-9189-C441-831D-FC5C3B3930C0}"/>
    <hyperlink ref="C698" r:id="rId751" xr:uid="{017A7F37-5182-3A4F-AD14-A24C1CE6399B}"/>
    <hyperlink ref="C697" r:id="rId752" xr:uid="{52FE271C-DA62-074A-ABEE-B79BF50EDCEC}"/>
    <hyperlink ref="C1120" r:id="rId753" xr:uid="{199EE6DD-F373-324E-8069-2588E088E338}"/>
    <hyperlink ref="C1121" r:id="rId754" xr:uid="{9513B07B-C508-054E-B4FE-59B61A802799}"/>
    <hyperlink ref="C508" r:id="rId755" xr:uid="{66F4EA2A-68C6-984D-9146-55AA9036B219}"/>
    <hyperlink ref="C1612" r:id="rId756" xr:uid="{3101BB1B-014E-DB45-AA2C-206AB61EE78A}"/>
    <hyperlink ref="C47" r:id="rId757" xr:uid="{1BF05CC8-83C0-8F40-8176-3AC08B4C7272}"/>
    <hyperlink ref="C514" r:id="rId758" xr:uid="{956497A5-284C-0346-B5A0-AA59D57D41BA}"/>
    <hyperlink ref="C838" r:id="rId759" xr:uid="{4B363E79-D391-6C4A-89C7-B5026B67BBD3}"/>
    <hyperlink ref="C1210" r:id="rId760" xr:uid="{8F486F86-D900-0C45-8794-2A756ADAE868}"/>
    <hyperlink ref="C1211" r:id="rId761" xr:uid="{3DF1525E-447A-8E4F-A2B5-08C4CD1AE8AF}"/>
    <hyperlink ref="C1248" r:id="rId762" xr:uid="{F13288DA-4C30-CB45-8D77-F0FD817CE87F}"/>
    <hyperlink ref="C640" r:id="rId763" xr:uid="{1E612A6F-2B3D-9A4D-BFDF-4536CCADB267}"/>
    <hyperlink ref="C639" r:id="rId764" xr:uid="{E514B40C-108B-574B-8CAC-4B8CBC5102A1}"/>
    <hyperlink ref="C878" r:id="rId765" xr:uid="{C5000883-9562-5F48-8F69-2B96A105DA3A}"/>
    <hyperlink ref="C1855" r:id="rId766" xr:uid="{375BBB41-7AAD-D84F-AD93-B3F45B2AFB48}"/>
    <hyperlink ref="C1490" r:id="rId767" xr:uid="{EF10C2F5-9985-8348-9BFD-262D53953A04}"/>
    <hyperlink ref="C118" r:id="rId768" xr:uid="{47F611DF-DE2E-EE4F-81E1-6C7BD0953695}"/>
    <hyperlink ref="C1853" r:id="rId769" xr:uid="{3B1B38F8-B95F-7A4F-97A3-654A1995D14F}"/>
    <hyperlink ref="C1908" r:id="rId770" xr:uid="{61EE4D66-59E2-0644-BC4F-8736DEB3742E}"/>
    <hyperlink ref="C1102" r:id="rId771" xr:uid="{A2E641DD-44C7-324F-8EF3-A343E8A6DDF9}"/>
    <hyperlink ref="C636" r:id="rId772" xr:uid="{CF8E7048-ED11-4548-B61B-09BA4914F9C9}"/>
    <hyperlink ref="C1548" r:id="rId773" xr:uid="{223733F7-2BFF-B44D-8B3D-9D6876A3A8AC}"/>
    <hyperlink ref="C1252" r:id="rId774" xr:uid="{CBFCBFDA-042B-DF48-B3BE-4D7B3EE2D0D0}"/>
    <hyperlink ref="C1545" r:id="rId775" xr:uid="{284CBB05-A0D1-1443-9B05-F2A2C7250E85}"/>
    <hyperlink ref="C522" r:id="rId776" xr:uid="{6D1F08A4-AB25-2E43-AEFF-FC176144440F}"/>
    <hyperlink ref="C1276" r:id="rId777" xr:uid="{B9809E94-D571-EF4B-AEE1-CD10C19919D7}"/>
    <hyperlink ref="C520" r:id="rId778" xr:uid="{8C40B6DB-8E29-5145-AA0F-AA2C0A939646}"/>
    <hyperlink ref="C519" r:id="rId779" xr:uid="{7B9B1ED4-6192-9D47-8D52-EFEB96E3669C}"/>
    <hyperlink ref="C429" r:id="rId780" xr:uid="{EE30CB9F-40AD-FA4E-A1BA-B2C717DCBE91}"/>
    <hyperlink ref="C1795" r:id="rId781" xr:uid="{4C0C8759-94DF-EC4F-B93C-2FDECBA88FDD}"/>
    <hyperlink ref="C1191" r:id="rId782" xr:uid="{D4997803-B9A2-054F-859C-010CAA8B6F1C}"/>
    <hyperlink ref="C1194" r:id="rId783" xr:uid="{EAF0CC44-6F4A-074D-B0E5-9345A39AB993}"/>
    <hyperlink ref="C1834" r:id="rId784" xr:uid="{FA6284DB-54E3-D741-AB8C-01EA327256E6}"/>
    <hyperlink ref="C1073" r:id="rId785" xr:uid="{8AB8886F-6598-1F43-95E3-145FAC68F978}"/>
    <hyperlink ref="C431" r:id="rId786" xr:uid="{B767B8AA-1417-DB4C-9D51-96FC3AAA157F}"/>
    <hyperlink ref="C82" r:id="rId787" xr:uid="{E5265ED5-F2E3-E443-A2C9-2D1D2F070755}"/>
    <hyperlink ref="C1411" r:id="rId788" xr:uid="{89DFA9B8-BD04-9648-AD34-52F04F64A805}"/>
    <hyperlink ref="C1441" r:id="rId789" xr:uid="{FAEB84E6-4606-3A4E-90F7-14AE6D0A37D0}"/>
    <hyperlink ref="C81" r:id="rId790" xr:uid="{2AC9D2BD-F072-E043-9710-A79D3A75F931}"/>
    <hyperlink ref="C1479" r:id="rId791" xr:uid="{3A04B4BB-BC73-8840-A89C-3AEF632FFDEA}"/>
    <hyperlink ref="C1439" r:id="rId792" display="Khaled Driche" xr:uid="{E7092E72-F1DF-0A41-9362-5E6A5B0A3239}"/>
    <hyperlink ref="C1413" r:id="rId793" xr:uid="{5233BC0B-DC8C-454C-8185-9C0B75B38083}"/>
    <hyperlink ref="C1437" r:id="rId794" xr:uid="{E19BC4E1-96D4-3449-928E-75B44A89D1F1}"/>
    <hyperlink ref="C1444" r:id="rId795" xr:uid="{487BD22F-6B5D-6841-BB85-7298791AD1E6}"/>
    <hyperlink ref="C1480" r:id="rId796" xr:uid="{4D2F77E6-8BB1-A947-B1A2-A5BC97C50AAA}"/>
    <hyperlink ref="C1475" r:id="rId797" xr:uid="{1EAFBA0D-0AD9-B84D-ADCD-D6BFB0D08D37}"/>
    <hyperlink ref="C1440" r:id="rId798" xr:uid="{9297A71B-A74F-A948-81BC-37EA4A80566D}"/>
    <hyperlink ref="C716" r:id="rId799" xr:uid="{76126BD3-8B4D-984E-951E-BA02928F058C}"/>
    <hyperlink ref="C1835" r:id="rId800" xr:uid="{612F81EA-9714-F740-85F0-9C2A66EB72C9}"/>
    <hyperlink ref="C711" r:id="rId801" xr:uid="{017B7CA7-6858-C346-A8F5-2B626D770CB4}"/>
    <hyperlink ref="C1202" r:id="rId802" xr:uid="{AE9D1C7A-92C2-9F42-8780-3DCF881E40D7}"/>
    <hyperlink ref="C171" r:id="rId803" xr:uid="{4DDB2508-1166-4C40-9387-0AAC7815596D}"/>
    <hyperlink ref="C454" r:id="rId804" xr:uid="{7B73FABE-D753-A44D-87AB-963B476F54F6}"/>
    <hyperlink ref="C14" r:id="rId805" xr:uid="{AE048508-C4C2-0049-8C2E-8B8282CEC00C}"/>
    <hyperlink ref="C378" r:id="rId806" xr:uid="{5D1C1D19-0233-C842-82D7-A8C0796BC9F1}"/>
    <hyperlink ref="C383" r:id="rId807" xr:uid="{3942A2E0-F2B0-CF48-8A9B-3964C786EC5A}"/>
    <hyperlink ref="C1385" r:id="rId808" xr:uid="{7EA98DDA-7D4D-0B48-B015-B32E610217A8}"/>
    <hyperlink ref="C1466" r:id="rId809" xr:uid="{280AF0DB-475A-7E41-ADF7-B0AEA41E30EF}"/>
    <hyperlink ref="C315" r:id="rId810" xr:uid="{8C983EA0-E9B2-324E-B9BD-97053B45144E}"/>
    <hyperlink ref="C318" r:id="rId811" xr:uid="{4E6F7FB8-FEBD-2B4A-BFDF-C28DFFAD1394}"/>
    <hyperlink ref="C1051" r:id="rId812" xr:uid="{D3ED7115-6F33-7A4E-840D-AFFC0B5C50F7}"/>
    <hyperlink ref="C1047" r:id="rId813" xr:uid="{4AEEA34B-A756-1C43-989F-EEAF93C3B7FE}"/>
    <hyperlink ref="C1053" r:id="rId814" xr:uid="{8ACE6189-29EA-C844-9072-CE03FD925FF5}"/>
    <hyperlink ref="C316" r:id="rId815" xr:uid="{6B8EC14D-0325-8243-8729-CB32EA70D780}"/>
    <hyperlink ref="C386" r:id="rId816" xr:uid="{28809E3D-BD0E-CB40-B688-8CD139CFE5CE}"/>
    <hyperlink ref="C1049" r:id="rId817" xr:uid="{0EC91F26-2659-AB4D-B66F-A63017C4F316}"/>
    <hyperlink ref="C1050" r:id="rId818" xr:uid="{4E0DD535-160E-D644-A663-20BAF5AA30DB}"/>
    <hyperlink ref="C1556" r:id="rId819" xr:uid="{45DCE51C-8A41-894C-BB6F-035BEE0626CB}"/>
    <hyperlink ref="C948" r:id="rId820" xr:uid="{A50C390D-E0FE-5849-90E2-577CCC217CA4}"/>
    <hyperlink ref="C845" r:id="rId821" xr:uid="{B60582E8-85C0-8349-8090-5172C844B903}"/>
    <hyperlink ref="C589" r:id="rId822" xr:uid="{A3365D1A-451A-DC44-A07B-466A85D3E1DC}"/>
    <hyperlink ref="C167" r:id="rId823" xr:uid="{E1CDE437-3F68-8343-8E36-F6939E9843FA}"/>
    <hyperlink ref="B564" r:id="rId824" xr:uid="{FA861E51-7CD5-A743-A412-CB90122FE222}"/>
    <hyperlink ref="B485" r:id="rId825" xr:uid="{C444D306-0CB8-7745-B740-ED43AEEF1277}"/>
    <hyperlink ref="B309" r:id="rId826" xr:uid="{D2225F55-EE2A-674D-B314-8AF67626702F}"/>
    <hyperlink ref="B307" r:id="rId827" xr:uid="{24046C7E-BD7E-5342-8EDE-F19612F3E65C}"/>
    <hyperlink ref="B469" r:id="rId828" xr:uid="{FE2EEC24-2097-024E-9AFB-A6A0F3BDFFA2}"/>
    <hyperlink ref="B312" r:id="rId829" xr:uid="{CC5A7F4E-B015-A949-9AD4-28E8DE5F8723}"/>
    <hyperlink ref="B300" r:id="rId830" xr:uid="{0D54656D-975D-6148-996A-56741C1AF01B}"/>
    <hyperlink ref="B1662" r:id="rId831" xr:uid="{E82FA05C-233F-2541-8140-AF39BC4B7A42}"/>
    <hyperlink ref="B869" r:id="rId832" xr:uid="{B38C80D9-8520-2446-920A-57C915667141}"/>
    <hyperlink ref="B1376" r:id="rId833" xr:uid="{EEF4B128-1275-AE40-B995-B64BB0548FFF}"/>
    <hyperlink ref="B1300" r:id="rId834" xr:uid="{987FBF4F-A39D-804F-AD76-D5F95C5BA1BB}"/>
    <hyperlink ref="B245" r:id="rId835" xr:uid="{7A152876-CBBE-5541-A5DC-6839E7336D23}"/>
    <hyperlink ref="B1112" r:id="rId836" xr:uid="{5F1C2D98-CF32-8943-98FC-69214D1B7735}"/>
    <hyperlink ref="B257" r:id="rId837" xr:uid="{3BC7AA13-9BFE-964A-88B7-0BB7E7CC3B94}"/>
    <hyperlink ref="B128" r:id="rId838" xr:uid="{899F07F8-7E17-6E45-940F-52378560DE30}"/>
    <hyperlink ref="B130" r:id="rId839" xr:uid="{B4374861-46CE-934D-877E-7F7D71545B58}"/>
    <hyperlink ref="B1115" r:id="rId840" xr:uid="{9D0677D9-3717-BD4D-93E2-18E5518C87FF}"/>
    <hyperlink ref="B250" r:id="rId841" xr:uid="{B003569D-D0FA-FE40-93F1-6E9CAEB2B468}"/>
    <hyperlink ref="B1638" r:id="rId842" xr:uid="{EE3DBE05-F52F-684D-98D6-FECF8A6545E6}"/>
    <hyperlink ref="B2" r:id="rId843" xr:uid="{0CE8CA57-4D9E-D549-A391-CDF2A99BFC3D}"/>
    <hyperlink ref="B829" r:id="rId844" xr:uid="{4E961FD0-921C-264E-ADEE-8966F8281CAC}"/>
    <hyperlink ref="B1958" r:id="rId845" xr:uid="{59DCF42D-F197-3F46-8E7B-DEAEA50370C7}"/>
    <hyperlink ref="B185" r:id="rId846" xr:uid="{0EEFCF9A-6E69-DF46-87A8-D11F3ED9E0B6}"/>
    <hyperlink ref="B1274" r:id="rId847" xr:uid="{AA95288B-FFE9-884F-B851-F2EE7A9C3193}"/>
    <hyperlink ref="B411" r:id="rId848" xr:uid="{BD17FAB7-A162-6640-B34A-54776A7E617F}"/>
    <hyperlink ref="B693" r:id="rId849" xr:uid="{F316DE7A-06C7-5B40-924E-EA4098C37697}"/>
    <hyperlink ref="B1784" r:id="rId850" xr:uid="{CADECC13-5F75-1646-BD2C-4BAB89570B3E}"/>
    <hyperlink ref="B323" r:id="rId851" xr:uid="{B7BCCC12-EB39-2444-84D5-9796E63E0505}"/>
    <hyperlink ref="B1015" r:id="rId852" xr:uid="{D4044038-10C0-5E48-BE0D-DF43049215DF}"/>
    <hyperlink ref="B833" r:id="rId853" xr:uid="{AB4B9BDE-DE9E-C340-A85E-DC64160903FF}"/>
    <hyperlink ref="B594" r:id="rId854" xr:uid="{18BFE215-8B90-C74B-98EC-67DA6FCAB333}"/>
    <hyperlink ref="B1630" r:id="rId855" xr:uid="{12052FC8-B94F-B547-BFC3-356ED611907D}"/>
    <hyperlink ref="B42" r:id="rId856" xr:uid="{FF829467-A3ED-2448-8FE3-26AC51533DC2}"/>
    <hyperlink ref="B1311" r:id="rId857" xr:uid="{214232D8-5A42-3847-B5FE-C3FAF6A73F88}"/>
    <hyperlink ref="B1606" r:id="rId858" xr:uid="{C7A9F115-3B8D-1742-AAC8-36512DAC1491}"/>
    <hyperlink ref="B1313" r:id="rId859" xr:uid="{77EAA623-8BC4-D640-914C-6E6DF92ADBA6}"/>
    <hyperlink ref="B143" r:id="rId860" xr:uid="{F52D461B-20E6-754F-9279-C7A0DCCD6FC9}"/>
    <hyperlink ref="B147" r:id="rId861" xr:uid="{E10E0ACE-0F22-6845-8F0A-B794F604636B}"/>
    <hyperlink ref="B1580" r:id="rId862" xr:uid="{DDB074A4-C014-D647-BB02-50F99C706BAC}"/>
    <hyperlink ref="B104" r:id="rId863" xr:uid="{4446483C-BB8D-064A-967E-3A2B9C0D5802}"/>
    <hyperlink ref="B698" r:id="rId864" xr:uid="{93F90244-4613-6243-9200-FC4488A26E68}"/>
    <hyperlink ref="B47" r:id="rId865" xr:uid="{F593F3B8-CBD4-3648-BF9D-8742FA823CB3}"/>
    <hyperlink ref="B639" r:id="rId866" xr:uid="{54564340-45BD-7C42-90B2-25999C7AFE03}"/>
    <hyperlink ref="B878" r:id="rId867" xr:uid="{B00ED498-7CD3-544A-B338-F21B366192D3}"/>
    <hyperlink ref="B1548" r:id="rId868" xr:uid="{951C71D6-4D67-7745-933B-061C4A054D18}"/>
    <hyperlink ref="B1545" r:id="rId869" xr:uid="{9D389341-0797-704D-8C35-018BD6B7E4B3}"/>
    <hyperlink ref="B429" r:id="rId870" xr:uid="{A6EF846E-B3B8-A349-BE44-32D2638AE1E4}"/>
    <hyperlink ref="B1795" r:id="rId871" xr:uid="{81172ABE-2A49-A64C-884A-265A03032987}"/>
    <hyperlink ref="B1194" r:id="rId872" xr:uid="{BB01373F-766B-E243-9566-6401B3402BA7}"/>
    <hyperlink ref="B1834" r:id="rId873" xr:uid="{3BD2112A-5601-7440-8430-6DB1A3EED66F}"/>
    <hyperlink ref="B82" r:id="rId874" xr:uid="{B0396F6A-AAFA-F842-9C39-71CC9C2C16D9}"/>
    <hyperlink ref="B1441" r:id="rId875" xr:uid="{61A96E2F-8D39-FE4B-A900-4FF94DF00AF3}"/>
    <hyperlink ref="B81" r:id="rId876" xr:uid="{095DEADF-7A39-D941-A054-AE5BF35AC703}"/>
    <hyperlink ref="B1439" r:id="rId877" xr:uid="{30C541E3-C290-8244-AC92-845DB57D2C2C}"/>
    <hyperlink ref="B1475" r:id="rId878" xr:uid="{7A03D4A8-71E3-DA49-A999-10A0E3AE190F}"/>
    <hyperlink ref="B1440" r:id="rId879" xr:uid="{83381081-CF5B-344A-AAA4-0B8C755970FD}"/>
    <hyperlink ref="B716" r:id="rId880" xr:uid="{E3607580-E44A-E742-8088-DCE27F728614}"/>
    <hyperlink ref="B1835" r:id="rId881" xr:uid="{902AEA64-763C-274A-B57C-173D72687214}"/>
    <hyperlink ref="B711" r:id="rId882" xr:uid="{0D74CB11-D7CA-A04C-842B-898F6E100EC3}"/>
    <hyperlink ref="B14" r:id="rId883" xr:uid="{8ADF8E50-9B14-6C41-B7AD-FB470936850F}"/>
    <hyperlink ref="B378" r:id="rId884" xr:uid="{E6949E93-85B3-1840-9AD5-26D069F2BFF2}"/>
    <hyperlink ref="B1466" r:id="rId885" xr:uid="{3CA848E5-E955-1542-8C91-6FA163DB0C60}"/>
    <hyperlink ref="B315" r:id="rId886" xr:uid="{06DDD51F-5A58-1242-874D-D2A5A23E78C8}"/>
    <hyperlink ref="B318" r:id="rId887" xr:uid="{2A312A88-8C41-6643-B9F1-757529E3A2BF}"/>
    <hyperlink ref="B316" r:id="rId888" xr:uid="{06B8772B-9DDA-854A-AB4B-713F92F4A655}"/>
    <hyperlink ref="B1053" r:id="rId889" xr:uid="{2539C0BD-5019-EF42-9DAE-3EF73D78A4E7}"/>
    <hyperlink ref="B1047" r:id="rId890" xr:uid="{5E35CDEC-7F63-2C4E-A3D3-47256E549CD4}"/>
    <hyperlink ref="B845" r:id="rId891" xr:uid="{A421E7AF-8F4B-884B-B5D5-7E761F490242}"/>
    <hyperlink ref="C1316" r:id="rId892" xr:uid="{5C101708-C065-5747-A462-0284F9C911AF}"/>
    <hyperlink ref="C1796" r:id="rId893" xr:uid="{67BA6017-C163-FC46-921E-2D782AD807B4}"/>
    <hyperlink ref="C148" r:id="rId894" xr:uid="{703E0235-35AD-4247-9135-6D4232253914}"/>
    <hyperlink ref="C345" r:id="rId895" xr:uid="{3C9A9529-5D0E-5742-9A0E-376E0F6F8739}"/>
    <hyperlink ref="C1647" r:id="rId896" xr:uid="{EFA5E399-C455-0D4C-BB15-A0E89801DE5D}"/>
    <hyperlink ref="C885" r:id="rId897" xr:uid="{B85CC66B-F6DA-9142-A353-6C4CD2E3FF24}"/>
    <hyperlink ref="C1540" r:id="rId898" xr:uid="{395C67A2-C28F-6F4A-B3EF-A05A6942DC6A}"/>
    <hyperlink ref="C918" r:id="rId899" xr:uid="{AC8944EC-7CF5-0445-BD0D-8F8F912CEC29}"/>
    <hyperlink ref="C224" r:id="rId900" xr:uid="{A13A8A52-0774-A846-8D37-EB86A5A86F02}"/>
    <hyperlink ref="C20" r:id="rId901" xr:uid="{34B6FA3B-01E3-864C-86C2-79CD48E7B8E2}"/>
    <hyperlink ref="C348" r:id="rId902" xr:uid="{93FD3491-FE30-FE49-AF12-C43288929437}"/>
    <hyperlink ref="C631" r:id="rId903" xr:uid="{6BF130CC-E71A-6D4B-B62D-E93A5CF6DB5B}"/>
    <hyperlink ref="C76" r:id="rId904" xr:uid="{A0728B59-C1BC-5144-993E-7FB175505893}"/>
    <hyperlink ref="C1393" r:id="rId905" xr:uid="{B0012B6E-3E7E-C34B-BC7A-6742ACB4899D}"/>
    <hyperlink ref="C1158" r:id="rId906" xr:uid="{A5E56338-A96C-C44F-AABB-E8D39329D9F0}"/>
    <hyperlink ref="C1840" r:id="rId907" xr:uid="{580BEE8E-FF87-A443-8316-36DDA742374E}"/>
    <hyperlink ref="C919" r:id="rId908" xr:uid="{38A2D516-4D63-D34E-B52C-FF5AF92AA088}"/>
    <hyperlink ref="C1726" r:id="rId909" xr:uid="{845CF5FC-FA07-D541-8406-8310D37B17EB}"/>
    <hyperlink ref="C1030" r:id="rId910" xr:uid="{22BB3E4B-61F7-F749-BDB2-C1FD68F8F233}"/>
    <hyperlink ref="C1914" r:id="rId911" xr:uid="{513C3457-78F0-E640-8D13-29A5B3A4E5F6}"/>
    <hyperlink ref="C227" r:id="rId912" xr:uid="{0F4642E5-9D31-F143-82EA-876DCE154E47}"/>
    <hyperlink ref="C1527" r:id="rId913" xr:uid="{43DC87F2-3B56-EA44-9A20-7BA10D7A6A4B}"/>
    <hyperlink ref="C920" r:id="rId914" xr:uid="{E24CAE79-AA41-BA40-B2CE-7554FF46153D}"/>
    <hyperlink ref="C679" r:id="rId915" xr:uid="{E8BCF786-690F-C644-B41F-29A828CC1944}"/>
    <hyperlink ref="C1461" r:id="rId916" xr:uid="{F05E3C92-3456-9F4C-A3FC-7927B3C9FB61}"/>
    <hyperlink ref="C483" r:id="rId917" xr:uid="{2D4B309C-C664-894F-885A-109D35480F79}"/>
    <hyperlink ref="C1636" r:id="rId918" xr:uid="{A1F0FD97-9A4D-5445-AA47-8796D0E12470}"/>
    <hyperlink ref="C349" r:id="rId919" xr:uid="{6352AC63-FDDE-AE48-8D8F-709AC137473A}"/>
    <hyperlink ref="C1858" r:id="rId920" xr:uid="{ADCA5760-8F6E-2446-A727-C378B5AF21FC}"/>
    <hyperlink ref="C1578" r:id="rId921" xr:uid="{ADD8B7F8-4BD0-7341-8406-4136DEADC10D}"/>
    <hyperlink ref="C194" r:id="rId922" xr:uid="{61247146-A2BA-EE4D-BFF1-B142B5C166AB}"/>
    <hyperlink ref="C554" r:id="rId923" xr:uid="{4321C3E4-CC07-EC4B-8AFE-7BFBD01C9924}"/>
    <hyperlink ref="C866" r:id="rId924" xr:uid="{6BF40A41-C6DE-7645-84C5-B3782F579C1E}"/>
    <hyperlink ref="C1507" r:id="rId925" xr:uid="{A4BC2427-CA62-1A40-8854-56F34D8A2F2D}"/>
    <hyperlink ref="C120" r:id="rId926" xr:uid="{EBEBBD9E-BA12-5445-9F4D-1363FA0D19FE}"/>
    <hyperlink ref="C1922" r:id="rId927" xr:uid="{574F601C-59B2-6A4E-B61B-A288BDB19F12}"/>
    <hyperlink ref="C1357" r:id="rId928" xr:uid="{3E30036E-3671-9744-A28F-9A2AA3FF4698}"/>
    <hyperlink ref="C1103" r:id="rId929" xr:uid="{9D0ADD16-518E-D84C-8A7E-6151630DCDDD}"/>
    <hyperlink ref="C1620" r:id="rId930" xr:uid="{075144EE-8CED-BA4A-AF7D-7508B3FBDB7F}"/>
    <hyperlink ref="C1930" r:id="rId931" xr:uid="{9D35ABAF-F6F7-C444-96B7-282CA9C95C35}"/>
    <hyperlink ref="C624" r:id="rId932" xr:uid="{E0A493F4-535E-F240-8FC7-D1672BAFDAB9}"/>
    <hyperlink ref="C440" r:id="rId933" xr:uid="{AE068A71-4534-9940-879E-43BDD17C5E1F}"/>
    <hyperlink ref="C37" r:id="rId934" xr:uid="{C000CE0B-2AE3-FC47-B2BC-9FBE32A9753A}"/>
    <hyperlink ref="C441" r:id="rId935" xr:uid="{3C67C654-6E17-BF45-9C0B-CFDC164E6F56}"/>
    <hyperlink ref="C612" r:id="rId936" xr:uid="{F3280E0A-4F72-AA47-9131-01B258A9AC14}"/>
    <hyperlink ref="C136" r:id="rId937" xr:uid="{7CC5D983-B7CE-B449-819D-E5C982A64381}"/>
    <hyperlink ref="C1684" r:id="rId938" xr:uid="{5628CAE3-360D-B44B-BFFA-0BCE4BABC58B}"/>
    <hyperlink ref="C1685" r:id="rId939" xr:uid="{90C452AC-62C4-F847-A7D2-8C29B09F605B}"/>
    <hyperlink ref="C218" r:id="rId940" xr:uid="{D505A2FB-719F-4047-872F-EAFDC034817E}"/>
    <hyperlink ref="C980" r:id="rId941" xr:uid="{B98AC79B-745E-0E42-84C6-9A6C7E0E5078}"/>
    <hyperlink ref="C190" r:id="rId942" xr:uid="{1E7F73BA-B16D-5541-B44E-9E3BF06B9733}"/>
    <hyperlink ref="C680" r:id="rId943" xr:uid="{6C4D601C-7A37-3048-9A66-4B55A25E8AE6}"/>
    <hyperlink ref="C1903" r:id="rId944" xr:uid="{9394521A-78EE-8A4E-AC84-FF3668D4315D}"/>
    <hyperlink ref="C215" r:id="rId945" xr:uid="{F1495B12-1B3C-0C4B-8461-505FF12230A4}"/>
    <hyperlink ref="C1132" r:id="rId946" xr:uid="{7DCD8049-2335-7B46-B15E-532EE11DEB94}"/>
    <hyperlink ref="C36" r:id="rId947" xr:uid="{251B3705-73BB-C046-8862-D5F3E57EC3D3}"/>
    <hyperlink ref="C848" r:id="rId948" xr:uid="{4386C560-5887-3848-9B7C-A015D2113A01}"/>
    <hyperlink ref="C1126" r:id="rId949" xr:uid="{BF0A5D34-61D8-0647-BE7C-14135F892BC1}"/>
    <hyperlink ref="C764" display="Fabien Escudie" xr:uid="{A1EF263B-DA46-9E4F-98B6-5066C036BA57}"/>
    <hyperlink ref="C1321" r:id="rId950" xr:uid="{67375542-12B9-7446-94E5-12C2FF703A27}"/>
    <hyperlink ref="C1656" r:id="rId951" xr:uid="{EFDAD97F-0EBF-6242-9CD0-1FEF804200C5}"/>
    <hyperlink ref="C1363" r:id="rId952" xr:uid="{BD335C96-37A3-D349-9E43-98680B3DA12C}"/>
    <hyperlink ref="C1340" r:id="rId953" xr:uid="{59CD55A1-556B-4E48-BCEB-FB62242C54FD}"/>
    <hyperlink ref="C540" r:id="rId954" xr:uid="{8B8EE805-9D86-6841-828E-A2AC9B3DE022}"/>
    <hyperlink ref="C982" r:id="rId955" xr:uid="{722D66C1-0230-3E44-9E0B-340A517AC1F5}"/>
    <hyperlink ref="C121" r:id="rId956" xr:uid="{839F8589-0B4F-DE47-BB93-EAD97207F7EB}"/>
    <hyperlink ref="C768" r:id="rId957" xr:uid="{88E3639A-C373-0F4B-B800-129F05FFE23C}"/>
    <hyperlink ref="C202" r:id="rId958" xr:uid="{4DB91A54-BA90-A443-AC56-1B9F690FDE04}"/>
    <hyperlink ref="C1458" r:id="rId959" xr:uid="{5E0A32BD-D7EB-7A44-A0F5-A539955DBA41}"/>
    <hyperlink ref="C1200" r:id="rId960" xr:uid="{0A13270F-C032-E444-BFCB-12F029A75F70}"/>
    <hyperlink ref="C1361" r:id="rId961" xr:uid="{32B4A19E-FA9D-2146-AB40-A4617D2AE02C}"/>
    <hyperlink ref="C1336" r:id="rId962" xr:uid="{ECC5A986-4A5C-7743-A734-9157C6D676CE}"/>
    <hyperlink ref="C1714" r:id="rId963" xr:uid="{0386F870-5C0D-DA41-ADFC-0AA2D4D55C7E}"/>
    <hyperlink ref="C784" r:id="rId964" xr:uid="{AD2AD14D-283C-D749-99DC-A9693A307D90}"/>
    <hyperlink ref="C785" r:id="rId965" xr:uid="{B01C9D30-E89A-B04F-B1AA-597CFAEF7EBA}"/>
    <hyperlink ref="C27" r:id="rId966" xr:uid="{D63AACE1-974B-7447-A48E-16701BB24046}"/>
    <hyperlink ref="C541" r:id="rId967" xr:uid="{CBC2C141-A350-2A4F-BFB4-6AF6DB15690F}"/>
    <hyperlink ref="C935" r:id="rId968" xr:uid="{B8166E40-5479-D04D-B174-C87181EB61B6}"/>
    <hyperlink ref="C1388" r:id="rId969" xr:uid="{F2CC902B-825C-5D4C-AB21-1DCE6D5785B2}"/>
    <hyperlink ref="C1947" r:id="rId970" xr:uid="{0B846E1D-EB1E-7341-9C02-3842193FC0A1}"/>
    <hyperlink ref="C1729" r:id="rId971" xr:uid="{FBE7C74F-98A4-6047-9FB0-3C0A7B87C6F9}"/>
    <hyperlink ref="C1730" r:id="rId972" xr:uid="{AAB11EC2-87B4-1149-8507-86192B536B24}"/>
    <hyperlink ref="C159" r:id="rId973" xr:uid="{4808A766-4DB6-A14A-9A37-0EC40251D3BF}"/>
    <hyperlink ref="C509" r:id="rId974" xr:uid="{97E8F63E-3AF8-4640-B35C-41A30AE989AA}"/>
    <hyperlink ref="C813" r:id="rId975" xr:uid="{344B066B-F6C3-4C43-BD10-1BB6D63F35CF}"/>
    <hyperlink ref="C1605" r:id="rId976" xr:uid="{60023665-23A5-E44A-886E-37F410048B19}"/>
    <hyperlink ref="C346" r:id="rId977" xr:uid="{14C59500-7C1A-4444-95E3-79D689907D79}"/>
    <hyperlink ref="C1470" r:id="rId978" xr:uid="{6786728F-CA29-694C-B7B0-9B90D9AE1CDE}"/>
    <hyperlink ref="C535" r:id="rId979" xr:uid="{023F8B75-7730-714C-BE93-00004AE1758F}"/>
    <hyperlink ref="C1671" r:id="rId980" xr:uid="{CEBC64F2-F691-9448-86D3-E04C5FA22C3B}"/>
    <hyperlink ref="C1097" r:id="rId981" xr:uid="{9E15C6CD-56B0-314D-8212-4E10AE10195C}"/>
    <hyperlink ref="C1641" r:id="rId982" xr:uid="{2AF1BCE7-3AF2-EE48-809B-CE52D6A04BF5}"/>
    <hyperlink ref="C1032" r:id="rId983" xr:uid="{721A015D-511B-0146-85EB-473786010CB9}"/>
    <hyperlink ref="C192" r:id="rId984" xr:uid="{27C3BB69-346A-D547-8316-DF7DD634CA68}"/>
    <hyperlink ref="C1343" r:id="rId985" xr:uid="{3D6E55D0-18B1-DB44-B2E5-DC0409477154}"/>
    <hyperlink ref="C1668" r:id="rId986" xr:uid="{239ACA2C-CA36-4B4B-B656-B7C66CD30E5B}"/>
    <hyperlink ref="C486" r:id="rId987" xr:uid="{EFB960A0-859C-F646-84A3-2E19F08D7FD3}"/>
    <hyperlink ref="C350" r:id="rId988" xr:uid="{EB7C1389-DDC4-4D4C-AF92-4AAFB67AAEAE}"/>
    <hyperlink ref="C1341" r:id="rId989" xr:uid="{30728A12-5566-584F-AF12-F59883B4F863}"/>
    <hyperlink ref="C217" r:id="rId990" xr:uid="{8634C081-735B-8A44-B94B-61A136C6129D}"/>
    <hyperlink ref="C1688" r:id="rId991" xr:uid="{12EA6949-0B48-4A4C-90A3-72924DD0E83E}"/>
    <hyperlink ref="C1861" r:id="rId992" xr:uid="{85AE32EE-49BE-7644-BDB6-5EC0A4F33F20}"/>
    <hyperlink ref="C1653" r:id="rId993" xr:uid="{5DB51B55-7008-9545-BEF8-CF2DD489D33A}"/>
    <hyperlink ref="C1642" r:id="rId994" xr:uid="{568F8030-721B-2744-8A41-2417E5A4C562}"/>
    <hyperlink ref="C448" r:id="rId995" xr:uid="{4BAD2D9B-5796-5A4A-863F-9CE568AD5619}"/>
    <hyperlink ref="C767" r:id="rId996" xr:uid="{5204404B-0E25-C94F-B584-100C1FCBDD57}"/>
    <hyperlink ref="C484" r:id="rId997" xr:uid="{9F29CDBD-A48A-E743-97AF-173F60A45EB8}"/>
    <hyperlink ref="C860" r:id="rId998" xr:uid="{7C89F9C3-FFD1-5649-88E2-B6C51C253529}"/>
    <hyperlink ref="C115" r:id="rId999" xr:uid="{DE90A61E-0EB1-6145-BD60-CD6D8544C33C}"/>
    <hyperlink ref="C1533" r:id="rId1000" xr:uid="{1E4FDCF3-CF1F-F346-9BFB-4F862E977AE7}"/>
    <hyperlink ref="C1263" r:id="rId1001" xr:uid="{CD514337-0D47-DA4A-9CAA-D9945D13358C}"/>
    <hyperlink ref="C1037" r:id="rId1002" xr:uid="{4A7E6192-C302-A54F-8B78-57C8D6B1FBB4}"/>
    <hyperlink ref="C1506" r:id="rId1003" xr:uid="{60A0D507-20E7-0040-9404-854F14C598A2}"/>
    <hyperlink ref="C727" r:id="rId1004" xr:uid="{97F4D571-ECEA-314E-A0B7-75CA765D4D82}"/>
    <hyperlink ref="C150" r:id="rId1005" xr:uid="{62133B04-8B93-0643-A97A-92CD8B0B2B07}"/>
    <hyperlink ref="C382" r:id="rId1006" xr:uid="{C10D9F83-6CBE-FB4D-8A72-D17E86CF3A0E}"/>
    <hyperlink ref="C449" r:id="rId1007" xr:uid="{E4E432C6-0F62-484D-B450-0402358E61FB}"/>
    <hyperlink ref="C181" r:id="rId1008" xr:uid="{4630584B-7A0E-284D-9642-B7A1B3E3D216}"/>
    <hyperlink ref="C1743" r:id="rId1009" xr:uid="{84699D23-915C-6240-843F-40273A1B1C87}"/>
    <hyperlink ref="C972" r:id="rId1010" xr:uid="{91BCF87F-00B1-0643-9044-ABDC27AC7A6B}"/>
    <hyperlink ref="C791" r:id="rId1011" xr:uid="{A9FCE83C-2A5A-C643-8EF6-B2235589BCDE}"/>
    <hyperlink ref="C413" r:id="rId1012" xr:uid="{D7C0BBC2-5C0B-9046-ACE3-5E2381FAC0D6}"/>
    <hyperlink ref="C1267" r:id="rId1013" xr:uid="{991B0F98-C093-A44C-B061-1A4EFAAAD997}"/>
    <hyperlink ref="C161" r:id="rId1014" xr:uid="{07683823-7400-A94B-A18A-6C4BE4B113CE}"/>
    <hyperlink ref="C1716" r:id="rId1015" xr:uid="{C7041690-9B6A-354E-81C9-DA79FE6C4788}"/>
    <hyperlink ref="C800" r:id="rId1016" xr:uid="{5A7EAFF2-888B-B048-AA99-39520F195A50}"/>
    <hyperlink ref="C1338" r:id="rId1017" xr:uid="{87B85E6A-F010-D142-9192-C15A047FA983}"/>
    <hyperlink ref="C1742" r:id="rId1018" xr:uid="{04F26F75-B43F-8E47-97E9-BBF4D23B2C52}"/>
    <hyperlink ref="C189" r:id="rId1019" xr:uid="{C1E4E01F-9457-9840-86A9-DC1E4F6ECF1E}"/>
    <hyperlink ref="C562" r:id="rId1020" xr:uid="{71CD52DE-5C3D-4A47-B894-236116AF2A2A}"/>
    <hyperlink ref="C1867" r:id="rId1021" xr:uid="{D98355B0-4C12-914A-A897-9750F3E5C938}"/>
    <hyperlink ref="C1260" r:id="rId1022" xr:uid="{DBFDADB5-9CD4-BA41-939D-00AC17B686F7}"/>
    <hyperlink ref="C1264" r:id="rId1023" xr:uid="{B68D9380-8218-AE4E-A60A-B1038B6EFFF9}"/>
    <hyperlink ref="C1609" r:id="rId1024" xr:uid="{F89F5F3B-1086-6E4E-BFEF-7C1FDD93A5B7}"/>
    <hyperlink ref="C1803" r:id="rId1025" xr:uid="{C7F2FFFF-D896-A24F-8C08-7BBCE621B6F6}"/>
    <hyperlink ref="C299" r:id="rId1026" xr:uid="{6B033BEB-C554-4746-9ACE-454859E6D810}"/>
    <hyperlink ref="C1820" r:id="rId1027" xr:uid="{A8E8321E-CB4D-4844-9DE9-7CB3149D8ED3}"/>
    <hyperlink ref="C970" r:id="rId1028" xr:uid="{CCABA99A-B654-DF43-BD0D-78D357B3B8E6}"/>
    <hyperlink ref="C728" r:id="rId1029" xr:uid="{EE279B6F-3869-E149-AB75-3233AA81C855}"/>
    <hyperlink ref="C1865" r:id="rId1030" xr:uid="{8014DA65-70F8-3849-8C29-7BD115FEF60E}"/>
    <hyperlink ref="C568" r:id="rId1031" xr:uid="{8580488D-A86F-374C-B884-ADA3DC3244A3}"/>
    <hyperlink ref="C936" r:id="rId1032" xr:uid="{1E7AA0C4-C778-334B-9011-AF31A78E480D}"/>
    <hyperlink ref="C947" r:id="rId1033" xr:uid="{836664D1-2351-EC4C-BB55-384716E9B5B6}"/>
    <hyperlink ref="C591" r:id="rId1034" xr:uid="{3462FB0F-891C-184A-B342-478173611FA7}"/>
    <hyperlink ref="C495" r:id="rId1035" xr:uid="{C9C537AA-F2F8-0F4B-9A66-9A4545856621}"/>
    <hyperlink ref="C990" r:id="rId1036" xr:uid="{A63A9B79-FCFB-8E44-AB4F-5D9380BCF497}"/>
    <hyperlink ref="C293" r:id="rId1037" xr:uid="{7C25A946-A27E-C340-A31D-07E256EAD885}"/>
    <hyperlink ref="C795" r:id="rId1038" xr:uid="{B3EDB0BB-0FA3-E64D-A231-6FAEF3912698}"/>
    <hyperlink ref="C342" r:id="rId1039" xr:uid="{79A8B3B4-B303-B947-83F5-BCC081511393}"/>
    <hyperlink ref="C905" r:id="rId1040" xr:uid="{5CAC16D6-413F-8A49-BA1C-359273547C5A}"/>
    <hyperlink ref="C558" r:id="rId1041" xr:uid="{56141503-E8F7-F94E-AEF1-8D7BB8D0E353}"/>
    <hyperlink ref="C729" r:id="rId1042" xr:uid="{AAE0D536-1E33-7E47-BC22-B5BC94B3E78A}"/>
    <hyperlink ref="C993" r:id="rId1043" xr:uid="{EF737D6F-2235-0A44-A42A-7A2602E9A9FD}"/>
    <hyperlink ref="C927" r:id="rId1044" xr:uid="{12A7BAB7-3595-DA4B-823B-80C83025F721}"/>
    <hyperlink ref="C1631" r:id="rId1045" xr:uid="{6308767A-E211-434D-9060-85567E965EF1}"/>
    <hyperlink ref="C1339" r:id="rId1046" xr:uid="{82345E26-6316-5A4E-907D-97ACB086947B}"/>
    <hyperlink ref="C19" r:id="rId1047" xr:uid="{09135F80-8AAE-EC46-B16B-2FE0F32E8B6D}"/>
    <hyperlink ref="C667" r:id="rId1048" xr:uid="{4E0E1F43-A52D-8144-A634-62AF28D8AAE1}"/>
    <hyperlink ref="C234" r:id="rId1049" xr:uid="{83D69070-27CC-2544-8164-526DD368226E}"/>
    <hyperlink ref="C1882" r:id="rId1050" xr:uid="{0BD29CB3-3351-2643-8F4A-888A374AEC47}"/>
    <hyperlink ref="C1344" r:id="rId1051" xr:uid="{D4CF998E-59B3-0F4E-9586-1506CBAD7816}"/>
    <hyperlink ref="C1020" r:id="rId1052" xr:uid="{953C0739-C475-4A4B-97C2-DD4FD345EB87}"/>
    <hyperlink ref="C119" r:id="rId1053" xr:uid="{DFE07763-482D-FA43-BA77-DF137D31882C}"/>
    <hyperlink ref="C645" r:id="rId1054" xr:uid="{678403E3-F264-9649-A9A0-4CF270F4B1B3}"/>
    <hyperlink ref="C731" r:id="rId1055" xr:uid="{8BD106B3-27FB-E94D-9632-AEDEF08CAF85}"/>
    <hyperlink ref="C427" r:id="rId1056" xr:uid="{62493DAE-CC41-6848-A878-9645B7A42F12}"/>
    <hyperlink ref="C1746" r:id="rId1057" xr:uid="{3D47FA11-B2A7-7543-ACCC-E87D2296DB3B}"/>
    <hyperlink ref="C364" r:id="rId1058" xr:uid="{D271B616-D7F5-E34F-B137-0AA3431C9CD8}"/>
    <hyperlink ref="C193" r:id="rId1059" xr:uid="{486B1FC9-27FA-C14D-902D-F378BB70E035}"/>
    <hyperlink ref="C26" r:id="rId1060" xr:uid="{CA4D0348-A912-1947-BC94-1BEA48DB4444}"/>
    <hyperlink ref="C780" r:id="rId1061" xr:uid="{B10F50E7-E3D0-4144-9241-70C76EEBB513}"/>
    <hyperlink ref="C1372" r:id="rId1062" xr:uid="{20F2D4AE-017C-A540-A2AB-E39A30AF736B}"/>
    <hyperlink ref="C223" r:id="rId1063" xr:uid="{6BA609F9-39D1-064B-976B-32F231315E26}"/>
    <hyperlink ref="C735" r:id="rId1064" xr:uid="{4BC9AB72-143E-084D-8A1D-52E407F918F4}"/>
    <hyperlink ref="C925" r:id="rId1065" xr:uid="{F3C85254-4D3B-294A-8927-785DE10CA41B}"/>
    <hyperlink ref="C1381" r:id="rId1066" xr:uid="{68CE9937-7E4A-0040-8265-47B365510E8F}"/>
    <hyperlink ref="C1683" r:id="rId1067" xr:uid="{35FFF296-4975-9B46-BDC8-D7368AD44EB4}"/>
    <hyperlink ref="C603" r:id="rId1068" xr:uid="{3443E33E-8204-C247-9C28-3CAAB9283C89}"/>
    <hyperlink ref="C862" r:id="rId1069" xr:uid="{13DC7F25-CBE5-4641-8C8D-74938F65D7CB}"/>
    <hyperlink ref="C404" r:id="rId1070" xr:uid="{4DF85DF1-6229-644F-9971-A9D6CDE5E0E1}"/>
    <hyperlink ref="C855" r:id="rId1071" xr:uid="{9A4CBE2A-B991-224C-AFF0-0BB852661464}"/>
    <hyperlink ref="C1926" r:id="rId1072" xr:uid="{F695DBEC-CCF2-8147-A2BB-CCB1D49F1430}"/>
    <hyperlink ref="C1674" r:id="rId1073" xr:uid="{571AF1AC-89EC-794F-AD9B-2786070E4EEE}"/>
    <hyperlink ref="C435" r:id="rId1074" xr:uid="{A111EA77-2E27-E64B-A9B7-3DE8663E5290}"/>
    <hyperlink ref="C569" r:id="rId1075" xr:uid="{D12EE1F3-C480-B94A-8139-0B32FD805247}"/>
    <hyperlink ref="C1682" r:id="rId1076" xr:uid="{07B71A44-1AEC-AA4D-9254-190E03683397}"/>
    <hyperlink ref="C1162" r:id="rId1077" xr:uid="{DABF19A1-3467-F545-BA6D-A2D1BA07980B}"/>
    <hyperlink ref="C1100" r:id="rId1078" xr:uid="{F323C0A4-C5AB-9F44-8ACC-B9DC20AE77CD}"/>
    <hyperlink ref="C1866" r:id="rId1079" xr:uid="{51634528-CC32-FB4D-9F65-0D145E787A3D}"/>
    <hyperlink ref="C1315" r:id="rId1080" xr:uid="{DF6BA1B6-4B16-CD4B-977B-7DBFFF050372}"/>
    <hyperlink ref="C231" r:id="rId1081" xr:uid="{221676AA-0379-6A43-ABB9-CC8E3F369FB7}"/>
    <hyperlink ref="C1948" r:id="rId1082" xr:uid="{1701BE24-68F1-994C-84F5-830C1B766B98}"/>
    <hyperlink ref="C736" r:id="rId1083" xr:uid="{A75384A5-72BC-1A45-84CA-AD0AB3736112}"/>
    <hyperlink ref="C789" r:id="rId1084" xr:uid="{B41B923B-3A0B-1F40-845B-81EC2ADCE05C}"/>
    <hyperlink ref="C1040" r:id="rId1085" xr:uid="{1360FE68-884C-654C-8F92-6F696B6EAF81}"/>
    <hyperlink ref="C225" r:id="rId1086" xr:uid="{49CEE4EB-FCFA-8A47-AA20-B7FBF953A650}"/>
    <hyperlink ref="C1723" r:id="rId1087" xr:uid="{9B79AB2B-D495-4949-8431-6A803749D857}"/>
    <hyperlink ref="C1499" r:id="rId1088" xr:uid="{6C2EEDCE-3516-6E49-A451-5E3E75B99628}"/>
    <hyperlink ref="C158" r:id="rId1089" xr:uid="{97BFA7AA-AE82-474A-93EE-64BD42F4EB5E}"/>
    <hyperlink ref="C1092" r:id="rId1090" xr:uid="{982B26C9-0BB7-364A-BE8A-3258323A2259}"/>
    <hyperlink ref="C1177" r:id="rId1091" xr:uid="{66411C34-91C1-644C-8DFB-2971CA72152C}"/>
    <hyperlink ref="C792" r:id="rId1092" xr:uid="{C519651E-9665-274B-A508-5C8252D2CF88}"/>
    <hyperlink ref="C344" r:id="rId1093" xr:uid="{A316D4AB-84C6-6A44-83EA-BEF533E4FAA1}"/>
    <hyperlink ref="C606" r:id="rId1094" xr:uid="{5D08EC53-13B9-DF4E-BD45-CABEE6DB7C7C}"/>
    <hyperlink ref="C1320" r:id="rId1095" xr:uid="{D0A28E61-3692-5943-A3B1-C71AB7F3DC92}"/>
    <hyperlink ref="C1172" r:id="rId1096" xr:uid="{DBFF3A06-45D6-7E45-8067-48EAF064EED1}"/>
    <hyperlink ref="C219" r:id="rId1097" xr:uid="{E51F6CFA-18C5-1B4E-91C6-4346F9730EF7}"/>
    <hyperlink ref="C1617" r:id="rId1098" xr:uid="{665ED7D1-C097-2C4E-83D4-A9F636388A0F}"/>
    <hyperlink ref="C1738" r:id="rId1099" xr:uid="{1E47D851-3374-624F-9FDE-12581CD225B8}"/>
    <hyperlink ref="C1573" r:id="rId1100" xr:uid="{A99CF3E7-6E8F-F44C-A483-DDEE7AA12F1E}"/>
    <hyperlink ref="C1150" r:id="rId1101" xr:uid="{63CDCE42-2621-4A4B-9DCE-B73DE64748A8}"/>
    <hyperlink ref="C1140" r:id="rId1102" xr:uid="{DB9D1D98-ED1D-3D44-9B2D-68D9E80E65ED}"/>
    <hyperlink ref="C773" r:id="rId1103" xr:uid="{30F203C2-BE4E-0B44-8FCE-FA402B364D11}"/>
    <hyperlink ref="C1775" r:id="rId1104" xr:uid="{23206F1E-F501-DB4E-923C-5335170BC83B}"/>
    <hyperlink ref="C451" r:id="rId1105" xr:uid="{5BF8C335-8588-1442-8A8F-509D19A14EEA}"/>
    <hyperlink ref="C1163" r:id="rId1106" xr:uid="{A65A1E6D-AB9B-7043-9AF7-76D5F303BD13}"/>
    <hyperlink ref="C452" r:id="rId1107" xr:uid="{6BF1742A-1707-1C4F-AC0E-FA0465B3DD4D}"/>
    <hyperlink ref="C1883" r:id="rId1108" xr:uid="{52E5FE30-F99B-3C4C-9886-E44A0319F0C1}"/>
    <hyperlink ref="C1618" r:id="rId1109" xr:uid="{E0649730-2405-5048-8D38-FDDBCA3C1133}"/>
    <hyperlink ref="C1322" r:id="rId1110" xr:uid="{408EDFB7-90F7-4C43-BFAC-FA11E4BB28C0}"/>
    <hyperlink ref="C1566" r:id="rId1111" xr:uid="{A0A85D08-00FB-534A-8010-995DCA46F6D9}"/>
    <hyperlink ref="C994" r:id="rId1112" xr:uid="{C3C321ED-648B-1349-AB14-E18893556604}"/>
    <hyperlink ref="C1741" r:id="rId1113" xr:uid="{0CB3A075-3D90-9F4A-8956-188BE3A5D127}"/>
    <hyperlink ref="C1205" r:id="rId1114" xr:uid="{FE1634E5-B25C-3349-B264-8197B9F15E24}"/>
    <hyperlink ref="C932" r:id="rId1115" xr:uid="{FFEB3EF6-4F63-8043-97F7-8E2D696ACC80}"/>
    <hyperlink ref="C1327" r:id="rId1116" xr:uid="{D6F01BD5-2E55-3449-8140-1E8BD9A4D623}"/>
    <hyperlink ref="C563" r:id="rId1117" xr:uid="{0420E575-4D1C-324D-8364-F9FF982F260C}"/>
    <hyperlink ref="C868" r:id="rId1118" xr:uid="{B9FF680B-0DB8-644E-B8A7-4E3B83429CB8}"/>
    <hyperlink ref="C332" r:id="rId1119" xr:uid="{8FF7CF51-F1F8-D740-8404-1B9C98553472}"/>
    <hyperlink ref="C64" r:id="rId1120" xr:uid="{E05CC54B-E102-284E-87A3-0B7EC8824DA0}"/>
    <hyperlink ref="C1518" r:id="rId1121" xr:uid="{E4FA2D23-A9A0-DF4E-814C-590B677AE040}"/>
    <hyperlink ref="C1180" r:id="rId1122" xr:uid="{271FA8E9-3CB7-4E4D-B1D1-53BB64E378F9}"/>
    <hyperlink ref="C1516" r:id="rId1123" xr:uid="{F92F5662-1E89-1844-9D78-9AEFA553A0E4}"/>
    <hyperlink ref="C1232" r:id="rId1124" xr:uid="{3C249F00-1510-644E-A503-2E5B24E6C285}"/>
    <hyperlink ref="C754" r:id="rId1125" xr:uid="{D2276E7B-F1E5-AF4A-A0BC-D588E721A802}"/>
    <hyperlink ref="C1953" r:id="rId1126" xr:uid="{85277268-ACB9-7245-9260-0760106C1421}"/>
    <hyperlink ref="C1568" r:id="rId1127" xr:uid="{602C7040-EE8A-4540-A49E-E19EEFFBD97A}"/>
    <hyperlink ref="C1565" r:id="rId1128" xr:uid="{E91F372E-0500-9244-B297-5BB6AC77D5FE}"/>
    <hyperlink ref="C418" r:id="rId1129" xr:uid="{C26B95B2-90BF-1D41-95E8-45F738149E2F}"/>
    <hyperlink ref="C1940" r:id="rId1130" xr:uid="{0C8C5788-A7D1-764E-B55A-A42A315AD32D}"/>
    <hyperlink ref="C1773" r:id="rId1131" xr:uid="{0B04D155-08DC-3643-A2F0-66A20A3DFA3A}"/>
    <hyperlink ref="C65" r:id="rId1132" xr:uid="{DC5840DA-CCB3-C747-A5DD-F2E2D0E49A4B}"/>
    <hyperlink ref="C66" r:id="rId1133" xr:uid="{922D190D-B683-5349-9F4E-6C049D9F05AD}"/>
    <hyperlink ref="C1942" r:id="rId1134" xr:uid="{EA3782C6-B538-274C-8390-4DD374E011B5}"/>
    <hyperlink ref="C865" r:id="rId1135" xr:uid="{7241A49E-184E-4648-A621-CE0995AD192B}"/>
    <hyperlink ref="C1331" r:id="rId1136" xr:uid="{3AB48048-5246-2544-9E7A-A7E84AD0AB4D}"/>
    <hyperlink ref="C1329" r:id="rId1137" xr:uid="{8A976EA7-1ED2-E94D-8B7C-7764EFCEDC72}"/>
    <hyperlink ref="C329" r:id="rId1138" xr:uid="{B151168A-DE4C-C243-AC21-55222F4B8D61}"/>
    <hyperlink ref="C1519" r:id="rId1139" xr:uid="{0496C4A8-54B6-4444-BAAA-1A177DB15F70}"/>
    <hyperlink ref="C1567" r:id="rId1140" xr:uid="{575ADECB-9F5A-FA43-8035-5641887336F1}"/>
    <hyperlink ref="C861" r:id="rId1141" xr:uid="{1C9ACAE7-D706-BA48-86D4-42228F42461F}"/>
    <hyperlink ref="C1770" r:id="rId1142" xr:uid="{231F9785-30A1-9A48-A454-C387EC943256}"/>
    <hyperlink ref="C333" r:id="rId1143" xr:uid="{E6B9AEE8-14B9-D04E-9865-28D33F41D142}"/>
    <hyperlink ref="C1088" r:id="rId1144" xr:uid="{3C46FDB0-D0E3-154C-B1A2-73431E40B595}"/>
    <hyperlink ref="C1324" r:id="rId1145" xr:uid="{06F0C256-3F9B-A54E-A5E2-02344E40F26D}"/>
    <hyperlink ref="C923" r:id="rId1146" xr:uid="{9F01E669-B4FD-4840-9292-5CAFA0AB99D0}"/>
    <hyperlink ref="C1513" r:id="rId1147" xr:uid="{608FE02B-14EC-AC41-9FF0-9AA59A9B0429}"/>
    <hyperlink ref="C747" r:id="rId1148" xr:uid="{0F8AFE50-9CD6-2F4D-B388-8613EA742248}"/>
    <hyperlink ref="C954" r:id="rId1149" xr:uid="{BA8FBDE4-640A-D14B-B587-C074BE5D55BC}"/>
    <hyperlink ref="C745" r:id="rId1150" xr:uid="{22570BF8-882B-3A4F-B9C4-0058DA1F533F}"/>
    <hyperlink ref="C63" r:id="rId1151" xr:uid="{AE55D408-B1FE-7145-93F1-3406CACFEE40}"/>
    <hyperlink ref="C334" r:id="rId1152" xr:uid="{3D5C1794-9745-DF4E-B133-5715DB1A1AC9}"/>
    <hyperlink ref="C1821" r:id="rId1153" xr:uid="{AB8D064D-8FAE-8F4A-A1A9-0F709707C343}"/>
    <hyperlink ref="C910" r:id="rId1154" xr:uid="{74E48298-CDDD-1844-944E-8754DFE4F488}"/>
    <hyperlink ref="C419" r:id="rId1155" xr:uid="{1D5112D2-5693-8743-B62D-F39C8DDDCA13}"/>
    <hyperlink ref="C1515" r:id="rId1156" xr:uid="{09B054DA-204D-A745-8509-2E82E9427733}"/>
    <hyperlink ref="C331" r:id="rId1157" xr:uid="{1E23290A-00DF-014A-8234-FF90F2067CC5}"/>
    <hyperlink ref="C1583" r:id="rId1158" xr:uid="{90DA469F-C280-7C46-B9D1-52E38359F0FD}"/>
    <hyperlink ref="C1584" r:id="rId1159" xr:uid="{7A099BE1-2F07-C84B-9C7C-FD2AB509BC08}"/>
    <hyperlink ref="C212" r:id="rId1160" xr:uid="{321DC76A-2FE8-D144-8FCD-C8249E6F5F5E}"/>
    <hyperlink ref="C1512" r:id="rId1161" xr:uid="{F6F0B385-4D6A-E742-B061-340239834008}"/>
    <hyperlink ref="C453" r:id="rId1162" xr:uid="{C7C48B49-3DED-E244-8117-1121C2CDF895}"/>
    <hyperlink ref="C1408" r:id="rId1163" xr:uid="{4175DB82-AF9B-BC49-9A5E-8BC59B37A27F}"/>
    <hyperlink ref="C1561" r:id="rId1164" xr:uid="{0BC703D4-BA46-1B44-931F-13478ED3292E}"/>
    <hyperlink ref="C828" r:id="rId1165" xr:uid="{68AF3826-B2A8-354A-8F27-D7F87A029470}"/>
    <hyperlink ref="C956" r:id="rId1166" xr:uid="{D4FC0454-0A75-CD42-9A60-2D34269EC842}"/>
    <hyperlink ref="C867" r:id="rId1167" xr:uid="{88D5C891-24AB-FE47-BA31-FBF1AA55F666}"/>
    <hyperlink ref="C1337" r:id="rId1168" xr:uid="{1338BE0A-EF11-134F-A0C7-417A39415FCB}"/>
    <hyperlink ref="C41" r:id="rId1169" xr:uid="{0C006484-99D2-304E-AD01-CF67176D7691}"/>
    <hyperlink ref="C1334" r:id="rId1170" xr:uid="{3AE4DFB1-B452-8A4F-BE73-5C0C624AF783}"/>
    <hyperlink ref="C78" r:id="rId1171" xr:uid="{6D4CC8F9-1505-6445-97CC-FBBDB331C092}"/>
    <hyperlink ref="C1412" r:id="rId1172" xr:uid="{02A66F20-5E51-7444-9839-7CCC7FEC8EA9}"/>
    <hyperlink ref="C706" r:id="rId1173" xr:uid="{11D1F10E-C0BD-C44B-A594-BBE463704EFF}"/>
    <hyperlink ref="C1669" r:id="rId1174" xr:uid="{07AC8454-96AA-9947-94CA-15BC2AC67018}"/>
    <hyperlink ref="C1425" r:id="rId1175" xr:uid="{F47A4610-5B9A-3F42-A14F-A99236EFCD90}"/>
    <hyperlink ref="C1184" r:id="rId1176" xr:uid="{F23E074F-9BDD-3E43-8D0D-F771F23E2FAA}"/>
    <hyperlink ref="C719" r:id="rId1177" xr:uid="{EEA62CF2-7FC0-AE47-B61C-834783374C13}"/>
    <hyperlink ref="C1410" r:id="rId1178" xr:uid="{29C72E03-6881-E54A-9249-234A8196EA2C}"/>
    <hyperlink ref="C83" r:id="rId1179" xr:uid="{DD20C3B1-259C-C046-B8E3-CB7A5949488A}"/>
    <hyperlink ref="C804" r:id="rId1180" xr:uid="{94737E07-337D-AB46-8263-D1385D5BD805}"/>
    <hyperlink ref="C1418" r:id="rId1181" xr:uid="{996DF324-EFAA-AE47-8A27-2577F670D357}"/>
    <hyperlink ref="C704" r:id="rId1182" xr:uid="{BDEB2002-C995-A848-8739-6CCCA6551E7F}"/>
    <hyperlink ref="C1725" r:id="rId1183" xr:uid="{27269A64-11A0-1B4B-AAD9-9DA55F97DFE2}"/>
    <hyperlink ref="C1130" r:id="rId1184" xr:uid="{85554DAF-A626-544C-99BE-9C9993770320}"/>
    <hyperlink ref="C1190" r:id="rId1185" xr:uid="{72A7C281-F577-A440-83BE-2281D3852CBC}"/>
    <hyperlink ref="C1430" r:id="rId1186" xr:uid="{61927268-5AC1-E64D-A841-928FD5293086}"/>
    <hyperlink ref="C1067" r:id="rId1187" xr:uid="{70A4CF25-853E-2F47-B9E0-5D91940BB132}"/>
    <hyperlink ref="C703" r:id="rId1188" xr:uid="{5CB41DDF-786B-B34B-8DF4-AE7BADBE102A}"/>
    <hyperlink ref="C1063" r:id="rId1189" xr:uid="{1F596000-BA08-0E4C-B37F-919016102B50}"/>
    <hyperlink ref="C1057" r:id="rId1190" xr:uid="{BCD72974-0D01-1E4C-863D-5B505A980170}"/>
    <hyperlink ref="C823" r:id="rId1191" xr:uid="{DD27FA71-BCC7-5542-AAA4-03C4E1021CFA}"/>
    <hyperlink ref="C1059" r:id="rId1192" xr:uid="{195936DC-5AC2-9648-B9B9-A8B3A9A69C54}"/>
    <hyperlink ref="C821" r:id="rId1193" xr:uid="{613C36CF-66F5-974C-847E-C4333E11A175}"/>
    <hyperlink ref="C1065" r:id="rId1194" xr:uid="{CCB26C42-622C-6945-853E-C5DF7E8DE9FD}"/>
    <hyperlink ref="C1066" r:id="rId1195" xr:uid="{0231E6B4-33F3-AC46-AD5A-40213653253C}"/>
    <hyperlink ref="C1188" r:id="rId1196" xr:uid="{39477127-C1D7-5D46-80E0-0842010A790A}"/>
    <hyperlink ref="C1061" r:id="rId1197" xr:uid="{8F887EAF-F1FC-6443-9934-9F7BB8EF1718}"/>
    <hyperlink ref="C537" r:id="rId1198" xr:uid="{5FD44646-4FFE-3F47-86E3-3D264CAE563C}"/>
    <hyperlink ref="C737" r:id="rId1199" xr:uid="{8D8EB75E-7D61-9841-99BB-002926608112}"/>
    <hyperlink ref="C1415" r:id="rId1200" xr:uid="{EC0A12B2-E51D-D148-9A5E-566FDBAE807A}"/>
    <hyperlink ref="C1417" r:id="rId1201" xr:uid="{DCFBB2B8-49EF-CD4A-AB12-E7CA099E7986}"/>
    <hyperlink ref="C1828" r:id="rId1202" xr:uid="{F02C7639-FDCC-C840-A63D-8D8555199ADA}"/>
    <hyperlink ref="C1421" r:id="rId1203" xr:uid="{6415AC7A-6139-D54F-81E8-D03665C5CD63}"/>
    <hyperlink ref="C1422" r:id="rId1204" xr:uid="{B4073BB6-E6E4-274A-9F95-5B5E9C4824CA}"/>
    <hyperlink ref="C717" r:id="rId1205" xr:uid="{800ED1C4-49A1-1643-A9B8-F9FA774C1EB8}"/>
    <hyperlink ref="C1423" r:id="rId1206" xr:uid="{1854CFD1-B857-7447-9D4E-FC68DC8D134B}"/>
    <hyperlink ref="C1424" r:id="rId1207" xr:uid="{72F47044-FFF9-6748-81F2-D00328BBAB15}"/>
    <hyperlink ref="C720" r:id="rId1208" xr:uid="{E613298B-B42E-634D-B9B4-47D64BEABFF3}"/>
    <hyperlink ref="C1426" r:id="rId1209" xr:uid="{C7FDE291-CBBF-2048-83FB-862CC629173F}"/>
    <hyperlink ref="C1427" r:id="rId1210" xr:uid="{26A0C342-9EE0-4044-B131-BCEF553FD926}"/>
    <hyperlink ref="C1428" r:id="rId1211" xr:uid="{D273A434-757F-7845-AEE7-A6A291866FA2}"/>
    <hyperlink ref="C718" r:id="rId1212" xr:uid="{D911EFCE-76A4-CE4E-A51F-88911638D767}"/>
    <hyperlink ref="C710" r:id="rId1213" xr:uid="{93A81097-0840-6B47-A40A-7AFE2A228A31}"/>
    <hyperlink ref="C713" r:id="rId1214" xr:uid="{1D628892-29BC-3D4F-80FB-751358BC031A}"/>
    <hyperlink ref="C1472" r:id="rId1215" xr:uid="{EEB6ECE8-226E-714E-8144-408BB95C972D}"/>
    <hyperlink ref="C1291" r:id="rId1216" xr:uid="{44E823C1-486B-2144-9A5D-F96FC7266BAD}"/>
    <hyperlink ref="C1168" r:id="rId1217" xr:uid="{D207FECB-3953-974F-9AC6-AE9779816260}"/>
    <hyperlink ref="C1022" r:id="rId1218" xr:uid="{D43D5D19-0B3F-1D41-ABE6-B41FDBB9A07B}"/>
    <hyperlink ref="C1025" r:id="rId1219" xr:uid="{75FEDD63-1A4F-D345-8225-D4695AE1E96E}"/>
    <hyperlink ref="C1292" r:id="rId1220" xr:uid="{DCF57272-4D8F-B841-82D6-40C37A174D86}"/>
    <hyperlink ref="C1056" r:id="rId1221" xr:uid="{86523FA1-D1C6-BD40-8981-75BE0F8FF247}"/>
    <hyperlink ref="C477" r:id="rId1222" xr:uid="{361D0BB6-57AB-8B44-8D1A-F328943479B6}"/>
    <hyperlink ref="C422" r:id="rId1223" xr:uid="{69F5377C-E19C-5942-A9CB-4A1F03649EAB}"/>
    <hyperlink ref="C1397" r:id="rId1224" xr:uid="{107F5E4A-8DB3-084A-A2F9-C7E502910FA4}"/>
    <hyperlink ref="C242" r:id="rId1225" xr:uid="{97F14054-AF00-564C-BD80-C3FD41C5A763}"/>
    <hyperlink ref="C123" r:id="rId1226" xr:uid="{8067E8C0-EE3A-B541-8CCF-01EA6AF73475}"/>
    <hyperlink ref="C1253" r:id="rId1227" xr:uid="{73567437-47F7-6749-8E68-54666E51FE7A}"/>
    <hyperlink ref="C1497" r:id="rId1228" xr:uid="{A2B01FA1-CD56-5749-BFF4-F387FE7C7291}"/>
    <hyperlink ref="C1005" r:id="rId1229" xr:uid="{96F0D254-D90C-E04E-950D-656A8606B815}"/>
    <hyperlink ref="C256" r:id="rId1230" xr:uid="{5DB4EE37-B6FE-0642-B83D-CE46BEE600DB}"/>
    <hyperlink ref="C306" r:id="rId1231" xr:uid="{3AFE4D13-5848-5344-B45A-1905C032E06E}"/>
    <hyperlink ref="C909" r:id="rId1232" xr:uid="{9AE490FB-64F2-1A41-A226-91578316F380}"/>
    <hyperlink ref="C302" r:id="rId1233" xr:uid="{0E67A8D4-26B1-FA47-92B1-078B493CFF41}"/>
    <hyperlink ref="C308" r:id="rId1234" xr:uid="{DC4B994C-2266-D949-A27B-F36A53148A73}"/>
    <hyperlink ref="C385" r:id="rId1235" xr:uid="{276B37CC-1296-8544-AC6A-9B0291734C87}"/>
    <hyperlink ref="C1043" r:id="rId1236" xr:uid="{C7BC0ED9-0FF4-0045-B2FB-3C19E09D78CC}"/>
    <hyperlink ref="C1046" r:id="rId1237" xr:uid="{1E7AD294-CA61-C441-A6A0-28380A04DDDE}"/>
    <hyperlink ref="C304" r:id="rId1238" xr:uid="{72BE1CB1-6F17-224A-88FF-317566ED9F87}"/>
    <hyperlink ref="C124" r:id="rId1239" xr:uid="{88A1A4FB-7E54-AD47-965B-E768CC5E9536}"/>
    <hyperlink ref="C523" r:id="rId1240" xr:uid="{1430E70E-2973-504F-92E2-8D2426F9516C}"/>
    <hyperlink ref="C384" r:id="rId1241" xr:uid="{01E6FD1F-5B60-A949-B477-D86C157F23C0}"/>
    <hyperlink ref="C127" r:id="rId1242" xr:uid="{DE7CE9F9-8703-AE44-88BC-A1F9125FC6E6}"/>
    <hyperlink ref="C254" r:id="rId1243" xr:uid="{ED499A31-26BC-1643-9131-F8AA136797E6}"/>
    <hyperlink ref="C1290" r:id="rId1244" xr:uid="{ED934CBE-31D4-E643-9948-61A82205F4C2}"/>
    <hyperlink ref="C906" r:id="rId1245" xr:uid="{78788184-4CB5-1246-8D18-8E23887B27F8}"/>
    <hyperlink ref="C1003" r:id="rId1246" xr:uid="{984B9266-EF5A-ED4F-9306-6EC1E558C8D6}"/>
    <hyperlink ref="C175" r:id="rId1247" xr:uid="{74FFBFCD-E69C-804D-9011-F28882DABB17}"/>
    <hyperlink ref="C671" r:id="rId1248" xr:uid="{F8368E6F-2BE6-794B-9801-E7A1FD25FE6F}"/>
    <hyperlink ref="C582" r:id="rId1249" xr:uid="{ABBAED81-0F49-6045-A210-7B5024E214C7}"/>
    <hyperlink ref="C387" r:id="rId1250" xr:uid="{E47EC060-8919-064B-A36D-058D1A0F1E51}"/>
    <hyperlink ref="C149" r:id="rId1251" xr:uid="{F19692E2-8A7C-924D-ABAA-679DA6A25F7E}"/>
    <hyperlink ref="C156" r:id="rId1252" xr:uid="{5BBDE176-7A79-A74A-AE85-0290B6725801}"/>
    <hyperlink ref="C1596" r:id="rId1253" xr:uid="{3FE06896-21DB-3F4B-BA0B-DC9133764174}"/>
    <hyperlink ref="C1654" r:id="rId1254" xr:uid="{FF99B74E-1130-6E4E-A44F-3A9A858C2144}"/>
    <hyperlink ref="C669" r:id="rId1255" xr:uid="{AEC67D88-D4BD-2A45-B08B-4777A9DB11B8}"/>
    <hyperlink ref="C1847" r:id="rId1256" xr:uid="{CA763569-C50D-E043-A588-D6BD6B21AF0D}"/>
    <hyperlink ref="C783" r:id="rId1257" xr:uid="{50425C53-7F29-2742-BB0D-9A5908C129D2}"/>
    <hyperlink ref="C635" r:id="rId1258" xr:uid="{278E21CA-C106-2A45-8EB7-0200E5F0B3E3}"/>
    <hyperlink ref="C1696" r:id="rId1259" xr:uid="{0AAC412B-F7E8-694E-B19F-596D1C08A297}"/>
    <hyperlink ref="C1611" r:id="rId1260" xr:uid="{EAC76B54-68B7-8949-B170-955B5E3BA860}"/>
    <hyperlink ref="C1902" r:id="rId1261" xr:uid="{56BC4A26-D905-904C-BD35-C009B967156C}"/>
    <hyperlink ref="C157" r:id="rId1262" xr:uid="{20982BF8-9534-F340-936C-99DE040C81C2}"/>
    <hyperlink ref="C153" r:id="rId1263" xr:uid="{624C00FA-C062-2846-A061-5B0F70388361}"/>
    <hyperlink ref="C1694" r:id="rId1264" xr:uid="{59FC70B0-9B45-904B-A369-FD8CB017B00A}"/>
    <hyperlink ref="C1161" r:id="rId1265" xr:uid="{18F96A8C-6E83-6D43-AD11-FB197E9A0E69}"/>
    <hyperlink ref="C1901" r:id="rId1266" xr:uid="{D3C2815D-CC5F-A242-8B27-35FF1F30165E}"/>
    <hyperlink ref="C154" r:id="rId1267" xr:uid="{96A053EA-2B00-CA44-A8E2-79C7D85897F6}"/>
    <hyperlink ref="C1710" r:id="rId1268" xr:uid="{D0642756-BDF3-AF45-A185-8DDC304BDC96}"/>
    <hyperlink ref="C960" r:id="rId1269" xr:uid="{2FEFD44D-DD67-3544-8B4B-2E7F738689DF}"/>
    <hyperlink ref="C782" r:id="rId1270" xr:uid="{372E1FDF-6CA9-D348-94CE-03EE0701FF38}"/>
    <hyperlink ref="C388" r:id="rId1271" xr:uid="{3B3C0DB6-7D4C-5048-BC21-635C57A0D1F5}"/>
    <hyperlink ref="C160" r:id="rId1272" xr:uid="{8915FF65-62F4-D749-8A03-BCD6DC622CD7}"/>
    <hyperlink ref="C876" r:id="rId1273" xr:uid="{6EA6965D-FB43-9D4F-AD6A-6C5130C654A3}"/>
    <hyperlink ref="C278" r:id="rId1274" xr:uid="{69567C5C-1133-E84B-A97A-90ED36828352}"/>
    <hyperlink ref="C897" r:id="rId1275" xr:uid="{94DB53A0-B44E-3B4C-80AC-8FEDBF7AD9D6}"/>
    <hyperlink ref="C1382" r:id="rId1276" xr:uid="{891017B4-9D3D-F441-8E20-6D9AD5D660BD}"/>
    <hyperlink ref="C1574" r:id="rId1277" xr:uid="{65E5CD79-49D1-1045-AE7B-4641851A96B8}"/>
    <hyperlink ref="C651" r:id="rId1278" xr:uid="{1ED8A871-41D7-EC48-B8AB-72CD06724227}"/>
    <hyperlink ref="C884" r:id="rId1279" xr:uid="{0DDA3253-C62B-F642-82C5-51B27AE2E5FB}"/>
    <hyperlink ref="C1284" r:id="rId1280" xr:uid="{0C50EE09-EDC5-E94B-B62C-E7B063FD6FB4}"/>
    <hyperlink ref="C236" r:id="rId1281" xr:uid="{0EE4937D-E302-164A-9E12-0A2C9D40EEA3}"/>
    <hyperlink ref="C72" r:id="rId1282" xr:uid="{9B88C209-6019-1D4A-BA83-AA366A1E51D3}"/>
    <hyperlink ref="C900" r:id="rId1283" xr:uid="{50B28B5F-459D-2F42-8EC7-1DE39E388468}"/>
    <hyperlink ref="C228" r:id="rId1284" xr:uid="{BF9F41B8-304C-104B-8654-5020645CCCEB}"/>
    <hyperlink ref="C1575" r:id="rId1285" xr:uid="{285663E1-B26A-F540-867F-2D90699972DD}"/>
    <hyperlink ref="C1667" r:id="rId1286" xr:uid="{78A0A967-F57C-454F-807E-A4995F6AB2A9}"/>
    <hyperlink ref="C650" r:id="rId1287" xr:uid="{10BBA190-74E0-474E-A73C-5775C541D40E}"/>
    <hyperlink ref="C652" r:id="rId1288" xr:uid="{AAA45E89-6ED3-494B-893F-435E0FB7E4EB}"/>
    <hyperlink ref="C1380" r:id="rId1289" xr:uid="{13BA7EA4-8075-2848-AA0D-F041A57178F5}"/>
    <hyperlink ref="C1816" r:id="rId1290" xr:uid="{3D026C78-F288-8A4A-B316-EC27A1D6FFF3}"/>
    <hyperlink ref="C1666" r:id="rId1291" xr:uid="{46E56A7F-2237-CE4A-A7A2-D6DF62495982}"/>
    <hyperlink ref="C1895" r:id="rId1292" xr:uid="{1EDC53B4-1E6F-F548-860A-3BF4B3253E00}"/>
    <hyperlink ref="C1603" r:id="rId1293" xr:uid="{2B6E580A-331E-614B-9C80-610ADB2645FF}"/>
    <hyperlink ref="C653" r:id="rId1294" xr:uid="{1F09A981-8857-7847-AE2B-2782FD3DCDDD}"/>
    <hyperlink ref="C576" r:id="rId1295" xr:uid="{622A60AA-30AE-854C-999C-520266D8B9B7}"/>
    <hyperlink ref="C696" r:id="rId1296" xr:uid="{21DB2626-EE93-974F-B123-21352F6A25E5}"/>
    <hyperlink ref="C368" r:id="rId1297" xr:uid="{84AB2BD0-34C1-CF44-B663-7D1504FE9A33}"/>
    <hyperlink ref="C463" r:id="rId1298" xr:uid="{6C778F50-482B-9940-A4D5-E2C5C134EA4F}"/>
    <hyperlink ref="C1860" r:id="rId1299" xr:uid="{23E3F364-F7B9-4F49-8DBB-1949AADF553E}"/>
    <hyperlink ref="C1492" r:id="rId1300" xr:uid="{8057B9F0-DEE4-494B-9764-7B677833E302}"/>
    <hyperlink ref="C565" r:id="rId1301" xr:uid="{CE49E7AC-CF37-1043-97F8-BF4FE78A8D12}"/>
    <hyperlink ref="C107" r:id="rId1302" xr:uid="{1B67E481-BE40-0649-9CEF-5ABBB2739AC1}"/>
    <hyperlink ref="C1913" r:id="rId1303" xr:uid="{9853B586-9A96-614B-8FB6-05F14112188B}"/>
    <hyperlink ref="C122" r:id="rId1304" xr:uid="{B2A0489C-FF28-3841-BC66-008CAD0DBBBD}"/>
    <hyperlink ref="C464" r:id="rId1305" xr:uid="{49294D54-E4B8-A844-BF50-E9DECBD86DA8}"/>
    <hyperlink ref="C1235" r:id="rId1306" xr:uid="{D7334E82-10B1-324D-BAFC-2A8C5B5A71AD}"/>
    <hyperlink ref="C466" r:id="rId1307" xr:uid="{DACFA627-7329-A649-ACB1-9B29CA200E4C}"/>
    <hyperlink ref="C914" r:id="rId1308" xr:uid="{4848891B-A8DB-4940-AA24-DE78376CA30E}"/>
    <hyperlink ref="C566" r:id="rId1309" xr:uid="{7DF67CD9-C57B-BA4B-811C-8DD8468550DA}"/>
    <hyperlink ref="C292" r:id="rId1310" xr:uid="{1AC0E81B-9937-6041-BAC2-074BDC05BF8D}"/>
    <hyperlink ref="C1857" r:id="rId1311" xr:uid="{41591206-AA53-7B40-9959-CCF6E354DABF}"/>
    <hyperlink ref="C1555" r:id="rId1312" xr:uid="{23D2D09B-888C-C94D-96B3-A2E2B992A60F}"/>
    <hyperlink ref="C1367" r:id="rId1313" xr:uid="{5968069D-5073-0247-9E76-EE7CAB0F18E1}"/>
    <hyperlink ref="C1403" r:id="rId1314" xr:uid="{A9F35030-D48B-A641-B68F-A71EAC3175A3}"/>
    <hyperlink ref="C405" r:id="rId1315" xr:uid="{53AB73BD-C0D3-1F47-9A2C-0D0CAB58A66F}"/>
    <hyperlink ref="C165" r:id="rId1316" xr:uid="{D749F743-9627-5944-9AB4-610C013834FB}"/>
    <hyperlink ref="C965" r:id="rId1317" xr:uid="{A8C9F2AC-8548-9A47-B083-38F679B4BFF0}"/>
    <hyperlink ref="C177" r:id="rId1318" xr:uid="{B37A47AB-00F4-7044-AA5B-77DF190541B4}"/>
    <hyperlink ref="C1155" r:id="rId1319" xr:uid="{A7A4237C-A55A-0844-9DD0-04FF756C62CF}"/>
    <hyperlink ref="C1157" r:id="rId1320" xr:uid="{CADCF13D-EF19-F941-9FCE-6416D9ACA06E}"/>
    <hyperlink ref="C966" r:id="rId1321" xr:uid="{1D90F6A7-400D-0E4E-B910-2A158C2DD75F}"/>
    <hyperlink ref="C1488" r:id="rId1322" xr:uid="{4BB32FEA-A334-7C45-8576-06E191F3F72F}"/>
    <hyperlink ref="C1785" r:id="rId1323" xr:uid="{BFF27176-215A-6844-8438-769581A318E6}"/>
    <hyperlink ref="C1777" r:id="rId1324" xr:uid="{481AFC93-F63D-6749-812A-7E31F4267E3B}"/>
    <hyperlink ref="C1009" r:id="rId1325" xr:uid="{4A8137BE-981B-3F48-8F0F-A90A164C22D2}"/>
    <hyperlink ref="C1118" r:id="rId1326" xr:uid="{B32D5910-47B6-D54D-A951-338C17342E8A}"/>
    <hyperlink ref="C1783" r:id="rId1327" xr:uid="{7332E16A-6520-6549-B734-02A3D77B2214}"/>
    <hyperlink ref="C1008" r:id="rId1328" xr:uid="{03EEB16A-33B6-6848-8ACF-A681E22237C3}"/>
    <hyperlink ref="C184" r:id="rId1329" xr:uid="{462F942B-BF55-9743-BA2A-3F002D440E54}"/>
    <hyperlink ref="C1643" r:id="rId1330" xr:uid="{14E0EC61-5FFE-FB41-BCEE-6048A9EE8CA3}"/>
    <hyperlink ref="C266" r:id="rId1331" xr:uid="{EB6568BB-4FAB-C64D-845C-2E87FE86B458}"/>
    <hyperlink ref="C1310" r:id="rId1332" xr:uid="{5C62C130-EB51-294E-BED1-017F1233D8F7}"/>
    <hyperlink ref="C1793" r:id="rId1333" xr:uid="{42DE7AA1-B645-5C48-B360-C37476905536}"/>
    <hyperlink ref="C145" r:id="rId1334" xr:uid="{2696F5B6-195C-8643-A9B9-8321BF41C4F7}"/>
    <hyperlink ref="C1629" r:id="rId1335" xr:uid="{EC84A485-3B43-AE4C-B481-3BA631F0AAB8}"/>
    <hyperlink ref="C267" r:id="rId1336" xr:uid="{797F376B-4D3A-5048-B1C6-9BC77CEF9548}"/>
    <hyperlink ref="C142" r:id="rId1337" xr:uid="{F713A22F-D10E-1D46-B341-60903F055B29}"/>
    <hyperlink ref="C144" r:id="rId1338" xr:uid="{86D379D7-7E64-EE4D-96AA-02D0813AAEA0}"/>
    <hyperlink ref="C1764" r:id="rId1339" xr:uid="{5CDDD849-CF0C-D347-8FE7-526BE408C9C5}"/>
    <hyperlink ref="C140" r:id="rId1340" xr:uid="{0D9DEE89-F1F2-1743-90FA-5633C59CAC21}"/>
    <hyperlink ref="C742" r:id="rId1341" xr:uid="{623A9F1A-49D5-6141-A0AE-F1F07FE78C04}"/>
    <hyperlink ref="C625" r:id="rId1342" xr:uid="{0F01786E-86F1-3E4B-9C19-7425D648F99B}"/>
    <hyperlink ref="C741" r:id="rId1343" xr:uid="{E0BCD443-F181-6B44-A5AD-F95E07E77C52}"/>
    <hyperlink ref="C743" r:id="rId1344" xr:uid="{66A85EE2-1349-CD44-862D-39DF495A17ED}"/>
    <hyperlink ref="C1268" r:id="rId1345" xr:uid="{FAE2909F-6215-974F-A3F8-88A5AAB9FFAE}"/>
    <hyperlink ref="C1111" r:id="rId1346" xr:uid="{32920157-6E31-E44B-B7DA-5A4CA624FD7B}"/>
    <hyperlink ref="C324" r:id="rId1347" xr:uid="{A4BFBA3A-82A5-AC4F-A4A5-EC8A2D9337AB}"/>
    <hyperlink ref="C604" r:id="rId1348" xr:uid="{5443DC04-19BA-BE4C-9ACB-1CCAAAEBAB08}"/>
    <hyperlink ref="C428" r:id="rId1349" xr:uid="{275DB8A3-0953-8D4F-B408-721C7298BC93}"/>
    <hyperlink ref="C864" r:id="rId1350" xr:uid="{D96D4BC2-BA01-C24C-9991-A73954A09EB1}"/>
    <hyperlink ref="C357" r:id="rId1351" xr:uid="{A1F4633C-5B6E-0B47-B915-4A3421636EE3}"/>
    <hyperlink ref="C1672" r:id="rId1352" xr:uid="{CB51DDD0-DA3C-0340-B4D4-3597090FCDB4}"/>
    <hyperlink ref="C926" r:id="rId1353" xr:uid="{DD187658-AC9E-FE48-82FE-408CBC1B7CA6}"/>
    <hyperlink ref="C1135" r:id="rId1354" xr:uid="{91AC10E1-BC12-254F-9D3C-3B05CD4AC7D3}"/>
    <hyperlink ref="C1811" r:id="rId1355" xr:uid="{99A6BEB2-49C6-0F44-94BE-EA5DC68E742F}"/>
    <hyperlink ref="C499" r:id="rId1356" xr:uid="{19B5BE85-7352-8349-97E0-BE8007A13336}"/>
    <hyperlink ref="C668" r:id="rId1357" xr:uid="{1E501B92-B000-C346-9ED6-0C1C68781454}"/>
    <hyperlink ref="C1758" r:id="rId1358" xr:uid="{FC48291D-ED9F-1849-ADFA-2A75B112DE97}"/>
    <hyperlink ref="C1812" r:id="rId1359" xr:uid="{7CC956D4-B429-3E4C-BFBA-7F7FA5AD4DD1}"/>
    <hyperlink ref="C492" r:id="rId1360" xr:uid="{D48B7241-143D-F540-B341-6B37F2B5561E}"/>
    <hyperlink ref="C924" r:id="rId1361" xr:uid="{2978B454-BD24-D646-B2C1-F8B74BED0958}"/>
    <hyperlink ref="C1281" r:id="rId1362" xr:uid="{9CEF93BB-1EFD-3049-88E5-F20D49FDE497}"/>
    <hyperlink ref="C1863" r:id="rId1363" xr:uid="{5C0505A6-DE47-FF4C-8CE9-77B5F807F0A9}"/>
    <hyperlink ref="C457" r:id="rId1364" xr:uid="{AC616ED9-6FDD-3548-BFD2-7FAF14FF3259}"/>
    <hyperlink ref="C403" r:id="rId1365" xr:uid="{F9485346-8845-E546-B0B9-FFBEBEB0F97E}"/>
    <hyperlink ref="C1016" r:id="rId1366" xr:uid="{1B82ABFF-0AAD-2041-AC04-F403907B62A2}"/>
    <hyperlink ref="C1224" r:id="rId1367" xr:uid="{ACFE6018-EB80-2444-8FD0-1CAE0A371E94}"/>
    <hyperlink ref="C99" r:id="rId1368" xr:uid="{F2E95C20-764D-6643-B269-B2EA8BD84BBA}"/>
    <hyperlink ref="C1141" r:id="rId1369" xr:uid="{1B113802-63F4-D442-8BF5-B3878D49E203}"/>
    <hyperlink ref="C1055" r:id="rId1370" xr:uid="{5962082F-31DB-3247-98D8-BA41ABF7556D}"/>
    <hyperlink ref="C1317" r:id="rId1371" xr:uid="{50120DDD-2F94-E74D-98C5-71399463FA24}"/>
    <hyperlink ref="C1808" r:id="rId1372" xr:uid="{CD999561-D3CF-ED40-B226-0C760B335974}"/>
    <hyperlink ref="C1213" r:id="rId1373" xr:uid="{9E29A19D-56F1-5249-9454-A7841C262D22}"/>
    <hyperlink ref="C853" r:id="rId1374" xr:uid="{3E0970EC-805F-0749-B3B0-4927FAF1AA1F}"/>
    <hyperlink ref="C611" r:id="rId1375" xr:uid="{0576BFE4-EDB4-4443-8C5B-7E1DDEAC9C07}"/>
    <hyperlink ref="C1033" r:id="rId1376" xr:uid="{15524396-8D45-AE41-A92F-1E2FEAB73C49}"/>
    <hyperlink ref="C1559" r:id="rId1377" xr:uid="{3BF3FAB0-0BD1-7D46-831F-055C30CC24DE}"/>
    <hyperlink ref="C1151" r:id="rId1378" xr:uid="{B3483058-FCC4-D446-BF45-B6E2CC729FF9}"/>
    <hyperlink ref="C22" r:id="rId1379" xr:uid="{66DFAF8C-A989-4D44-AD89-63038D1F89AD}"/>
    <hyperlink ref="C98" r:id="rId1380" xr:uid="{5A947782-A0A2-DD46-9A2D-BC8AF8E807B5}"/>
    <hyperlink ref="C1727" r:id="rId1381" xr:uid="{C9766D96-616A-1244-A987-0EB1A52E83E7}"/>
    <hyperlink ref="C771" r:id="rId1382" xr:uid="{E9CABBAA-62EF-DE45-96FD-951E2213A841}"/>
    <hyperlink ref="C1335" r:id="rId1383" xr:uid="{2969D761-D4F5-F740-A9C2-F4F05FC5DB54}"/>
    <hyperlink ref="C1024" r:id="rId1384" xr:uid="{D4A72EC9-9DA1-DD41-B19B-051B6C73923E}"/>
    <hyperlink ref="C365" r:id="rId1385" xr:uid="{51C7CFA9-31E9-D444-AC0A-7E3294D4958A}"/>
    <hyperlink ref="C473" r:id="rId1386" xr:uid="{9C21689A-3305-AB44-B30E-34F4CD17BF39}"/>
    <hyperlink ref="C1257" r:id="rId1387" xr:uid="{41A17D20-1837-B647-8992-FE9DA1A05508}"/>
    <hyperlink ref="C1805" r:id="rId1388" xr:uid="{2E69AE97-F931-B349-8118-C5289D134642}"/>
    <hyperlink ref="C822" r:id="rId1389" xr:uid="{E39A1D9F-CF33-3641-BB89-D7565CC64B6F}"/>
    <hyperlink ref="C846" r:id="rId1390" xr:uid="{9D6AB8FF-AE61-E141-9D12-5596B7C52394}"/>
    <hyperlink ref="C1535" r:id="rId1391" xr:uid="{A08BDB96-DF8C-2648-A729-4853E86034CF}"/>
    <hyperlink ref="C526" r:id="rId1392" xr:uid="{81269E09-CBE5-7448-9501-BF5D61A7ABD8}"/>
    <hyperlink ref="C247" r:id="rId1393" xr:uid="{212DEC92-034A-9547-A8D1-632E256BE347}"/>
    <hyperlink ref="C844" r:id="rId1394" xr:uid="{1BE47D54-B523-DE4A-BCA1-EA66C9797AF3}"/>
    <hyperlink ref="C1034" r:id="rId1395" xr:uid="{225D4967-3A3B-9A47-A891-2CA56719BC7A}"/>
    <hyperlink ref="C197" r:id="rId1396" xr:uid="{1BB3912E-FDE4-2F47-BE5C-760B8A7F2612}"/>
    <hyperlink ref="C182" r:id="rId1397" xr:uid="{109F6135-E023-1241-BEDC-F4004C7560EC}"/>
    <hyperlink ref="C1505" r:id="rId1398" xr:uid="{270F7A45-AA94-6E40-AA05-0DD8569FE086}"/>
    <hyperlink ref="C699" r:id="rId1399" xr:uid="{49826547-3629-FD40-96FA-28B6696FCE0E}"/>
    <hyperlink ref="C1911" r:id="rId1400" xr:uid="{C7BEE16D-01E9-3D41-A2C9-B509BFD79CE3}"/>
    <hyperlink ref="C749" r:id="rId1401" display="Gnimdu Dadanema" xr:uid="{0EFE7C43-A62B-AE42-B4C2-5732433D9253}"/>
    <hyperlink ref="C1879" r:id="rId1402" xr:uid="{6E160010-8351-0044-8170-568BA524761D}"/>
    <hyperlink ref="C1841" r:id="rId1403" xr:uid="{6D5E035C-A370-2544-8117-D5CF3633F0C7}"/>
    <hyperlink ref="C1823" r:id="rId1404" xr:uid="{BE7B600E-FBD0-FF4B-8FDA-F9B9AF92136E}"/>
    <hyperlink ref="C1027" r:id="rId1405" xr:uid="{D5478ADC-7A31-3F4F-9199-1D2F29C7E8AB}"/>
    <hyperlink ref="C1406" r:id="rId1406" xr:uid="{F8FEB2B8-6FCC-704D-B643-B8F1FCEAC791}"/>
    <hyperlink ref="C730" r:id="rId1407" xr:uid="{23E28E22-0471-754F-AB53-5160ADAD1F62}"/>
    <hyperlink ref="C114" r:id="rId1408" xr:uid="{41A494E7-168B-EF46-BD3A-255904FE0C15}"/>
    <hyperlink ref="C1817" r:id="rId1409" xr:uid="{B5BD3F90-01AB-8247-AA26-D2AACAB99E85}"/>
    <hyperlink ref="C1178" r:id="rId1410" xr:uid="{865D9672-81AD-9048-A29A-59FE6CE9844D}"/>
    <hyperlink ref="C995" r:id="rId1411" xr:uid="{26B75F01-FF6B-7C46-86B1-CC732BE5426E}"/>
    <hyperlink ref="C1110" r:id="rId1412" xr:uid="{38D0A9CE-3BC1-5648-AA96-6147AAAD53B4}"/>
    <hyperlink ref="C842" r:id="rId1413" xr:uid="{346BB25E-FB4B-2D46-BC09-48C54CF4162E}"/>
    <hyperlink ref="C1129" r:id="rId1414" xr:uid="{669AAE8D-0E24-F847-B637-A141046F52E1}"/>
    <hyperlink ref="C1127" r:id="rId1415" xr:uid="{47CEF6A2-6F48-2048-8CBC-AEAB912F2905}"/>
    <hyperlink ref="C1739" r:id="rId1416" xr:uid="{68DD3F8E-292B-A44C-82AD-E2B55D945AD4}"/>
    <hyperlink ref="C1744" r:id="rId1417" xr:uid="{23561D43-2E45-374E-BCC4-C2D986296709}"/>
    <hyperlink ref="C1364" r:id="rId1418" xr:uid="{4AD386FA-561A-624E-B693-8CD7BCD99E17}"/>
    <hyperlink ref="C840" r:id="rId1419" xr:uid="{E5DA3A6B-B019-414D-B36E-39EE926ED4FE}"/>
    <hyperlink ref="C430" r:id="rId1420" xr:uid="{34E4096C-99AF-FE47-BC21-9DA4FDC3A6DF}"/>
    <hyperlink ref="C732" r:id="rId1421" xr:uid="{B48C6812-F9C8-724B-922F-0A4407B887AB}"/>
    <hyperlink ref="C797" r:id="rId1422" xr:uid="{CA76BFAE-C8A1-E047-812E-0FB5231143C3}"/>
    <hyperlink ref="C886" r:id="rId1423" xr:uid="{C7392254-73B7-4A43-9B8D-F4167820EC5D}"/>
    <hyperlink ref="C880" r:id="rId1424" xr:uid="{1860FE1C-B4D1-5741-B149-167F239B8D3E}"/>
    <hyperlink ref="C1282" r:id="rId1425" xr:uid="{A98C1E8E-41D9-A846-89A8-B2A8A6592C5E}"/>
    <hyperlink ref="C580" r:id="rId1426" xr:uid="{D7093A84-ABD4-1147-B0DB-CAB23562C410}"/>
    <hyperlink ref="C1031" r:id="rId1427" xr:uid="{C8412E3D-CB79-AD42-822B-3950B79E7200}"/>
    <hyperlink ref="C211" r:id="rId1428" xr:uid="{4239D1CA-D801-914B-83DC-16379DBA114C}"/>
    <hyperlink ref="C1237" r:id="rId1429" xr:uid="{D44A34F8-0750-6E43-979D-DF1ADC97B91C}"/>
    <hyperlink ref="C590" r:id="rId1430" xr:uid="{5F2DC943-7FCE-5C44-8562-E96A2F7CF017}"/>
    <hyperlink ref="C361" r:id="rId1431" xr:uid="{CF318D48-05C9-E047-A38D-670838CA907D}"/>
    <hyperlink ref="C1804" r:id="rId1432" xr:uid="{4884C6C2-A940-A44A-BBB9-37757C67A7CD}"/>
    <hyperlink ref="C854" r:id="rId1433" xr:uid="{F2B9EA24-B836-2E44-9CED-6D3578941964}"/>
    <hyperlink ref="C1383" r:id="rId1434" xr:uid="{0E75868E-6F35-404D-8CC1-EA073ABF9C3B}"/>
    <hyperlink ref="C609" r:id="rId1435" xr:uid="{DDBBFD0E-B88A-7541-AAD2-90DD1EB3D965}"/>
    <hyperlink ref="C178" r:id="rId1436" xr:uid="{B8918DEA-0D23-E84D-8505-6E64A1F876C1}"/>
    <hyperlink ref="C976" r:id="rId1437" xr:uid="{67CAE22B-D634-C14E-B495-D168F01C4AA5}"/>
    <hyperlink ref="C733" r:id="rId1438" xr:uid="{A512C188-E083-2647-BA3D-E819417A0090}"/>
    <hyperlink ref="C369" r:id="rId1439" xr:uid="{C2C00C98-233F-8B47-B360-D459D2321EBE}"/>
    <hyperlink ref="C952" r:id="rId1440" xr:uid="{D2DBE100-901B-7940-B67A-B55F2DE8F853}"/>
    <hyperlink ref="C770" r:id="rId1441" xr:uid="{37D303F8-81D7-844E-9DBF-45C6D4D0C0C6}"/>
    <hyperlink ref="C1794" r:id="rId1442" xr:uid="{7B4AA8F5-5EDF-8643-BA68-C1A7D28F46C9}"/>
    <hyperlink ref="C1602" r:id="rId1443" xr:uid="{843C16E4-E207-5B4E-8919-70817E10592B}"/>
    <hyperlink ref="C1881" r:id="rId1444" xr:uid="{A056642A-EB19-DD4C-92DC-41455261A085}"/>
    <hyperlink ref="C1814" r:id="rId1445" xr:uid="{8BF738AB-A736-C643-8309-517E65ED7926}"/>
    <hyperlink ref="C753" r:id="rId1446" xr:uid="{9196547F-F13E-1143-AC2D-3A1510549F69}"/>
    <hyperlink ref="C370" r:id="rId1447" xr:uid="{A5846648-6804-984E-86E1-C9FAB4F2C9CE}"/>
    <hyperlink ref="C1269" r:id="rId1448" xr:uid="{F2904925-18AD-0B49-9C4B-A654F93A51ED}"/>
    <hyperlink ref="C1303" r:id="rId1449" xr:uid="{857E964E-A3D5-0746-9289-E381CC50ABA2}"/>
    <hyperlink ref="C4" r:id="rId1450" xr:uid="{A72930B6-39D3-9844-B738-A3D15F89D70D}"/>
    <hyperlink ref="C881" r:id="rId1451" xr:uid="{371F1F2F-79EF-1048-878D-03C790CF7804}"/>
    <hyperlink ref="C849" r:id="rId1452" xr:uid="{621E5B7D-5CD8-DD41-9146-49933097C43B}"/>
    <hyperlink ref="C1166" r:id="rId1453" xr:uid="{4E240633-1867-B04D-8BE6-09D0AEF3345C}"/>
    <hyperlink ref="C655" r:id="rId1454" xr:uid="{8389F8E0-B9D9-FD4F-8458-E51E1E0F253D}"/>
    <hyperlink ref="C1732" r:id="rId1455" xr:uid="{379304B7-380A-8A49-AF9A-7A131AEC7C8A}"/>
    <hyperlink ref="C1628" r:id="rId1456" xr:uid="{03DB0D35-A57F-5C4B-AEF9-8B5BC7F0C748}"/>
    <hyperlink ref="C415" r:id="rId1457" xr:uid="{D45C0E47-F3A8-2D45-85A0-F2367E0791B0}"/>
    <hyperlink ref="C588" r:id="rId1458" xr:uid="{AFE76FB8-2975-6E4D-ABB9-110B766934B8}"/>
    <hyperlink ref="C94" r:id="rId1459" xr:uid="{05495B2E-AD27-0A40-85FA-E80C467FC369}"/>
    <hyperlink ref="C1018" r:id="rId1460" xr:uid="{03DCCAA5-98C7-8A40-A2DA-87819AD596C7}"/>
    <hyperlink ref="C1256" r:id="rId1461" xr:uid="{014BDAC2-54DA-9544-AE3D-ACC393BCBA5D}"/>
    <hyperlink ref="C1929" r:id="rId1462" xr:uid="{8DD6B328-8693-8144-A617-BD037A8DFE9B}"/>
    <hyperlink ref="C641" r:id="rId1463" xr:uid="{DF42A6EC-FE23-EA42-AE0B-8E25569C6A0A}"/>
    <hyperlink ref="C692" r:id="rId1464" xr:uid="{A7CE3469-0D82-B74C-9E8E-089977DD6592}"/>
    <hyperlink ref="C1128" r:id="rId1465" xr:uid="{450178B2-EA81-FA48-917A-C4B296A6C2F9}"/>
    <hyperlink ref="C425" r:id="rId1466" xr:uid="{2B6FCAB2-0194-D74F-93D3-4FFB9001D5A3}"/>
    <hyperlink ref="C887" r:id="rId1467" xr:uid="{393D714D-1F31-134F-9F13-0DE38B21A6E4}"/>
    <hyperlink ref="C470" r:id="rId1468" xr:uid="{FD28A324-A605-9142-B3DA-B53A0C0EA972}"/>
    <hyperlink ref="C1301" r:id="rId1469" xr:uid="{CAE66E6B-D072-384E-B95F-55F3E473AD88}"/>
    <hyperlink ref="C446" r:id="rId1470" xr:uid="{BE244175-FBFF-3B43-BC20-97D5BDCE7D9E}"/>
    <hyperlink ref="C402" r:id="rId1471" xr:uid="{102F5AAE-F383-0E40-BC81-612E046296AC}"/>
    <hyperlink ref="C1377" r:id="rId1472" xr:uid="{61645FF1-6E3E-164A-8DE2-3EFCB2640D24}"/>
    <hyperlink ref="C1021" r:id="rId1473" xr:uid="{0EF533AC-62DE-FE40-9A3B-6FD098DD0857}"/>
    <hyperlink ref="C1435" r:id="rId1474" xr:uid="{D795BF92-C65E-5548-8C9A-4A6645F3799F}"/>
    <hyperlink ref="C1590" r:id="rId1475" xr:uid="{CBE1B9BA-F19E-AF4B-9CEA-897B8B93CF9B}"/>
    <hyperlink ref="C1459" r:id="rId1476" xr:uid="{204A5B82-368E-894D-8F9D-18245A41F3CE}"/>
    <hyperlink ref="C374" r:id="rId1477" xr:uid="{F5FEA784-B9A5-3A49-8626-8E0FA7D63A79}"/>
    <hyperlink ref="C1029" r:id="rId1478" xr:uid="{A93D2374-7DBD-B746-B6E2-D11689196604}"/>
    <hyperlink ref="C25" r:id="rId1479" xr:uid="{FDA8D87A-2B96-1E47-AB91-2A03FCDB7C59}"/>
    <hyperlink ref="C1813" r:id="rId1480" xr:uid="{3C7C44A5-ECC2-5044-B209-97DADFE439CE}"/>
    <hyperlink ref="C372" r:id="rId1481" xr:uid="{87580531-A6E9-934A-AD24-B517E2577ADD}"/>
    <hyperlink ref="C1689" r:id="rId1482" xr:uid="{8F311E9D-07C7-5F41-B3E2-6C76DDC65AFD}"/>
    <hyperlink ref="C610" r:id="rId1483" xr:uid="{7648E257-ADEB-6543-8B5D-EB94BC0AB308}"/>
    <hyperlink ref="C1607" r:id="rId1484" xr:uid="{4B6D0D74-50CE-764E-A3D5-8545957E3D5D}"/>
    <hyperlink ref="C1463" r:id="rId1485" xr:uid="{1658D801-A405-FD42-9F68-D8F4CACD8CBA}"/>
    <hyperlink ref="C1517" r:id="rId1486" xr:uid="{C96B2DEE-7651-894C-8627-07A867A7C630}"/>
    <hyperlink ref="C1749" r:id="rId1487" xr:uid="{A6955DD4-D973-FE49-9A83-1BEA887E9B0E}"/>
    <hyperlink ref="C1736" r:id="rId1488" xr:uid="{94B20CF0-42AB-1545-B30D-B22D47816EC1}"/>
    <hyperlink ref="C500" r:id="rId1489" xr:uid="{4EA9F516-FC90-E548-8290-ACAEAA72A6A6}"/>
    <hyperlink ref="C414" r:id="rId1490" xr:uid="{C48C7146-324C-C041-BA61-31973D7A0551}"/>
    <hyperlink ref="C375" r:id="rId1491" xr:uid="{6D25210D-9843-8A47-AF2C-E98ECCC23889}"/>
    <hyperlink ref="C1928" r:id="rId1492" xr:uid="{045D5559-2A88-F844-80DB-336CCF7C4BB7}"/>
    <hyperlink ref="C376" r:id="rId1493" xr:uid="{DD6D3C05-3E89-9042-A3AC-89FD1A456320}"/>
    <hyperlink ref="C1936" r:id="rId1494" xr:uid="{1AE6D167-8541-0F43-B7F1-4153DD28D178}"/>
    <hyperlink ref="C1227" r:id="rId1495" xr:uid="{0D5CC0B1-8B77-BE40-981A-CAC00FB8BC2A}"/>
    <hyperlink ref="C1782" r:id="rId1496" xr:uid="{764B79D3-92F8-2E42-8723-03C76DE13421}"/>
    <hyperlink ref="C1095" r:id="rId1497" xr:uid="{8E1E26C9-7B41-E749-9EE5-74A5CF9095DA}"/>
    <hyperlink ref="C6" r:id="rId1498" xr:uid="{B70A2411-5B9C-1942-ADF4-05150049B1BA}"/>
    <hyperlink ref="C1950" r:id="rId1499" xr:uid="{6281CD5E-A458-0B48-9D45-24293A89E4D1}"/>
    <hyperlink ref="C1123" r:id="rId1500" xr:uid="{8DE1E91A-8E86-4343-AC18-D7E27ABADA93}"/>
    <hyperlink ref="C1542" r:id="rId1501" xr:uid="{1EC0558B-3726-554A-B70E-13A4E90373C6}"/>
    <hyperlink ref="C105" r:id="rId1502" xr:uid="{156BA3FA-998C-B345-98B5-6959631C9CB9}"/>
    <hyperlink ref="C1877" r:id="rId1503" xr:uid="{B820BDC3-9611-974F-BEE6-561B902CFC95}"/>
    <hyperlink ref="C377" r:id="rId1504" xr:uid="{6E89CC40-9F53-D047-A0AD-D29C6C89E51F}"/>
    <hyperlink ref="C627" r:id="rId1505" xr:uid="{E60A936E-870D-3848-BF6B-E6CA7F5C69DB}"/>
    <hyperlink ref="C852" r:id="rId1506" xr:uid="{FFAE576A-23E6-3D46-8AD1-388EC7DD3F4B}"/>
    <hyperlink ref="C1261" r:id="rId1507" xr:uid="{37A3E2B7-0A35-044B-A8FF-C3FABF546468}"/>
    <hyperlink ref="C1387" r:id="rId1508" xr:uid="{71CB5CD5-6B0D-194A-BBC1-572276EE3B62}"/>
    <hyperlink ref="C1510" r:id="rId1509" xr:uid="{402D6F2C-9EEE-1E44-AEE7-9EEEC4ED56D6}"/>
    <hyperlink ref="C1" r:id="rId1510" xr:uid="{D65648C1-1F75-AD4E-871F-CE6005015BA2}"/>
    <hyperlink ref="C592" r:id="rId1511" xr:uid="{E441C073-F4DF-1A42-9542-6449B2043C13}"/>
    <hyperlink ref="B1232" r:id="rId1512" xr:uid="{E2D67763-F2C1-D24B-AC18-59EA03DC4B4F}"/>
    <hyperlink ref="B897" r:id="rId1513" xr:uid="{CB493018-692A-7045-BBBE-A12058914D83}"/>
    <hyperlink ref="B329" r:id="rId1514" xr:uid="{3E1A6AC4-8167-8D42-BB83-53CD4C568FD9}"/>
    <hyperlink ref="B926" r:id="rId1515" xr:uid="{9A46C492-DFED-F548-8BAF-BE98C213E405}"/>
    <hyperlink ref="B142" r:id="rId1516" xr:uid="{6B7F4A48-DDE3-F640-AE79-8694B6D20454}"/>
    <hyperlink ref="C179" r:id="rId1517" xr:uid="{64F37DBF-6F54-7F40-8666-D6BC77212839}"/>
    <hyperlink ref="C263" r:id="rId1518" xr:uid="{8BA9056B-E421-CF41-8A3A-76B5FFB47093}"/>
    <hyperlink ref="C1062" r:id="rId1519" xr:uid="{0829ADA8-7CA7-6340-8C2C-F67E59123D1E}"/>
    <hyperlink ref="C748" r:id="rId1520" xr:uid="{C7C1782C-4826-2A43-91E8-75F966C06F6A}"/>
    <hyperlink ref="C931" r:id="rId1521" xr:uid="{4E59126B-EF18-6F49-B700-C7D5C81EAA0E}"/>
    <hyperlink ref="C750" r:id="rId1522" xr:uid="{EC1A2BF8-65B5-E842-B87E-8ABBA916F674}"/>
    <hyperlink ref="C482" r:id="rId1523" xr:uid="{3C0C866A-1002-1644-BB73-0239AEC09936}"/>
    <hyperlink ref="C191" r:id="rId1524" xr:uid="{FE26410D-8559-504F-92A0-FAA57A12BCD1}"/>
    <hyperlink ref="C1192" r:id="rId1525" xr:uid="{35F9DCBC-ED9B-984F-A0E7-5E0A0D334086}"/>
    <hyperlink ref="C809" r:id="rId1526" xr:uid="{D56B1D1E-E491-D742-8C87-7597EED53CE2}"/>
    <hyperlink ref="C1006" r:id="rId1527" xr:uid="{4200F587-5C87-4548-ACF9-4604AFEF0AE4}"/>
    <hyperlink ref="C1087" r:id="rId1528" xr:uid="{CFFDAE20-027B-384F-935A-6169CF27D8EE}"/>
    <hyperlink ref="C393" r:id="rId1529" xr:uid="{C0ECED74-9607-C048-B532-C8D44F6F4247}"/>
    <hyperlink ref="C319" r:id="rId1530" xr:uid="{4BA66037-4AE5-2343-AC02-DC7A9FF43835}"/>
    <hyperlink ref="C1353" r:id="rId1531" xr:uid="{AA4F8D8E-7EEC-E748-9415-77976745C342}"/>
    <hyperlink ref="C13" r:id="rId1532" xr:uid="{D440737E-ECE6-5A42-AE75-24076F010B97}"/>
    <hyperlink ref="C503" r:id="rId1533" xr:uid="{E7EBFE15-EB33-2944-ABE1-7F73C0FF1ACE}"/>
    <hyperlink ref="C1325" r:id="rId1534" xr:uid="{A614A99C-A65E-7C41-AE94-C5CFF725826B}"/>
    <hyperlink ref="C752" r:id="rId1535" xr:uid="{70396CA9-C133-6E44-950A-17DE11BCD803}"/>
    <hyperlink ref="C1864" r:id="rId1536" xr:uid="{F1548744-5A97-4F40-9225-DFDB6EC4C922}"/>
    <hyperlink ref="C1278" r:id="rId1537" xr:uid="{385FB1C5-882F-E84D-8F88-D2B36075E0FF}"/>
    <hyperlink ref="C1943" r:id="rId1538" xr:uid="{9FEAF87E-FF1C-8342-B8A2-D3441EB10292}"/>
    <hyperlink ref="C394" r:id="rId1539" xr:uid="{E996B577-0C26-3B41-A475-BB76A1A8124F}"/>
    <hyperlink ref="C968" r:id="rId1540" xr:uid="{80DFCD26-CDF2-7D48-AF31-20A3868FACAE}"/>
    <hyperlink ref="C294" r:id="rId1541" xr:uid="{20A28831-591F-6147-913D-D7ECD8F586EA}"/>
    <hyperlink ref="C264" r:id="rId1542" xr:uid="{64E15132-773F-3242-AD9E-499206D87EB9}"/>
    <hyperlink ref="C1786" r:id="rId1543" xr:uid="{2736E639-ABC9-534C-9CAE-C6B9E195A21B}"/>
    <hyperlink ref="C524" r:id="rId1544" xr:uid="{53E50AE8-4266-D549-9B47-CE38DDD240D5}"/>
    <hyperlink ref="C691" r:id="rId1545" xr:uid="{1AFA9B0F-B4D9-454D-A206-0EBA2A472BCE}"/>
    <hyperlink ref="B691" r:id="rId1546" xr:uid="{169633A0-06C9-514E-879A-A089B9FB5C5B}"/>
    <hyperlink ref="C296" r:id="rId1547" xr:uid="{756EDCD1-810A-034F-9902-34EF29062195}"/>
    <hyperlink ref="C456" r:id="rId1548" xr:uid="{A99BCA64-7486-574F-9E7A-4A30E64E5767}"/>
    <hyperlink ref="C362" r:id="rId1549" xr:uid="{48549E9D-FDB3-CD47-A226-AE81049563DC}"/>
    <hyperlink ref="B362" r:id="rId1550" xr:uid="{EC881CCC-EB10-EB45-A9C5-3F901742BEEC}"/>
    <hyperlink ref="C1365" r:id="rId1551" xr:uid="{5BC2CF74-5C37-2A42-A4EF-A99403EDA7B3}"/>
    <hyperlink ref="B1365" r:id="rId1552" xr:uid="{283A2DE9-F6E8-E943-ACD3-297A23ADD4F7}"/>
    <hyperlink ref="C1938" r:id="rId1553" xr:uid="{0182E42D-4F22-7946-B8EC-2B733D38D2C6}"/>
    <hyperlink ref="C805" r:id="rId1554" xr:uid="{8EE1A526-D091-7242-994B-2420E24EA598}"/>
    <hyperlink ref="B805" r:id="rId1555" xr:uid="{96C06FB8-A53A-5847-8402-1AC9FC4C777B}"/>
    <hyperlink ref="C297" r:id="rId1556" xr:uid="{3CD9544D-F516-4E42-BA45-93159B512F48}"/>
    <hyperlink ref="B297" r:id="rId1557" xr:uid="{8A5B6E4B-8DA7-284E-BCE5-B5EE77FE5363}"/>
    <hyperlink ref="C971" r:id="rId1558" xr:uid="{50043A17-5725-1046-BCB4-BAF165441200}"/>
    <hyperlink ref="B971" r:id="rId1559" xr:uid="{6987333A-D1BD-9E43-BF38-F64A9287F8FB}"/>
    <hyperlink ref="C618" r:id="rId1560" xr:uid="{65BFA9D7-4A7B-0547-96FC-11CF088D5452}"/>
    <hyperlink ref="C1409" r:id="rId1561" xr:uid="{1BE9AF69-5345-A14D-AD8E-14C6F72F916A}"/>
    <hyperlink ref="C762" r:id="rId1562" xr:uid="{6105D724-4A08-9C46-9960-7ADDF8F337AD}"/>
    <hyperlink ref="C233" r:id="rId1563" xr:uid="{8CDE303E-06A4-B64C-8FF8-EB9BA2585F22}"/>
    <hyperlink ref="B233" r:id="rId1564" xr:uid="{4046FADC-4BF9-334C-AF8D-FE7DABE7A0A8}"/>
    <hyperlink ref="C551" r:id="rId1565" xr:uid="{42F8EFC8-ED15-0B41-8C02-A3EC2A9A8EB4}"/>
    <hyperlink ref="C1588" r:id="rId1566" xr:uid="{E8E246AE-85FE-4947-986B-ED359E2DC978}"/>
    <hyperlink ref="B1588" r:id="rId1567" xr:uid="{BCB6AD3A-1C51-4F46-B7E8-B817D5929E82}"/>
    <hyperlink ref="C1563" r:id="rId1568" xr:uid="{81208686-06D6-554B-85C1-2CCB1FCA1139}"/>
    <hyperlink ref="C1874" r:id="rId1569" xr:uid="{C8027855-D765-5F4D-8334-A165B6057E97}"/>
    <hyperlink ref="C619" r:id="rId1570" xr:uid="{3C64D1EC-5373-CA40-99FF-AC5DF00B20C6}"/>
    <hyperlink ref="B619" r:id="rId1571" xr:uid="{DACAF01B-2082-9D4B-B40A-844BF5B79189}"/>
    <hyperlink ref="C977" r:id="rId1572" xr:uid="{31B1F9C0-0877-D24E-AAF2-3E90A55991B7}"/>
    <hyperlink ref="C71" r:id="rId1573" xr:uid="{22A1B7E0-E5A5-C448-9FDE-D46C9F57765E}"/>
    <hyperlink ref="B71" r:id="rId1574" xr:uid="{44F84067-68F3-A847-B5DC-717DBE46E04A}"/>
    <hyperlink ref="C903" r:id="rId1575" xr:uid="{98B1DBEA-09E4-AC4D-A2A3-73EE4A9D0AAD}"/>
    <hyperlink ref="B903" r:id="rId1576" xr:uid="{BAF4AF08-4B79-434D-852B-1F78FD2A09AE}"/>
    <hyperlink ref="C1093" r:id="rId1577" xr:uid="{40905284-5BF7-B84E-89A4-C87736A774CB}"/>
    <hyperlink ref="B1093" r:id="rId1578" xr:uid="{C4BBDDCD-F363-9642-B8CA-638EE76E5E90}"/>
    <hyperlink ref="C186" r:id="rId1579" xr:uid="{1229A7A1-89D3-5F43-8156-C6FBF165D97C}"/>
    <hyperlink ref="C557" r:id="rId1580" xr:uid="{B31F1083-1823-6F41-9CD8-6AE862AE4A62}"/>
    <hyperlink ref="C478" r:id="rId1581" xr:uid="{EE975253-E38B-CA44-915D-D384CBC6EC93}"/>
    <hyperlink ref="C1822" r:id="rId1582" xr:uid="{16AD8A24-AA9A-EA49-B602-081D3EA99C10}"/>
    <hyperlink ref="C806" r:id="rId1583" xr:uid="{1E5C381A-FE50-6D41-BEB1-57B1B187D51C}"/>
    <hyperlink ref="B806" r:id="rId1584" xr:uid="{E1AEF154-8F0E-324B-8B95-975D82EC99C7}"/>
    <hyperlink ref="C1526" r:id="rId1585" xr:uid="{A03225BA-CF6F-584B-81B5-CE6C0718A119}"/>
    <hyperlink ref="B1526" r:id="rId1586" xr:uid="{5A2D6A00-0177-A04E-BF30-149D617200DE}"/>
    <hyperlink ref="C317" r:id="rId1587" xr:uid="{3A27EEE0-1428-4B49-AE17-F656902B24AC}"/>
    <hyperlink ref="B317" r:id="rId1588" xr:uid="{D61C604E-38B4-F940-85E8-538A672245AF}"/>
    <hyperlink ref="C787" r:id="rId1589" xr:uid="{81347A47-42EE-4941-BB8B-8979B80580BB}"/>
    <hyperlink ref="B787" r:id="rId1590" xr:uid="{477E2214-6E57-DB45-BD94-C518C4B252AF}"/>
    <hyperlink ref="C1494" r:id="rId1591" xr:uid="{82C438A4-A67A-B840-A98E-32A59D0EC84D}"/>
    <hyperlink ref="B1494" r:id="rId1592" xr:uid="{9871410E-B535-F341-A8B8-B161DBF7A87B}"/>
    <hyperlink ref="C765" r:id="rId1593" xr:uid="{8E723633-FE93-0C48-9DD2-AC2A81F420B8}"/>
    <hyperlink ref="B765" r:id="rId1594" xr:uid="{825EBBFB-B419-D74E-8030-19FC369D14A2}"/>
    <hyperlink ref="C1870" r:id="rId1595" xr:uid="{3A6E7FE9-D735-CF4C-AFA0-60E0E3E2235E}"/>
    <hyperlink ref="C359" r:id="rId1596" xr:uid="{F5E4A735-9D0D-B143-806F-8EE69A3052DA}"/>
    <hyperlink ref="B359" r:id="rId1597" xr:uid="{ACA3DF7A-C777-7B4C-AFCB-559E59155D11}"/>
    <hyperlink ref="C1371" r:id="rId1598" xr:uid="{AD68BF04-94F4-894B-9DE6-5C05A9AD0E4A}"/>
    <hyperlink ref="C1872" r:id="rId1599" xr:uid="{7F036F29-EF33-1347-831D-87B22B481604}"/>
    <hyperlink ref="B1872" r:id="rId1600" xr:uid="{51573C01-8CCF-1946-A394-77E667612CF6}"/>
    <hyperlink ref="C109" r:id="rId1601" xr:uid="{0AB2CDBA-3E50-BC4A-BC40-17609D9E8899}"/>
    <hyperlink ref="C1396" r:id="rId1602" xr:uid="{74CB3EBD-A039-D247-AB2F-92A1FFB62D2E}"/>
    <hyperlink ref="C937" r:id="rId1603" xr:uid="{99B1F139-EBBD-4941-812F-738436EA3862}"/>
    <hyperlink ref="B937" r:id="rId1604" xr:uid="{51C7D8C6-3EA0-A14D-80C6-6EF42EDB6274}"/>
    <hyperlink ref="C237" r:id="rId1605" xr:uid="{8D65923B-B98F-E143-BBC5-D5A8B38CE321}"/>
    <hyperlink ref="C1455" r:id="rId1606" xr:uid="{7B7C1706-A23C-7C42-82C9-39AC1F8D9C14}"/>
    <hyperlink ref="C1634" r:id="rId1607" xr:uid="{65A05617-8E53-EA41-A430-B6C5D012DCA0}"/>
    <hyperlink ref="C91" r:id="rId1608" xr:uid="{CA613D1F-351C-E94F-9D37-FBFAF9D6A43A}"/>
    <hyperlink ref="B91" r:id="rId1609" xr:uid="{732EBFA0-6720-144F-A595-A6AB15659C51}"/>
    <hyperlink ref="C629" r:id="rId1610" xr:uid="{FDC55128-44EF-7743-8701-CD2A6B02D6C6}"/>
    <hyperlink ref="C1949" r:id="rId1611" xr:uid="{B3178581-A048-F14A-9C39-E29227CA8B67}"/>
    <hyperlink ref="C1661" r:id="rId1612" xr:uid="{42422521-E506-3546-8C92-B0344B721BB8}"/>
    <hyperlink ref="B1661" r:id="rId1613" xr:uid="{A9BC204D-64FA-FF4D-AB42-702EDF3FC58B}"/>
    <hyperlink ref="C436" r:id="rId1614" xr:uid="{80C2154A-6189-614F-9D99-FBA62E83B615}"/>
    <hyperlink ref="C1699" r:id="rId1615" xr:uid="{54250034-C926-F942-BE3A-74DEE1642699}"/>
    <hyperlink ref="C1502" r:id="rId1616" xr:uid="{779D3544-5080-0A41-89F9-1633F37EA498}"/>
    <hyperlink ref="B1502" r:id="rId1617" xr:uid="{E1677E55-F60D-7C4E-B1DE-64B92A4F3ADD}"/>
    <hyperlink ref="C600" r:id="rId1618" xr:uid="{4DE79948-65F5-D446-AE77-1CF8F7EE1564}"/>
    <hyperlink ref="B600" r:id="rId1619" xr:uid="{8850B7BD-0DC6-3842-BF96-3D17321674AA}"/>
    <hyperlink ref="C1767" r:id="rId1620" xr:uid="{EBF7BB73-F4D4-3E4C-BD8E-B9A44287E4A4}"/>
    <hyperlink ref="B1767" r:id="rId1621" xr:uid="{57DC2EAA-A4FD-284E-9F17-00EEE19C3C7B}"/>
    <hyperlink ref="C1386" r:id="rId1622" xr:uid="{1AE0E603-290E-FE46-91A2-35341A7F98A4}"/>
    <hyperlink ref="C200" r:id="rId1623" xr:uid="{A31774DA-1871-B241-B54E-70454211A4D5}"/>
    <hyperlink ref="C832" r:id="rId1624" xr:uid="{87E26F62-5315-7440-ADED-D3248F191418}"/>
    <hyperlink ref="B832" r:id="rId1625" xr:uid="{ECE8C186-ACC9-6D45-9D25-D3A05250B157}"/>
    <hyperlink ref="C1152" r:id="rId1626" xr:uid="{3F899C73-5B37-F348-8C30-EB05297069EE}"/>
    <hyperlink ref="B1152" r:id="rId1627" xr:uid="{87D284E7-8A79-1945-AA79-48EDA024012B}"/>
    <hyperlink ref="C1203" r:id="rId1628" xr:uid="{522ADBD6-FDA6-1B4C-8974-D4D1AC1A1849}"/>
    <hyperlink ref="B1203" r:id="rId1629" xr:uid="{BBDE490F-B2C0-B74C-A3FE-D486D2D99DAF}"/>
    <hyperlink ref="C1615" r:id="rId1630" xr:uid="{6E9D2DFD-88F9-9042-B5EF-A05CED7AC3D3}"/>
    <hyperlink ref="B1615" r:id="rId1631" xr:uid="{957F3DB5-FC66-0340-A801-96DF6F3163F3}"/>
    <hyperlink ref="C1806" r:id="rId1632" xr:uid="{34B53285-CEF1-8A47-81A1-F6997D09764D}"/>
    <hyperlink ref="C1646" r:id="rId1633" xr:uid="{7DC4E062-543F-7B46-915D-5F2CC8CE1500}"/>
    <hyperlink ref="C409" r:id="rId1634" xr:uid="{160C0E65-BCF4-A748-BEEE-38B0EC555F1F}"/>
    <hyperlink ref="C820" r:id="rId1635" xr:uid="{ED27D292-B871-6D47-B21B-AABCC3B93102}"/>
    <hyperlink ref="B820" r:id="rId1636" xr:uid="{EF6BBACC-9210-EC42-A39F-C7844AF96315}"/>
    <hyperlink ref="C1722" r:id="rId1637" xr:uid="{0BB063D6-5CCE-F84B-85F9-3D00F62C2C99}"/>
    <hyperlink ref="B1722" r:id="rId1638" xr:uid="{814FA869-A70A-7D4A-9D0A-451C74302B59}"/>
    <hyperlink ref="C1748" r:id="rId1639" xr:uid="{6D5EA445-05F2-D447-9EC5-EBD616CF034D}"/>
    <hyperlink ref="B1748" r:id="rId1640" xr:uid="{DF8E3F00-2069-E64E-9161-57190C7C542D}"/>
    <hyperlink ref="C630" r:id="rId1641" xr:uid="{EDCA4DDD-96AC-7E40-9884-AE465FDF5965}"/>
    <hyperlink ref="B630" r:id="rId1642" xr:uid="{6E6BD9DA-F395-4F4A-987C-C7233E471C46}"/>
    <hyperlink ref="C817" r:id="rId1643" xr:uid="{FBC12612-61F2-9F44-9031-A03958682EA1}"/>
    <hyperlink ref="B817" r:id="rId1644" xr:uid="{00022118-0575-1247-8522-3568742EF88A}"/>
    <hyperlink ref="C1595" r:id="rId1645" xr:uid="{22DDF896-F134-E34B-907F-384DE04C15D5}"/>
    <hyperlink ref="B1595" r:id="rId1646" xr:uid="{33B2B889-535F-2A4F-9755-6BBFB783030F}"/>
    <hyperlink ref="C1394" r:id="rId1647" xr:uid="{3530E28C-6E5D-E649-A37C-B231E4588EE4}"/>
    <hyperlink ref="C1623" r:id="rId1648" xr:uid="{496F8055-4E39-5D44-8E4F-DD8C240A9CAD}"/>
    <hyperlink ref="B1623" r:id="rId1649" xr:uid="{F0F9C2F9-24C7-B542-9216-6072CE60020F}"/>
    <hyperlink ref="C677" r:id="rId1650" xr:uid="{E1ECFEE9-F488-E248-A20F-428A02663E32}"/>
    <hyperlink ref="C271" r:id="rId1651" xr:uid="{9B317749-8298-5447-A802-0A59F92DF250}"/>
    <hyperlink ref="C1632" r:id="rId1652" xr:uid="{00F0B154-0887-3745-B2A9-1EEB8AA135D4}"/>
    <hyperlink ref="C543" r:id="rId1653" xr:uid="{30564EAA-E5E8-6F4D-9BC3-FE27934E4C71}"/>
    <hyperlink ref="C396" r:id="rId1654" xr:uid="{9B7C7C23-8D00-2A43-A2D9-1587230B4DEB}"/>
    <hyperlink ref="C1366" r:id="rId1655" xr:uid="{AD4C8127-CF97-5F43-B76D-23FC86C9A0C6}"/>
    <hyperlink ref="B1366" r:id="rId1656" xr:uid="{AA365FD1-09ED-D345-8BBA-48C6AB3A0DA2}"/>
    <hyperlink ref="C676" r:id="rId1657" xr:uid="{B9AB45AE-BC4A-CD40-8CBE-3BEFA5390FAB}"/>
    <hyperlink ref="C207" r:id="rId1658" xr:uid="{FABD3B0C-D616-7742-BE89-818A5AA2892D}"/>
    <hyperlink ref="C1766" r:id="rId1659" xr:uid="{F7B86CA7-D13D-7D4C-8976-AB83A260DFD7}"/>
    <hyperlink ref="C480" r:id="rId1660" xr:uid="{83928F87-85C3-C541-81DF-6406122059A5}"/>
    <hyperlink ref="C601" r:id="rId1661" xr:uid="{03373C2D-F647-0842-975F-F754CE2746A4}"/>
    <hyperlink ref="C904" r:id="rId1662" xr:uid="{84CFCBDB-0F36-0F48-B898-809E4F454B21}"/>
    <hyperlink ref="B904" r:id="rId1663" xr:uid="{DF144751-8DA0-E740-9A41-7657479364CF}"/>
    <hyperlink ref="C498" r:id="rId1664" xr:uid="{CB1CF217-FDC0-B945-BAFB-F3A810595680}"/>
    <hyperlink ref="B498" r:id="rId1665" xr:uid="{85AA40DA-5DAB-DC4B-B031-9CEBCF1F0D2B}"/>
    <hyperlink ref="C874" r:id="rId1666" xr:uid="{BE26C1FC-18BE-9241-9BCD-85C0689CD352}"/>
    <hyperlink ref="C1747" r:id="rId1667" xr:uid="{51D1FEDD-F349-D84C-998D-D9D8C9AF1736}"/>
    <hyperlink ref="B1747" r:id="rId1668" xr:uid="{6DDCDF2C-1AD2-1B46-BC91-B6C2924B4071}"/>
    <hyperlink ref="C873" r:id="rId1669" xr:uid="{E2B85E82-E8F0-6E4C-AA0D-C5464C2D074A}"/>
    <hyperlink ref="B873" r:id="rId1670" xr:uid="{80CBCFD4-04C7-D24D-AFE3-FB75B270F07A}"/>
    <hyperlink ref="C113" r:id="rId1671" xr:uid="{FC7305B8-A42D-A542-A5C6-BFC73C7A2572}"/>
    <hyperlink ref="B113" r:id="rId1672" xr:uid="{5A3E86E7-63F2-BD44-AE6D-2C8DE44E3394}"/>
    <hyperlink ref="C1774" r:id="rId1673" xr:uid="{6C6EC801-B9E2-BA4A-BAD2-3BFE8D766976}"/>
    <hyperlink ref="C298" r:id="rId1674" xr:uid="{8A4FE355-A820-1347-8715-7D316A2A001D}"/>
    <hyperlink ref="C1592" r:id="rId1675" xr:uid="{454F4E39-15DF-BB48-AA1E-B4DB25602727}"/>
    <hyperlink ref="B1592" r:id="rId1676" xr:uid="{21E415C7-A848-594A-980D-018876BC8199}"/>
    <hyperlink ref="C997" r:id="rId1677" xr:uid="{B04C2169-5E1D-5347-B449-F6848C031106}"/>
    <hyperlink ref="B997" r:id="rId1678" xr:uid="{AA72BDBA-37F2-FA47-8D7C-709DA1130E2D}"/>
    <hyperlink ref="C1498" r:id="rId1679" xr:uid="{A9D8F746-2CE6-8244-907E-CE9F43B9E3DC}"/>
    <hyperlink ref="C1920" r:id="rId1680" xr:uid="{E3A0BB6F-E1A7-7143-958F-8C3D566B1045}"/>
    <hyperlink ref="C1591" r:id="rId1681" xr:uid="{D2D33744-0735-244C-B593-7C066BEB9EED}"/>
    <hyperlink ref="C1536" r:id="rId1682" xr:uid="{A2C48D52-B677-4247-8A82-E3F6837EA338}"/>
    <hyperlink ref="B1536" r:id="rId1683" xr:uid="{D5357173-5D1B-1B4F-A4D9-F44D6C30B084}"/>
    <hyperlink ref="C1622" r:id="rId1684" xr:uid="{0BC5329D-6948-964C-8940-0983A3D46B1B}"/>
    <hyperlink ref="C1779" r:id="rId1685" xr:uid="{21BF824B-5C61-3D4A-BB58-E90426D5CA2C}"/>
    <hyperlink ref="C617" r:id="rId1686" xr:uid="{229E06C2-5AD1-D14E-A120-48EB7D436478}"/>
    <hyperlink ref="C417" r:id="rId1687" xr:uid="{7AAE0D03-878A-B342-9EA3-F25F88B879A2}"/>
    <hyperlink ref="C1554" r:id="rId1688" xr:uid="{BC214D5D-4523-F04A-81D5-E8CBF29F45AD}"/>
    <hyperlink ref="B1554" r:id="rId1689" xr:uid="{E23484BD-C6BA-A141-9A1C-41F944CA2A63}"/>
    <hyperlink ref="C1391" r:id="rId1690" xr:uid="{269A40F4-0782-7348-B2F2-720925706D08}"/>
    <hyperlink ref="C973" r:id="rId1691" xr:uid="{71DAAE38-3F13-344A-8909-3E1464E3F596}"/>
    <hyperlink ref="C1754" r:id="rId1692" xr:uid="{B74DA6BB-8273-6E40-BD9C-D8DDB927333E}"/>
    <hyperlink ref="C1379" r:id="rId1693" xr:uid="{25010F9D-D9F7-D94F-8A66-5C00857229E3}"/>
    <hyperlink ref="B1754" r:id="rId1694" xr:uid="{4D754358-F640-D740-8180-D91081458E6C}"/>
    <hyperlink ref="C1247" r:id="rId1695" xr:uid="{A5F2CFEA-768F-4B45-A25E-993E4463C926}"/>
    <hyperlink ref="B1247" r:id="rId1696" xr:uid="{E71E5435-36B1-8E4A-B37D-969BA07CBFA0}"/>
    <hyperlink ref="C1493" r:id="rId1697" xr:uid="{28E2E796-B42D-B148-B1A4-39FCCA8001E4}"/>
    <hyperlink ref="B1493" r:id="rId1698" xr:uid="{D6C3149D-BA10-7040-AAF1-146BCBE6BDB1}"/>
    <hyperlink ref="C1645" r:id="rId1699" xr:uid="{5DE5ED03-6FB8-2446-8D71-059378DBB3B2}"/>
    <hyperlink ref="B1645" r:id="rId1700" xr:uid="{36CE8485-FE74-E245-823F-3B1A985B1660}"/>
    <hyperlink ref="C493" r:id="rId1701" xr:uid="{6CFFF23F-150A-2341-9199-BB2A2F0D1886}"/>
    <hyperlink ref="B493" r:id="rId1702" xr:uid="{ED1BB665-4FA6-7948-9436-FF80DEC7F5BA}"/>
    <hyperlink ref="C34" r:id="rId1703" xr:uid="{39109F58-F25E-E84D-84D6-DA7229478041}"/>
    <hyperlink ref="C1935" r:id="rId1704" xr:uid="{ED0C8FD5-477E-A945-8CD3-7E1FEF49E2B7}"/>
    <hyperlink ref="B1935" r:id="rId1705" xr:uid="{E1FCE417-80A7-BD44-819C-6939D4C1D484}"/>
    <hyperlink ref="C786" r:id="rId1706" xr:uid="{D3275536-2EA3-FE47-A59A-FA1F422EC4FB}"/>
    <hyperlink ref="B786" r:id="rId1707" xr:uid="{8EA7E209-4769-6E43-B940-16D1A35B95CD}"/>
    <hyperlink ref="C1753" r:id="rId1708" xr:uid="{00704824-AEF2-354A-9F50-0073E9896A39}"/>
    <hyperlink ref="C410" r:id="rId1709" xr:uid="{D613CD2E-4ACB-604F-A479-3BB288D8162F}"/>
    <hyperlink ref="B410" r:id="rId1710" xr:uid="{A3028A3A-D15D-6249-B24A-82659A50DF31}"/>
    <hyperlink ref="C959" r:id="rId1711" xr:uid="{E2476342-E47B-AA4A-95E8-743F31223F6A}"/>
    <hyperlink ref="B959" r:id="rId1712" xr:uid="{5438A939-888C-C641-8799-F1FD9A3CB919}"/>
    <hyperlink ref="C479" r:id="rId1713" xr:uid="{98272F37-6C65-E74B-BF01-F980E07F5E1E}"/>
    <hyperlink ref="C1082" r:id="rId1714" xr:uid="{C6733788-B3FD-9343-9FBA-2017B0B2EA57}"/>
    <hyperlink ref="C1728" r:id="rId1715" xr:uid="{61CE0467-8864-3945-879F-AF94461434FE}"/>
    <hyperlink ref="B1728" r:id="rId1716" xr:uid="{8D3FC7AB-BF9C-C742-83CE-74F3B1423F93}"/>
    <hyperlink ref="C614" r:id="rId1717" xr:uid="{1DA654DC-D48E-B24A-9098-7578CC4E26BD}"/>
    <hyperlink ref="C769" r:id="rId1718" xr:uid="{5BB08008-8072-EC4C-84A7-4A316D2E5FF3}"/>
    <hyperlink ref="B1143" r:id="rId1719" xr:uid="{72B1FBE8-A8E0-2147-ADB2-B681C6E68BDE}"/>
    <hyperlink ref="C1762" r:id="rId1720" xr:uid="{1FD80A7E-6C07-9E4C-A605-77B786ED8F9F}"/>
    <hyperlink ref="C774" r:id="rId1721" xr:uid="{91876F6E-0838-D444-90F1-79C28B11CEFF}"/>
    <hyperlink ref="C510" r:id="rId1722" xr:uid="{C3626DDE-6FC4-EF41-9500-D9B696EDAFC5}"/>
    <hyperlink ref="B510" r:id="rId1723" xr:uid="{AF613409-1767-DD40-AF5B-42DCE09C2387}"/>
    <hyperlink ref="C139" r:id="rId1724" xr:uid="{3BE8D162-8C21-BC46-A355-88FB037CE7DD}"/>
    <hyperlink ref="B139" r:id="rId1725" xr:uid="{FDB30D6C-BD27-1040-AF59-C28C54E1E09D}"/>
    <hyperlink ref="C1373" r:id="rId1726" xr:uid="{D31DF75F-EB3F-864A-BBFD-51291A4C577F}"/>
    <hyperlink ref="C152" r:id="rId1727" xr:uid="{8233B1A7-8F38-CB4E-A2F2-BC1ACB7B7756}"/>
    <hyperlink ref="C1558" r:id="rId1728" xr:uid="{1E4DFD00-AB70-EB48-93F6-48941CE700A5}"/>
    <hyperlink ref="C740" r:id="rId1729" xr:uid="{445DA585-F3C9-2C43-80D2-A45D871043A2}"/>
    <hyperlink ref="C1637" r:id="rId1730" xr:uid="{FD93614D-5BB8-6C44-8271-B219144956E8}"/>
    <hyperlink ref="C616" r:id="rId1731" xr:uid="{79797AD9-3732-3E45-A63A-D1177EA5C932}"/>
    <hyperlink ref="C1389" r:id="rId1732" xr:uid="{4D1A420D-2934-2D40-A229-1DED33D43828}"/>
    <hyperlink ref="B1389" r:id="rId1733" xr:uid="{06BC10C7-58D1-C64F-A8D1-B229CDA57148}"/>
    <hyperlink ref="C1763" r:id="rId1734" xr:uid="{A075C124-79ED-E64A-A03F-68492E47C0C4}"/>
    <hyperlink ref="C295" r:id="rId1735" xr:uid="{9C232871-8455-894F-B96D-0DD4AF464D16}"/>
    <hyperlink ref="B295" r:id="rId1736" xr:uid="{64379748-B3FA-324C-AA92-0EA02DB2311D}"/>
    <hyperlink ref="C196" r:id="rId1737" xr:uid="{A6A783F1-BB50-A044-ACFD-CBB9349F05EF}"/>
    <hyperlink ref="C1681" r:id="rId1738" xr:uid="{70B0AA27-59D0-3845-BE27-B9B59E70BD4F}"/>
    <hyperlink ref="C1358" r:id="rId1739" xr:uid="{7B04B2C3-B898-3A4A-BA1E-65ED8CD9E05A}"/>
    <hyperlink ref="C1697" r:id="rId1740" xr:uid="{B14E1298-F72F-BD45-ADAF-572FA2264EAF}"/>
    <hyperlink ref="C1594" r:id="rId1741" xr:uid="{4B0E8735-58CE-6D46-8EFD-2A31BE04E65A}"/>
    <hyperlink ref="B1594" r:id="rId1742" xr:uid="{BEC75A9E-4972-8845-BCDA-88EC513D0850}"/>
    <hyperlink ref="C1601" r:id="rId1743" xr:uid="{8DA9E4F5-DE4E-D044-9321-892F4F6AA367}"/>
    <hyperlink ref="C1293" r:id="rId1744" xr:uid="{7F364687-718C-4E45-BCD8-B33180FC1ED8}"/>
    <hyperlink ref="B1293" r:id="rId1745" xr:uid="{FBFD3364-E9B7-F644-BF0D-A0825D86C46A}"/>
    <hyperlink ref="C1752" r:id="rId1746" xr:uid="{F505ED44-6ECF-B74C-BE9B-EADB9442EEF0}"/>
    <hyperlink ref="C1724" r:id="rId1747" xr:uid="{319CFE04-DFA3-D74B-A8BD-BE6A74B10493}"/>
    <hyperlink ref="C1923" r:id="rId1748" xr:uid="{B305EB57-9B3F-A541-B8B0-02242816F4CB}"/>
    <hyperlink ref="B1923" r:id="rId1749" xr:uid="{5C26BB82-5C51-DD47-9E12-103AA79AA35A}"/>
    <hyperlink ref="C615" r:id="rId1750" xr:uid="{E92588B4-7B11-B64C-850B-707C956FE44A}"/>
    <hyperlink ref="C408" r:id="rId1751" xr:uid="{9D1710B7-2978-AD40-ADCE-2814E917A9ED}"/>
    <hyperlink ref="B408" r:id="rId1752" xr:uid="{AC3E63DF-1DD1-1A49-A8BC-B0E11A975600}"/>
    <hyperlink ref="C1721" r:id="rId1753" xr:uid="{A905D713-4F47-6140-A6D4-DC4392B8D848}"/>
    <hyperlink ref="C1755" r:id="rId1754" xr:uid="{372C0709-4AB7-B249-9286-3D3F538C3FFB}"/>
    <hyperlink ref="C1218" r:id="rId1755" xr:uid="{E6722261-4C6A-6A42-9326-C6636C433CF3}"/>
    <hyperlink ref="C209" r:id="rId1756" xr:uid="{6A3CE1C8-410B-084A-9E14-573FC9F908C4}"/>
    <hyperlink ref="C1586" r:id="rId1757" xr:uid="{9F4B736E-6489-3D4E-9B8F-58ED9E20A35B}"/>
    <hyperlink ref="C930" r:id="rId1758" xr:uid="{9C8E6513-6DF6-A84F-90D6-F52A947F6D3F}"/>
    <hyperlink ref="C205" r:id="rId1759" xr:uid="{FFCE5AB7-0F11-F34C-A85A-EB3BCC1556EB}"/>
    <hyperlink ref="B205" r:id="rId1760" xr:uid="{9BBA50C3-2821-514F-9176-6357B71C58B1}"/>
    <hyperlink ref="C824" r:id="rId1761" xr:uid="{B6984846-FF95-DF42-9A3F-176A7E515CAE}"/>
    <hyperlink ref="C170" r:id="rId1762" xr:uid="{37DC2E9A-4C69-D24E-8050-1FE099292FFE}"/>
    <hyperlink ref="C204" r:id="rId1763" xr:uid="{5F6CDA3F-D76B-B646-A58B-A999803D0EAB}"/>
    <hyperlink ref="C602" r:id="rId1764" xr:uid="{54951AE8-01A9-A549-B20E-0B0EB1A12E3D}"/>
    <hyperlink ref="C1797" r:id="rId1765" xr:uid="{9B930F8F-97B1-C44F-A240-0948A8A42E4F}"/>
    <hyperlink ref="B1797" r:id="rId1766" xr:uid="{D18361AA-8C0E-C44B-94A0-43A2DA251313}"/>
    <hyperlink ref="C1633" r:id="rId1767" xr:uid="{257D3442-9AD3-E84F-A3D9-E9C17B1F67CC}"/>
    <hyperlink ref="C656" r:id="rId1768" xr:uid="{65A97DB1-4404-B749-9658-4E51C557AF7A}"/>
    <hyperlink ref="C912" r:id="rId1769" xr:uid="{D0F3D183-AE74-384F-B059-08ACB6B38034}"/>
    <hyperlink ref="B912" r:id="rId1770" xr:uid="{C57BB052-6006-B340-98AD-D9F703694A5B}"/>
    <hyperlink ref="C400" r:id="rId1771" xr:uid="{9AC09D57-D205-164B-B650-B920C414483E}"/>
    <hyperlink ref="B400" r:id="rId1772" xr:uid="{F7AF67B8-20E1-324C-81AA-3A4BC1B11976}"/>
    <hyperlink ref="C825" r:id="rId1773" xr:uid="{02F28DE4-A039-C34C-A368-3EAAC49B6B33}"/>
    <hyperlink ref="C1904" r:id="rId1774" xr:uid="{E2E25DEB-915D-3644-A753-B1DAD5954B7D}"/>
    <hyperlink ref="B1904" r:id="rId1775" xr:uid="{50D023D9-C595-4E43-8D80-41DA623C4D7A}"/>
    <hyperlink ref="C460" r:id="rId1776" xr:uid="{15EDA98C-CE87-1A4F-A72D-D9DF3613CB5A}"/>
    <hyperlink ref="B460" r:id="rId1777" xr:uid="{27ADC16D-A4E1-2942-B604-ECC47504286A}"/>
    <hyperlink ref="C399" r:id="rId1778" xr:uid="{567A4D00-412B-2F41-B0E3-D29CFB98E032}"/>
    <hyperlink ref="C816" r:id="rId1779" xr:uid="{6F3BB794-ADCC-1046-9B8D-BE14C52AF93F}"/>
    <hyperlink ref="B816" r:id="rId1780" xr:uid="{35A3D45B-FF33-1047-8648-53661B8803E5}"/>
    <hyperlink ref="C1843" r:id="rId1781" xr:uid="{F6136359-0AB0-6644-A2BD-0E7DDB1E8AE8}"/>
    <hyperlink ref="B1843" r:id="rId1782" xr:uid="{5F01E96E-119E-EE4D-8E16-56BBF0DE640C}"/>
    <hyperlink ref="C1711" r:id="rId1783" xr:uid="{D93539EC-D8D6-C749-938F-AD11E4FAA7C1}"/>
    <hyperlink ref="B1711" r:id="rId1784" xr:uid="{C063D9EA-977A-DC48-A9F9-AB798A3626E9}"/>
    <hyperlink ref="C1076" r:id="rId1785" xr:uid="{03F4C209-B6C8-5140-A987-1C7E9A37A95F}"/>
    <hyperlink ref="C1624" r:id="rId1786" xr:uid="{72A48F09-4376-DF4C-9AE6-64D4483190BC}"/>
    <hyperlink ref="B1624" r:id="rId1787" xr:uid="{D3AF912E-B1D3-9A49-83BD-2D6C80EE2421}"/>
    <hyperlink ref="C1083" r:id="rId1788" xr:uid="{3704EEDE-2F78-D249-868F-1A562CEFCF55}"/>
    <hyperlink ref="B1083" r:id="rId1789" xr:uid="{85FA0EB9-2CDF-6E4F-A4B3-BCF1DF0696FC}"/>
    <hyperlink ref="C1715" r:id="rId1790" xr:uid="{E6FACA24-5B3E-7940-90B5-D1533895430D}"/>
    <hyperlink ref="C1485" r:id="rId1791" xr:uid="{45AE57B8-E4B9-6749-A726-153BA505D6DA}"/>
    <hyperlink ref="B1485" r:id="rId1792" xr:uid="{2D60343C-18DE-704E-8ECD-27EE6F926487}"/>
    <hyperlink ref="C1737" r:id="rId1793" xr:uid="{837DACC8-6601-FF4C-9B0A-4766AC46AFD5}"/>
    <hyperlink ref="B1737" r:id="rId1794" xr:uid="{0D21CECE-D0A1-C242-950D-85371B231CB1}"/>
    <hyperlink ref="B811" r:id="rId1795" xr:uid="{990D8622-13FB-1747-BEF1-71C95B64F486}"/>
    <hyperlink ref="C811" r:id="rId1796" xr:uid="{4D723F79-5740-FB47-82CB-69909BD1B2EE}"/>
    <hyperlink ref="C1871" r:id="rId1797" xr:uid="{7E948A72-04DD-C144-A39F-77C825B4EF1E}"/>
    <hyperlink ref="B1871" r:id="rId1798" xr:uid="{1EFB5DAB-1C06-5E41-9417-E2322D0165EE}"/>
    <hyperlink ref="C1916" r:id="rId1799" xr:uid="{A89C63E1-53D7-E947-95BC-BDD56988531D}"/>
    <hyperlink ref="C1842" r:id="rId1800" xr:uid="{3EAEF2EA-DB46-9B41-BDEB-7A275D8EA9E5}"/>
    <hyperlink ref="B1842" r:id="rId1801" xr:uid="{58B83587-0223-D043-81F0-33F900AC6FC8}"/>
    <hyperlink ref="C397" r:id="rId1802" xr:uid="{1ACB372F-A0A7-9A43-AF99-50112785B6BC}"/>
    <hyperlink ref="C815" r:id="rId1803" xr:uid="{C72D523A-7590-EF47-A160-AC1D3C04B41C}"/>
    <hyperlink ref="B815" r:id="rId1804" xr:uid="{6C0F8385-754C-E84F-B715-8B9BA46FAA12}"/>
    <hyperlink ref="C481" r:id="rId1805" xr:uid="{C6FD4244-8272-F947-A609-B0A9309B0431}"/>
    <hyperlink ref="C1761" r:id="rId1806" xr:uid="{164770DD-2C5E-5E45-AE84-158FAD62ACD7}"/>
    <hyperlink ref="C1776" r:id="rId1807" xr:uid="{B6826FA6-65D3-204B-88EA-E59F82F96416}"/>
    <hyperlink ref="C203" r:id="rId1808" xr:uid="{F93957BE-B5D8-3E4D-93C5-B28F80E510EF}"/>
    <hyperlink ref="B203" r:id="rId1809" xr:uid="{A6C22D64-9A37-8340-941A-347F9B789275}"/>
    <hyperlink ref="C1259" r:id="rId1810" xr:uid="{438917E7-50DC-D847-9F26-9A898D2D1F0A}"/>
    <hyperlink ref="B1259" r:id="rId1811" xr:uid="{3DA4F1E5-A285-9940-9EEB-7113C48AED29}"/>
    <hyperlink ref="C561" r:id="rId1812" xr:uid="{C92C8E19-629D-AD4D-8EDE-B4D733A671F2}"/>
    <hyperlink ref="C744" r:id="rId1813" xr:uid="{8386C2D9-A323-3740-862F-16ECEC0C3FFD}"/>
    <hyperlink ref="C1919" r:id="rId1814" xr:uid="{531AF11A-89C5-2A45-A56F-E4DFE22094A7}"/>
    <hyperlink ref="B1919" r:id="rId1815" xr:uid="{D367FF94-B4E7-E346-AE8D-26D5BA1AF2FF}"/>
    <hyperlink ref="C1562" r:id="rId1816" xr:uid="{A518DFFD-5E7A-CB49-B638-AE099C64F62F}"/>
    <hyperlink ref="B1562" r:id="rId1817" xr:uid="{7A5FD333-90E3-DF4D-8167-54BAF7D86DA0}"/>
    <hyperlink ref="C395" r:id="rId1818" xr:uid="{E4CAE9F1-8507-D74A-95E5-397FD49C678D}"/>
    <hyperlink ref="C1625" r:id="rId1819" xr:uid="{BB03F068-308C-C446-8F41-1A955BCA5288}"/>
    <hyperlink ref="B1625" r:id="rId1820" xr:uid="{A2FE57BD-01EC-2C4A-A1B9-4F2D377DE315}"/>
    <hyperlink ref="C1234" r:id="rId1821" xr:uid="{EE2B3802-9E3F-D241-ADC3-E0E1F72AFE20}"/>
    <hyperlink ref="C1802" r:id="rId1822" xr:uid="{E0072AB7-B010-8541-8068-CF8361DA3E6B}"/>
    <hyperlink ref="C814" r:id="rId1823" xr:uid="{991A7C68-752E-1348-A2FA-1B607B055C04}"/>
    <hyperlink ref="B814" r:id="rId1824" xr:uid="{2C090E4A-DDF6-1546-A859-34FFB57ABCA5}"/>
    <hyperlink ref="C1781" r:id="rId1825" xr:uid="{13625708-B037-164B-AC81-B7C5893BA174}"/>
    <hyperlink ref="B1781" r:id="rId1826" xr:uid="{EE3186FB-D9C7-D64B-9AF5-8A584EAE7F62}"/>
    <hyperlink ref="C549" r:id="rId1827" xr:uid="{28EA17E3-8792-1B43-9C78-3EA35E841FC2}"/>
    <hyperlink ref="B549" r:id="rId1828" xr:uid="{EB32B568-2066-FB42-B050-595FF14D100A}"/>
    <hyperlink ref="C458" r:id="rId1829" xr:uid="{99E4925B-836E-1145-867A-4ECCE7D6E825}"/>
    <hyperlink ref="C206" r:id="rId1830" xr:uid="{23334F67-E815-3947-BF8A-3D6DB4E63B74}"/>
    <hyperlink ref="B206" r:id="rId1831" xr:uid="{1258B275-6EAE-AF4D-AA4A-5E253945CAD8}"/>
    <hyperlink ref="C1801" r:id="rId1832" xr:uid="{4442D4CA-123C-AD45-9A21-D5902CE49E3E}"/>
    <hyperlink ref="C326" r:id="rId1833" xr:uid="{457E778B-D403-664D-9778-DD6303468493}"/>
    <hyperlink ref="C929" r:id="rId1834" xr:uid="{BF4D9E5B-98AC-9C47-946A-141A24FE6483}"/>
    <hyperlink ref="B929" r:id="rId1835" xr:uid="{59D1EDB5-7883-A24C-9165-7150C84DFC22}"/>
    <hyperlink ref="C1144" r:id="rId1836" xr:uid="{8E2D648B-54DD-AC47-97C9-826D5EB2E97C}"/>
    <hyperlink ref="B1144" r:id="rId1837" xr:uid="{5516D0E6-C83E-FF41-B067-EC2A6F263BA0}"/>
    <hyperlink ref="C1844" r:id="rId1838" xr:uid="{4BB25826-D128-0F4A-B0DD-9B2C16709EFF}"/>
    <hyperlink ref="B1844" r:id="rId1839" xr:uid="{685CBB8B-FD60-4841-9B4A-510D76A97854}"/>
    <hyperlink ref="C1524" r:id="rId1840" xr:uid="{AC152471-1692-6441-9961-D0835176D9EF}"/>
    <hyperlink ref="C1500" r:id="rId1841" xr:uid="{6C0343AB-5F63-9042-AE25-CB97229853C0}"/>
    <hyperlink ref="C1589" r:id="rId1842" xr:uid="{9ADA4827-027B-8B4F-B744-F2376B8F4F78}"/>
    <hyperlink ref="B1589" r:id="rId1843" xr:uid="{078FF29D-6186-E740-9A1F-BFF8C82C3268}"/>
    <hyperlink ref="C39" r:id="rId1844" xr:uid="{675C9AD8-F99F-D645-8E93-76E282E061AF}"/>
    <hyperlink ref="B39" r:id="rId1845" xr:uid="{1124E590-EB02-BC4B-8FA7-D9F0CE0D8994}"/>
    <hyperlink ref="C1457" r:id="rId1846" xr:uid="{266CC526-CAF9-E44D-AB52-1F9B3CA13E6C}"/>
    <hyperlink ref="C1390" r:id="rId1847" xr:uid="{E60ACA98-A132-9247-8ECB-00ECDB1F90C3}"/>
    <hyperlink ref="C1665" r:id="rId1848" xr:uid="{EF9C5BF8-8DE2-E046-81FC-36ED8CC0D6BB}"/>
    <hyperlink ref="B1665" r:id="rId1849" xr:uid="{6DF90042-4D8D-4746-80EB-7C3025E5111C}"/>
    <hyperlink ref="C1593" r:id="rId1850" xr:uid="{40C663EC-314B-BE4E-9D36-42550308C594}"/>
    <hyperlink ref="B1593" r:id="rId1851" xr:uid="{58284FF4-58E5-2744-A042-42CAAEF9E6FF}"/>
    <hyperlink ref="C1587" r:id="rId1852" xr:uid="{1641B885-84C2-CA4F-8D18-F85AB7E16F3D}"/>
    <hyperlink ref="C958" r:id="rId1853" xr:uid="{AB3E78E6-F710-A045-9E49-CCD419347CE9}"/>
    <hyperlink ref="C989" r:id="rId1854" xr:uid="{E22282A7-4940-4149-915F-0E9C0BC6AAF4}"/>
    <hyperlink ref="C675" r:id="rId1855" xr:uid="{833EBAB3-9362-E249-A040-A901AC22E617}"/>
    <hyperlink ref="C38" r:id="rId1856" xr:uid="{C6B2DBC7-DE90-784A-8F3C-DAAFA49B237B}"/>
    <hyperlink ref="B1190" r:id="rId1857" xr:uid="{76CC6044-D40D-CD42-A478-480E5AD81A05}"/>
    <hyperlink ref="B1334" r:id="rId1858" xr:uid="{D53256C5-9DF4-1448-8711-A22A92DE5C42}"/>
    <hyperlink ref="B1030" r:id="rId1859" xr:uid="{42F933F1-77F7-9D49-8F1C-E30DD0E76877}"/>
    <hyperlink ref="B554" r:id="rId1860" xr:uid="{DA12CFFD-ED58-AE49-A910-3D91737795F7}"/>
    <hyperlink ref="B1191" r:id="rId1861" xr:uid="{76572336-D04A-FF4C-A18D-9C6D32A3FD6D}"/>
    <hyperlink ref="B853" r:id="rId1862" xr:uid="{19AE6AA9-7193-774A-9CAD-8F668C6DC523}"/>
    <hyperlink ref="B771" r:id="rId1863" xr:uid="{C03EBF6F-2994-9846-8077-974C63FDD867}"/>
    <hyperlink ref="B538" r:id="rId1864" xr:uid="{9BA994AD-5DE1-DB4C-BF64-C908EEF4DD28}"/>
    <hyperlink ref="B453" r:id="rId1865" xr:uid="{0E4F7272-999D-CD40-A449-53A1867DBCDE}"/>
    <hyperlink ref="B967" r:id="rId1866" xr:uid="{138AA25B-AA71-1E45-A2E1-D18B3BB2080E}"/>
    <hyperlink ref="B252" r:id="rId1867" xr:uid="{4A309413-7A11-F942-8EA8-2B48C433BC44}"/>
    <hyperlink ref="C1649" r:id="rId1868" xr:uid="{3F29E24B-3D26-AC42-988A-6FD6527ADDDB}"/>
    <hyperlink ref="B1735" r:id="rId1869" xr:uid="{12D9BDB1-ED92-6A4B-8F98-022842C7B7A3}"/>
    <hyperlink ref="B15" r:id="rId1870" xr:uid="{ABE0B648-A4A4-1643-9456-9E2B8447A983}"/>
    <hyperlink ref="B65" r:id="rId1871" xr:uid="{BDCA81C7-0C7A-764B-986E-A78822E85D94}"/>
    <hyperlink ref="B397" r:id="rId1872" xr:uid="{80E04EB9-3C64-804E-A82C-009C996E5BE3}"/>
    <hyperlink ref="B501" r:id="rId1873" xr:uid="{62AA8FBF-17D8-1549-B605-2FA7FD7DAFE4}"/>
    <hyperlink ref="B1375" r:id="rId1874" xr:uid="{775DDF11-E9E5-EC4E-AB9D-3A17C27ED9E0}"/>
    <hyperlink ref="B539" r:id="rId1875" xr:uid="{DCDDE9B5-4323-1B4F-924A-E4C79A5EA18E}"/>
    <hyperlink ref="B1032" r:id="rId1876" xr:uid="{242E8789-4D85-D64A-8F6E-AF030F8C3364}"/>
    <hyperlink ref="C358" r:id="rId1877" xr:uid="{EE1D9B42-16DB-A74E-BBE6-5C11069030EE}"/>
    <hyperlink ref="B358" r:id="rId1878" xr:uid="{A4931A94-6F43-B942-892D-5C99893555D1}"/>
    <hyperlink ref="B1049" r:id="rId1879" xr:uid="{86E2934E-79E5-8B43-9ECB-9DF8A5734FE1}"/>
    <hyperlink ref="C1815" r:id="rId1880" xr:uid="{D79AC33E-04BE-B146-8053-CACA1230308F}"/>
    <hyperlink ref="B1815" r:id="rId1881" xr:uid="{77D65162-0431-E94C-9DC6-F5A7A24CE303}"/>
    <hyperlink ref="B993" r:id="rId1882" xr:uid="{10329B30-602A-6E48-883F-E32C6501E059}"/>
    <hyperlink ref="B921" r:id="rId1883" xr:uid="{AEB4B095-FD7A-674F-8B9E-CD7B1E231930}"/>
    <hyperlink ref="B209" r:id="rId1884" xr:uid="{38BEBB0E-8049-7D45-A8D1-860A8BBDB639}"/>
    <hyperlink ref="B620" r:id="rId1885" xr:uid="{2A176E7E-89C2-2744-A617-79E450CE1BCA}"/>
    <hyperlink ref="B783" r:id="rId1886" xr:uid="{0B3AC359-2C9A-E945-82D5-02A5AB5A3645}"/>
    <hyperlink ref="B55" r:id="rId1887" xr:uid="{2BAD3920-8F0D-0946-8545-204E5FCC9014}"/>
    <hyperlink ref="B954" r:id="rId1888" xr:uid="{63DADE1B-4282-CC49-90B8-F612880E7D98}"/>
    <hyperlink ref="B253" r:id="rId1889" xr:uid="{876A8FAB-8DC5-8240-BCBC-B5747D0CE498}"/>
    <hyperlink ref="B1695" r:id="rId1890" xr:uid="{91757DFD-4C52-9F47-8E2D-8AA9C6095CB7}"/>
    <hyperlink ref="C1243" r:id="rId1891" xr:uid="{E334825A-4C52-CF4B-898D-63B3CAE091F4}"/>
    <hyperlink ref="C1262" r:id="rId1892" xr:uid="{93A91D1F-BC45-1744-9A81-40B79BC170C4}"/>
    <hyperlink ref="B1436" r:id="rId1893" xr:uid="{841FEE1E-A830-724D-A565-2A0F772D101E}"/>
    <hyperlink ref="C734" r:id="rId1894" xr:uid="{D9633D86-D81B-0E4F-A55C-61F31DC889C2}"/>
    <hyperlink ref="C829" r:id="rId1895" xr:uid="{76BF00CF-A215-314A-ACC9-79FABDC08300}"/>
    <hyperlink ref="C1143" r:id="rId1896" xr:uid="{ABA06099-1622-D84A-B644-B072DC5D34C1}"/>
    <hyperlink ref="C1356" r:id="rId1897" xr:uid="{917C0D25-916C-3440-818A-78DAD162D04B}"/>
    <hyperlink ref="B9" r:id="rId1898" xr:uid="{A6052611-83A7-1C48-A730-C69187D95509}"/>
    <hyperlink ref="B12" r:id="rId1899" xr:uid="{6ABF0E29-CC33-0B45-8B4F-76D6CC862582}"/>
    <hyperlink ref="C43" r:id="rId1900" xr:uid="{C9667371-42BB-754E-82A8-3F4CE5DCB785}"/>
    <hyperlink ref="B57" r:id="rId1901" xr:uid="{DC6411F8-F440-C840-9E8E-18E969D17865}"/>
    <hyperlink ref="B76" r:id="rId1902" xr:uid="{F4BA895C-109A-B943-B988-BCC2CDAD0EB2}"/>
    <hyperlink ref="B79" r:id="rId1903" xr:uid="{193A52C5-58BC-AD4C-A945-A3DDAE651AD7}"/>
    <hyperlink ref="C102" r:id="rId1904" xr:uid="{B7B30658-EBBF-6047-BF4A-14A3A106D2C7}"/>
    <hyperlink ref="B102" r:id="rId1905" xr:uid="{BCEECFB6-36C3-0441-9B28-33E5627C5781}"/>
    <hyperlink ref="B126" r:id="rId1906" xr:uid="{3BEBE2C1-15B7-2E41-BA9D-FB1271E7B954}"/>
    <hyperlink ref="B125" r:id="rId1907" xr:uid="{122B37DB-8E71-CE49-97EC-A53B748979C2}"/>
    <hyperlink ref="B153" r:id="rId1908" xr:uid="{090F2C1C-DB27-9548-B007-1198FD421038}"/>
    <hyperlink ref="B168" r:id="rId1909" xr:uid="{958D5A7B-FA8D-C646-A87A-3EF033DA0282}"/>
    <hyperlink ref="B189" r:id="rId1910" xr:uid="{0F1154A8-B44F-8840-9C4D-177867C725AB}"/>
    <hyperlink ref="B201" r:id="rId1911" xr:uid="{957D7D91-7DBB-5341-8431-85574992E531}"/>
    <hyperlink ref="B202" r:id="rId1912" xr:uid="{C78FA951-FB75-5C4A-A0B7-BEC15F4AC38A}"/>
    <hyperlink ref="B244" r:id="rId1913" xr:uid="{CCDE4F68-F191-EA4A-A689-BA5883426152}"/>
    <hyperlink ref="B243" r:id="rId1914" xr:uid="{2D933D0D-6FB9-3748-B5DE-71743098F4C0}"/>
    <hyperlink ref="B328" r:id="rId1915" xr:uid="{2EB24F9C-D58B-8E47-A21E-33E7D5EB0257}"/>
    <hyperlink ref="B356" r:id="rId1916" xr:uid="{943EF5C8-49F6-6548-9E1F-954CE419A3E7}"/>
    <hyperlink ref="B367" r:id="rId1917" xr:uid="{7A268D0D-1898-0346-8533-F3606E90824F}"/>
    <hyperlink ref="B371" r:id="rId1918" xr:uid="{42505B45-ADC3-1A46-9260-D827AC15A588}"/>
    <hyperlink ref="B372" r:id="rId1919" xr:uid="{B69D49E3-7F6A-D549-AA46-9298FD14388D}"/>
    <hyperlink ref="B426" r:id="rId1920" xr:uid="{BCC1F470-BEA8-B047-A948-749A61B37197}"/>
    <hyperlink ref="B428" r:id="rId1921" xr:uid="{D8D6B780-2CA6-ED4B-A573-21DEDF181209}"/>
    <hyperlink ref="B438" r:id="rId1922" xr:uid="{F366461A-EAF5-6342-B8F3-139326402E9C}"/>
    <hyperlink ref="B454" r:id="rId1923" xr:uid="{44ED96F1-B5A6-ED40-A967-394ED197CE69}"/>
    <hyperlink ref="B468" r:id="rId1924" xr:uid="{3ED5A7DB-B237-104F-B30E-BF3B95F75B54}"/>
    <hyperlink ref="B480" r:id="rId1925" xr:uid="{3909CE04-BFAE-B64F-B3AA-112F102E2CB5}"/>
    <hyperlink ref="B492" r:id="rId1926" xr:uid="{E29F404D-031E-D14B-A300-62CDCF2EC87A}"/>
    <hyperlink ref="B536" r:id="rId1927" xr:uid="{9A9962BF-BA00-7940-AA4D-64DC59E9D596}"/>
    <hyperlink ref="B618" r:id="rId1928" xr:uid="{7A7DD26E-0CBF-914A-9DCC-B16AD601A543}"/>
    <hyperlink ref="B609" r:id="rId1929" xr:uid="{C1C6E79E-8F3C-3E44-9B30-A0F65E604EF5}"/>
    <hyperlink ref="B638" r:id="rId1930" xr:uid="{48C4FDAD-7DAC-E74D-AA33-8EA778BD6355}"/>
    <hyperlink ref="B649" r:id="rId1931" xr:uid="{969805BF-6EB9-B846-9AAF-87FBC2FA3765}"/>
    <hyperlink ref="B703" r:id="rId1932" xr:uid="{B6B44FCE-6406-DE4F-A4D3-B9AB244BAF02}"/>
    <hyperlink ref="B769" r:id="rId1933" xr:uid="{BB359A97-9824-BC41-9234-37CAFFC7F2E5}"/>
    <hyperlink ref="B827" r:id="rId1934" xr:uid="{5EAE925B-EB5C-E84F-8B0A-0C5F58B42FDD}"/>
    <hyperlink ref="B848" r:id="rId1935" xr:uid="{0300AEA9-0BC2-9D45-99CB-1AE69FB45DB5}"/>
    <hyperlink ref="B849" r:id="rId1936" xr:uid="{FD12A8D9-3918-F04B-91E0-7684CC86BB32}"/>
    <hyperlink ref="B862" r:id="rId1937" xr:uid="{C2781C09-37EC-4F4E-9584-537319EDFB14}"/>
    <hyperlink ref="B876" r:id="rId1938" xr:uid="{D83B60F7-C402-3046-AF37-88B475380B05}"/>
    <hyperlink ref="B900" r:id="rId1939" xr:uid="{3ACD2306-BB5C-1040-94A2-A7374B84DF91}"/>
    <hyperlink ref="B923" r:id="rId1940" xr:uid="{529FE16A-5482-764C-8463-494E502B4C69}"/>
    <hyperlink ref="B960" r:id="rId1941" xr:uid="{6D0F7D50-0ED3-7649-856D-2D5EBB2939F4}"/>
    <hyperlink ref="B966" r:id="rId1942" xr:uid="{11645695-3FC1-9A45-8A27-E67C04A16BAE}"/>
    <hyperlink ref="B1002" r:id="rId1943" xr:uid="{37462A0D-03D5-7C48-8E02-03DF05689E2D}"/>
    <hyperlink ref="B1021" r:id="rId1944" xr:uid="{9680E785-B215-2541-A729-22F30E81A8EF}"/>
    <hyperlink ref="B1054" r:id="rId1945" xr:uid="{58DD5C4E-6E64-5C43-8799-54292A635053}"/>
    <hyperlink ref="B1408" r:id="rId1946" xr:uid="{0F9787AA-BE76-0E40-A900-DB387FDB5C17}"/>
    <hyperlink ref="C1465" r:id="rId1947" xr:uid="{CE805C6E-4FBB-5041-84AC-7067F07C0A9D}"/>
    <hyperlink ref="B1465" r:id="rId1948" xr:uid="{8425F3F6-8BE1-6342-B198-1990142C9F3D}"/>
    <hyperlink ref="C1464" r:id="rId1949" xr:uid="{3A4D834D-46CC-3D4A-ABA2-77ED67A74D5D}"/>
    <hyperlink ref="C1474" r:id="rId1950" xr:uid="{C7CAA897-DD45-244F-8F65-BCC440DCDC0C}"/>
    <hyperlink ref="B1474" r:id="rId1951" xr:uid="{17F93C17-FC80-D44A-AB20-312A659EE7CB}"/>
    <hyperlink ref="B1492" r:id="rId1952" xr:uid="{855001A8-02EE-394D-A064-0C1525C8DFD2}"/>
    <hyperlink ref="B1601" r:id="rId1953" xr:uid="{74960F4C-F417-F440-8A61-67533CFCBAA5}"/>
    <hyperlink ref="B1619" r:id="rId1954" xr:uid="{BA2069B9-737A-A04D-8DB2-ABC52B300453}"/>
    <hyperlink ref="B1721" r:id="rId1955" xr:uid="{8A56C922-DA7A-4742-BBA9-67AA1529D74C}"/>
    <hyperlink ref="B1753" r:id="rId1956" xr:uid="{43D65F53-7631-E841-BB63-B68B86DC487C}"/>
    <hyperlink ref="B1763" r:id="rId1957" xr:uid="{2D808B20-6E8D-6940-A44F-263AC5D64485}"/>
    <hyperlink ref="B1860" r:id="rId1958" xr:uid="{90DABF73-169C-8C44-83D6-43B52CA49F96}"/>
    <hyperlink ref="B1877" r:id="rId1959" xr:uid="{B8AC5435-AB60-CA40-8B0C-54495C4F3E55}"/>
    <hyperlink ref="B1892" r:id="rId1960" xr:uid="{87B607FF-9A55-1A4D-860F-F77F0A9A3A86}"/>
  </hyperlinks>
  <pageMargins left="0.78740157499999996" right="0.78740157499999996" top="0.984251969" bottom="0.984251969" header="0.4921259845" footer="0.492125984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73F94-18F2-7740-8972-AB7EFCD3A409}">
  <dimension ref="A1:N477"/>
  <sheetViews>
    <sheetView topLeftCell="A290" zoomScaleNormal="100" workbookViewId="0">
      <selection activeCell="C291" sqref="C291"/>
    </sheetView>
  </sheetViews>
  <sheetFormatPr baseColWidth="10" defaultRowHeight="16" x14ac:dyDescent="0.2"/>
  <cols>
    <col min="1" max="1" width="16.1640625" customWidth="1"/>
    <col min="2" max="2" width="59.5" customWidth="1"/>
    <col min="3" max="3" width="63.6640625" customWidth="1"/>
    <col min="4" max="4" width="21" customWidth="1"/>
    <col min="5" max="5" width="15.5" customWidth="1"/>
    <col min="7" max="7" width="7.83203125" customWidth="1"/>
    <col min="10" max="10" width="16.33203125" customWidth="1"/>
    <col min="12" max="12" width="13.6640625" customWidth="1"/>
  </cols>
  <sheetData>
    <row r="1" spans="1:14" ht="20" customHeight="1" x14ac:dyDescent="0.25">
      <c r="A1" s="24" t="s">
        <v>11430</v>
      </c>
      <c r="B1" s="25" t="s">
        <v>11431</v>
      </c>
      <c r="C1" s="26" t="s">
        <v>11432</v>
      </c>
      <c r="D1" s="26" t="s">
        <v>11433</v>
      </c>
      <c r="E1" s="26" t="s">
        <v>11434</v>
      </c>
    </row>
    <row r="2" spans="1:14" ht="21" x14ac:dyDescent="0.25">
      <c r="A2" s="28">
        <v>1</v>
      </c>
      <c r="B2" s="83" t="s">
        <v>11275</v>
      </c>
      <c r="C2" s="14" t="s">
        <v>11449</v>
      </c>
      <c r="D2" s="14" t="s">
        <v>11456</v>
      </c>
      <c r="E2" s="29">
        <v>4</v>
      </c>
      <c r="I2" s="57">
        <v>8</v>
      </c>
      <c r="J2" s="71" t="s">
        <v>11436</v>
      </c>
      <c r="K2" s="72">
        <v>250</v>
      </c>
      <c r="L2" s="53">
        <f>COUNTIF(E2:E489,8)</f>
        <v>70</v>
      </c>
      <c r="M2" s="52">
        <f>K2+L2</f>
        <v>320</v>
      </c>
      <c r="N2" s="70">
        <f>M2/M10</f>
        <v>0.38600723763570566</v>
      </c>
    </row>
    <row r="3" spans="1:14" ht="21" x14ac:dyDescent="0.25">
      <c r="A3" s="28">
        <v>1</v>
      </c>
      <c r="B3" s="79" t="s">
        <v>10943</v>
      </c>
      <c r="C3" s="34" t="s">
        <v>11449</v>
      </c>
      <c r="D3" s="34" t="s">
        <v>11436</v>
      </c>
      <c r="E3" s="29">
        <v>8</v>
      </c>
      <c r="I3" s="57">
        <v>7</v>
      </c>
      <c r="J3" s="71" t="s">
        <v>11452</v>
      </c>
      <c r="K3" s="72">
        <v>15</v>
      </c>
      <c r="L3" s="53">
        <f>COUNTIF(E1:E489,7)</f>
        <v>17</v>
      </c>
      <c r="M3" s="52">
        <f t="shared" ref="M3:M10" si="0">K3+L3</f>
        <v>32</v>
      </c>
      <c r="N3" s="70">
        <f>M3/M10</f>
        <v>3.8600723763570564E-2</v>
      </c>
    </row>
    <row r="4" spans="1:14" ht="21" x14ac:dyDescent="0.25">
      <c r="A4" s="28">
        <v>1</v>
      </c>
      <c r="B4" s="74" t="s">
        <v>10901</v>
      </c>
      <c r="C4" s="14" t="s">
        <v>11449</v>
      </c>
      <c r="D4" s="14" t="s">
        <v>11467</v>
      </c>
      <c r="E4" s="29">
        <v>8</v>
      </c>
      <c r="I4" s="57">
        <v>6</v>
      </c>
      <c r="J4" s="71" t="s">
        <v>11442</v>
      </c>
      <c r="K4" s="72">
        <v>58</v>
      </c>
      <c r="L4" s="53">
        <f>COUNTIF(E2:E489,6)</f>
        <v>67</v>
      </c>
      <c r="M4" s="52">
        <f t="shared" si="0"/>
        <v>125</v>
      </c>
      <c r="N4" s="70">
        <f>M4/M10</f>
        <v>0.15078407720144751</v>
      </c>
    </row>
    <row r="5" spans="1:14" ht="21" x14ac:dyDescent="0.25">
      <c r="A5" s="28">
        <v>1</v>
      </c>
      <c r="B5" s="75" t="s">
        <v>11086</v>
      </c>
      <c r="C5" s="14" t="s">
        <v>11449</v>
      </c>
      <c r="D5" s="14" t="s">
        <v>11442</v>
      </c>
      <c r="E5" s="29">
        <v>6</v>
      </c>
      <c r="I5" s="57">
        <v>5</v>
      </c>
      <c r="J5" s="71" t="s">
        <v>11446</v>
      </c>
      <c r="K5" s="72">
        <v>12</v>
      </c>
      <c r="L5" s="53">
        <f>COUNTIF(E2:E489,5)</f>
        <v>23</v>
      </c>
      <c r="M5" s="52">
        <f t="shared" si="0"/>
        <v>35</v>
      </c>
      <c r="N5" s="70">
        <f>M5/M10</f>
        <v>4.2219541616405308E-2</v>
      </c>
    </row>
    <row r="6" spans="1:14" ht="21" x14ac:dyDescent="0.25">
      <c r="A6" s="28">
        <v>1</v>
      </c>
      <c r="B6" s="75" t="s">
        <v>10792</v>
      </c>
      <c r="C6" s="14" t="s">
        <v>11449</v>
      </c>
      <c r="D6" s="14" t="s">
        <v>11452</v>
      </c>
      <c r="E6" s="29">
        <v>7</v>
      </c>
      <c r="I6" s="57">
        <v>4</v>
      </c>
      <c r="J6" s="71" t="s">
        <v>11456</v>
      </c>
      <c r="K6" s="72">
        <v>14</v>
      </c>
      <c r="L6" s="53">
        <f>COUNTIF(E2:E489,4)</f>
        <v>37</v>
      </c>
      <c r="M6" s="52">
        <f t="shared" si="0"/>
        <v>51</v>
      </c>
      <c r="N6" s="70">
        <f>M6/M10</f>
        <v>6.1519903498190594E-2</v>
      </c>
    </row>
    <row r="7" spans="1:14" ht="21" x14ac:dyDescent="0.25">
      <c r="A7" s="89">
        <v>1</v>
      </c>
      <c r="B7" s="83" t="s">
        <v>11256</v>
      </c>
      <c r="C7" s="14" t="s">
        <v>11449</v>
      </c>
      <c r="D7" s="14" t="s">
        <v>11454</v>
      </c>
      <c r="E7" s="29">
        <v>2</v>
      </c>
      <c r="I7" s="57">
        <v>3</v>
      </c>
      <c r="J7" s="71" t="s">
        <v>11450</v>
      </c>
      <c r="K7" s="72">
        <v>16</v>
      </c>
      <c r="L7" s="53">
        <f>COUNTIF(E2:E489,3)</f>
        <v>75</v>
      </c>
      <c r="M7" s="52">
        <f t="shared" si="0"/>
        <v>91</v>
      </c>
      <c r="N7" s="70">
        <f>M7/M10</f>
        <v>0.10977080820265379</v>
      </c>
    </row>
    <row r="8" spans="1:14" ht="21" x14ac:dyDescent="0.25">
      <c r="A8" s="28">
        <v>1</v>
      </c>
      <c r="B8" s="74" t="s">
        <v>11168</v>
      </c>
      <c r="C8" s="14" t="s">
        <v>11449</v>
      </c>
      <c r="D8" s="14" t="s">
        <v>11442</v>
      </c>
      <c r="E8" s="29">
        <v>6</v>
      </c>
      <c r="I8" s="57">
        <v>2</v>
      </c>
      <c r="J8" s="71" t="s">
        <v>11454</v>
      </c>
      <c r="K8" s="72">
        <v>14</v>
      </c>
      <c r="L8" s="53">
        <f>COUNTIF(E2:E489,2)</f>
        <v>97</v>
      </c>
      <c r="M8" s="52">
        <f t="shared" si="0"/>
        <v>111</v>
      </c>
      <c r="N8" s="70">
        <f>M8/M10</f>
        <v>0.1338962605548854</v>
      </c>
    </row>
    <row r="9" spans="1:14" ht="21" x14ac:dyDescent="0.25">
      <c r="A9" s="28">
        <v>1</v>
      </c>
      <c r="B9" s="74" t="s">
        <v>11088</v>
      </c>
      <c r="C9" s="14" t="s">
        <v>11449</v>
      </c>
      <c r="D9" s="14" t="s">
        <v>11446</v>
      </c>
      <c r="E9" s="29">
        <v>5</v>
      </c>
      <c r="I9" s="57">
        <v>1</v>
      </c>
      <c r="J9" s="71" t="s">
        <v>11601</v>
      </c>
      <c r="K9" s="72">
        <v>0</v>
      </c>
      <c r="L9" s="53">
        <f>COUNTIF(E2:E489,1)</f>
        <v>64</v>
      </c>
      <c r="M9" s="52">
        <f t="shared" si="0"/>
        <v>64</v>
      </c>
      <c r="N9" s="70">
        <f>M9/M10</f>
        <v>7.7201447527141129E-2</v>
      </c>
    </row>
    <row r="10" spans="1:14" ht="21" x14ac:dyDescent="0.25">
      <c r="A10" s="28">
        <v>1</v>
      </c>
      <c r="B10" s="56" t="s">
        <v>11226</v>
      </c>
      <c r="C10" s="14" t="s">
        <v>11449</v>
      </c>
      <c r="D10" s="14" t="s">
        <v>11436</v>
      </c>
      <c r="E10" s="29">
        <v>8</v>
      </c>
      <c r="I10" s="53"/>
      <c r="J10" s="53"/>
      <c r="K10" s="72">
        <f>SUM(K2:K9)</f>
        <v>379</v>
      </c>
      <c r="L10" s="53">
        <f>SUM(L2:L9)</f>
        <v>450</v>
      </c>
      <c r="M10" s="52">
        <f t="shared" si="0"/>
        <v>829</v>
      </c>
      <c r="N10" s="70">
        <f>SUM(N2:N9)</f>
        <v>0.99999999999999989</v>
      </c>
    </row>
    <row r="11" spans="1:14" ht="19" x14ac:dyDescent="0.25">
      <c r="A11" s="28">
        <v>1</v>
      </c>
      <c r="B11" s="82" t="s">
        <v>11466</v>
      </c>
      <c r="C11" s="14" t="s">
        <v>11449</v>
      </c>
      <c r="D11" s="14" t="s">
        <v>11436</v>
      </c>
      <c r="E11" s="29">
        <v>8</v>
      </c>
    </row>
    <row r="12" spans="1:14" ht="19" x14ac:dyDescent="0.25">
      <c r="A12" s="28">
        <v>1</v>
      </c>
      <c r="B12" s="75" t="s">
        <v>11132</v>
      </c>
      <c r="C12" s="14" t="s">
        <v>11449</v>
      </c>
      <c r="D12" s="14" t="s">
        <v>11442</v>
      </c>
      <c r="E12" s="29">
        <v>6</v>
      </c>
    </row>
    <row r="13" spans="1:14" ht="21" x14ac:dyDescent="0.25">
      <c r="A13" s="28">
        <v>1</v>
      </c>
      <c r="B13" s="75" t="s">
        <v>11146</v>
      </c>
      <c r="C13" s="14" t="s">
        <v>11535</v>
      </c>
      <c r="D13" s="14" t="s">
        <v>11467</v>
      </c>
      <c r="E13" s="29">
        <v>8</v>
      </c>
      <c r="I13" s="57">
        <v>8</v>
      </c>
      <c r="J13" s="71" t="s">
        <v>11436</v>
      </c>
      <c r="K13" s="73">
        <v>0.38600723763570566</v>
      </c>
      <c r="L13" s="242">
        <v>0.67900000000000005</v>
      </c>
    </row>
    <row r="14" spans="1:14" ht="21" x14ac:dyDescent="0.25">
      <c r="A14" s="28">
        <v>1</v>
      </c>
      <c r="B14" s="74" t="s">
        <v>11127</v>
      </c>
      <c r="C14" s="14" t="s">
        <v>11498</v>
      </c>
      <c r="D14" s="14" t="s">
        <v>11456</v>
      </c>
      <c r="E14" s="29">
        <v>4</v>
      </c>
      <c r="I14" s="57">
        <v>7</v>
      </c>
      <c r="J14" s="71" t="s">
        <v>11452</v>
      </c>
      <c r="K14" s="73">
        <v>3.8600723763570564E-2</v>
      </c>
      <c r="L14" s="243"/>
    </row>
    <row r="15" spans="1:14" ht="21" x14ac:dyDescent="0.25">
      <c r="A15" s="28">
        <v>1</v>
      </c>
      <c r="B15" s="74" t="s">
        <v>11281</v>
      </c>
      <c r="C15" s="14" t="s">
        <v>11438</v>
      </c>
      <c r="D15" s="14" t="s">
        <v>11446</v>
      </c>
      <c r="E15" s="29">
        <v>5</v>
      </c>
      <c r="I15" s="57">
        <v>6</v>
      </c>
      <c r="J15" s="71" t="s">
        <v>11442</v>
      </c>
      <c r="K15" s="73">
        <v>0.15078407720144751</v>
      </c>
      <c r="L15" s="243"/>
    </row>
    <row r="16" spans="1:14" ht="21" x14ac:dyDescent="0.25">
      <c r="A16" s="89">
        <v>1</v>
      </c>
      <c r="B16" s="75" t="s">
        <v>10772</v>
      </c>
      <c r="C16" s="14" t="s">
        <v>11438</v>
      </c>
      <c r="D16" s="14" t="s">
        <v>11473</v>
      </c>
      <c r="E16" s="29">
        <v>1</v>
      </c>
      <c r="I16" s="57">
        <v>5</v>
      </c>
      <c r="J16" s="71" t="s">
        <v>11446</v>
      </c>
      <c r="K16" s="73">
        <v>4.2219541616405308E-2</v>
      </c>
      <c r="L16" s="243"/>
    </row>
    <row r="17" spans="1:12" ht="21" x14ac:dyDescent="0.25">
      <c r="A17" s="89">
        <v>1</v>
      </c>
      <c r="B17" s="83" t="s">
        <v>11264</v>
      </c>
      <c r="C17" s="14" t="s">
        <v>11438</v>
      </c>
      <c r="D17" s="14" t="s">
        <v>11454</v>
      </c>
      <c r="E17" s="29">
        <v>2</v>
      </c>
      <c r="I17" s="57">
        <v>4</v>
      </c>
      <c r="J17" s="71" t="s">
        <v>11456</v>
      </c>
      <c r="K17" s="73">
        <v>6.1519903498190594E-2</v>
      </c>
      <c r="L17" s="243"/>
    </row>
    <row r="18" spans="1:12" ht="21" x14ac:dyDescent="0.25">
      <c r="A18" s="28">
        <v>1</v>
      </c>
      <c r="B18" s="75" t="s">
        <v>11164</v>
      </c>
      <c r="C18" s="14" t="s">
        <v>11438</v>
      </c>
      <c r="D18" s="14" t="s">
        <v>11454</v>
      </c>
      <c r="E18" s="29">
        <v>2</v>
      </c>
      <c r="I18" s="57">
        <v>3</v>
      </c>
      <c r="J18" s="71" t="s">
        <v>11450</v>
      </c>
      <c r="K18" s="73">
        <v>0.10977080820265379</v>
      </c>
      <c r="L18" s="242">
        <v>0.32100000000000001</v>
      </c>
    </row>
    <row r="19" spans="1:12" ht="21" x14ac:dyDescent="0.25">
      <c r="A19" s="28">
        <v>1</v>
      </c>
      <c r="B19" s="74" t="s">
        <v>11225</v>
      </c>
      <c r="C19" s="14" t="s">
        <v>11438</v>
      </c>
      <c r="D19" s="14" t="s">
        <v>11442</v>
      </c>
      <c r="E19" s="29">
        <v>6</v>
      </c>
      <c r="I19" s="57">
        <v>2</v>
      </c>
      <c r="J19" s="71" t="s">
        <v>11454</v>
      </c>
      <c r="K19" s="73">
        <v>0.1338962605548854</v>
      </c>
      <c r="L19" s="243"/>
    </row>
    <row r="20" spans="1:12" ht="21" x14ac:dyDescent="0.25">
      <c r="A20" s="28">
        <v>1</v>
      </c>
      <c r="B20" s="75" t="s">
        <v>10942</v>
      </c>
      <c r="C20" s="33" t="s">
        <v>11438</v>
      </c>
      <c r="D20" s="34" t="s">
        <v>11436</v>
      </c>
      <c r="E20" s="29">
        <v>8</v>
      </c>
      <c r="I20" s="57">
        <v>1</v>
      </c>
      <c r="J20" s="71" t="s">
        <v>11601</v>
      </c>
      <c r="K20" s="73">
        <v>7.7201447527141129E-2</v>
      </c>
      <c r="L20" s="243"/>
    </row>
    <row r="21" spans="1:12" ht="19" x14ac:dyDescent="0.25">
      <c r="A21" s="28">
        <v>1</v>
      </c>
      <c r="B21" s="75" t="s">
        <v>11131</v>
      </c>
      <c r="C21" s="14" t="s">
        <v>11438</v>
      </c>
      <c r="D21" s="14" t="s">
        <v>11436</v>
      </c>
      <c r="E21" s="29">
        <v>8</v>
      </c>
      <c r="K21" s="69"/>
    </row>
    <row r="22" spans="1:12" ht="19" x14ac:dyDescent="0.25">
      <c r="A22" s="28">
        <v>1</v>
      </c>
      <c r="B22" s="83" t="s">
        <v>11155</v>
      </c>
      <c r="C22" s="14" t="s">
        <v>11438</v>
      </c>
      <c r="D22" s="14" t="s">
        <v>11456</v>
      </c>
      <c r="E22" s="29">
        <v>4</v>
      </c>
    </row>
    <row r="23" spans="1:12" ht="19" x14ac:dyDescent="0.25">
      <c r="A23" s="28">
        <v>1</v>
      </c>
      <c r="B23" s="75" t="s">
        <v>11516</v>
      </c>
      <c r="C23" s="14" t="s">
        <v>11438</v>
      </c>
      <c r="D23" s="14" t="s">
        <v>11454</v>
      </c>
      <c r="E23" s="29">
        <v>2</v>
      </c>
    </row>
    <row r="24" spans="1:12" ht="19" x14ac:dyDescent="0.25">
      <c r="A24" s="89">
        <v>1</v>
      </c>
      <c r="B24" s="75" t="s">
        <v>11031</v>
      </c>
      <c r="C24" s="14" t="s">
        <v>11438</v>
      </c>
      <c r="D24" s="14" t="s">
        <v>11473</v>
      </c>
      <c r="E24" s="29">
        <v>1</v>
      </c>
    </row>
    <row r="25" spans="1:12" ht="19" x14ac:dyDescent="0.25">
      <c r="A25" s="28">
        <v>1</v>
      </c>
      <c r="B25" s="75" t="s">
        <v>11135</v>
      </c>
      <c r="C25" s="22" t="s">
        <v>11438</v>
      </c>
      <c r="D25" s="22" t="s">
        <v>11436</v>
      </c>
      <c r="E25" s="30">
        <v>8</v>
      </c>
    </row>
    <row r="26" spans="1:12" ht="19" x14ac:dyDescent="0.25">
      <c r="A26" s="28">
        <v>1</v>
      </c>
      <c r="B26" s="75" t="s">
        <v>10954</v>
      </c>
      <c r="C26" s="14" t="s">
        <v>11438</v>
      </c>
      <c r="D26" s="14" t="s">
        <v>11442</v>
      </c>
      <c r="E26" s="29">
        <v>6</v>
      </c>
    </row>
    <row r="27" spans="1:12" ht="19" x14ac:dyDescent="0.25">
      <c r="A27" s="28">
        <v>1</v>
      </c>
      <c r="B27" s="129" t="s">
        <v>11548</v>
      </c>
      <c r="C27" s="14" t="s">
        <v>11438</v>
      </c>
      <c r="D27" s="34" t="s">
        <v>11446</v>
      </c>
      <c r="E27" s="29">
        <v>5</v>
      </c>
    </row>
    <row r="28" spans="1:12" ht="19" x14ac:dyDescent="0.25">
      <c r="A28" s="28">
        <v>1</v>
      </c>
      <c r="B28" s="83" t="s">
        <v>11320</v>
      </c>
      <c r="C28" s="14" t="s">
        <v>11438</v>
      </c>
      <c r="D28" s="14" t="s">
        <v>11456</v>
      </c>
      <c r="E28" s="29">
        <v>4</v>
      </c>
    </row>
    <row r="29" spans="1:12" ht="19" x14ac:dyDescent="0.25">
      <c r="A29" s="28">
        <v>1</v>
      </c>
      <c r="B29" s="75" t="s">
        <v>11233</v>
      </c>
      <c r="C29" s="14" t="s">
        <v>11438</v>
      </c>
      <c r="D29" s="34" t="s">
        <v>11450</v>
      </c>
      <c r="E29" s="29">
        <v>3</v>
      </c>
    </row>
    <row r="30" spans="1:12" ht="19" x14ac:dyDescent="0.25">
      <c r="A30" s="28">
        <v>1</v>
      </c>
      <c r="B30" s="74" t="s">
        <v>11047</v>
      </c>
      <c r="C30" s="14" t="s">
        <v>11517</v>
      </c>
      <c r="D30" s="14" t="s">
        <v>11456</v>
      </c>
      <c r="E30" s="29">
        <v>4</v>
      </c>
    </row>
    <row r="31" spans="1:12" ht="19" x14ac:dyDescent="0.25">
      <c r="A31" s="28">
        <v>1</v>
      </c>
      <c r="B31" s="75" t="s">
        <v>11151</v>
      </c>
      <c r="C31" s="14" t="s">
        <v>11517</v>
      </c>
      <c r="D31" s="14" t="s">
        <v>11442</v>
      </c>
      <c r="E31" s="29">
        <v>6</v>
      </c>
    </row>
    <row r="32" spans="1:12" ht="19" x14ac:dyDescent="0.25">
      <c r="A32" s="28">
        <v>1</v>
      </c>
      <c r="B32" s="74" t="s">
        <v>11586</v>
      </c>
      <c r="C32" s="14" t="s">
        <v>11475</v>
      </c>
      <c r="D32" s="14" t="s">
        <v>11450</v>
      </c>
      <c r="E32" s="29">
        <v>3</v>
      </c>
    </row>
    <row r="33" spans="1:5" ht="19" x14ac:dyDescent="0.25">
      <c r="A33" s="28">
        <v>1</v>
      </c>
      <c r="B33" s="74" t="s">
        <v>10971</v>
      </c>
      <c r="C33" s="14" t="s">
        <v>11475</v>
      </c>
      <c r="D33" s="14" t="s">
        <v>11467</v>
      </c>
      <c r="E33" s="29">
        <v>8</v>
      </c>
    </row>
    <row r="34" spans="1:5" ht="19" x14ac:dyDescent="0.25">
      <c r="A34" s="28">
        <v>1</v>
      </c>
      <c r="B34" s="79" t="s">
        <v>10983</v>
      </c>
      <c r="C34" s="34" t="s">
        <v>11495</v>
      </c>
      <c r="D34" s="34" t="s">
        <v>11442</v>
      </c>
      <c r="E34" s="29">
        <v>6</v>
      </c>
    </row>
    <row r="35" spans="1:5" ht="19" x14ac:dyDescent="0.25">
      <c r="A35" s="28">
        <v>1</v>
      </c>
      <c r="B35" s="83" t="s">
        <v>11411</v>
      </c>
      <c r="C35" s="14" t="s">
        <v>11495</v>
      </c>
      <c r="D35" s="14" t="s">
        <v>11436</v>
      </c>
      <c r="E35" s="29">
        <v>8</v>
      </c>
    </row>
    <row r="36" spans="1:5" ht="19" x14ac:dyDescent="0.25">
      <c r="A36" s="89">
        <v>1</v>
      </c>
      <c r="B36" s="86" t="s">
        <v>11410</v>
      </c>
      <c r="C36" s="14" t="s">
        <v>11410</v>
      </c>
      <c r="D36" s="14" t="s">
        <v>11473</v>
      </c>
      <c r="E36" s="29">
        <v>1</v>
      </c>
    </row>
    <row r="37" spans="1:5" ht="19" x14ac:dyDescent="0.25">
      <c r="A37" s="89">
        <v>1</v>
      </c>
      <c r="B37" s="75" t="s">
        <v>11273</v>
      </c>
      <c r="C37" s="14" t="s">
        <v>11487</v>
      </c>
      <c r="D37" s="14" t="s">
        <v>11473</v>
      </c>
      <c r="E37" s="29">
        <v>1</v>
      </c>
    </row>
    <row r="38" spans="1:5" ht="19" x14ac:dyDescent="0.25">
      <c r="A38" s="89">
        <v>1</v>
      </c>
      <c r="B38" s="240" t="s">
        <v>10762</v>
      </c>
      <c r="C38" s="14" t="s">
        <v>11487</v>
      </c>
      <c r="D38" s="14" t="s">
        <v>11473</v>
      </c>
      <c r="E38" s="29">
        <v>1</v>
      </c>
    </row>
    <row r="39" spans="1:5" ht="19" x14ac:dyDescent="0.25">
      <c r="A39" s="89">
        <v>1</v>
      </c>
      <c r="B39" s="75" t="s">
        <v>11541</v>
      </c>
      <c r="C39" s="14" t="s">
        <v>11487</v>
      </c>
      <c r="D39" s="14" t="s">
        <v>11473</v>
      </c>
      <c r="E39" s="29">
        <v>1</v>
      </c>
    </row>
    <row r="40" spans="1:5" ht="19" x14ac:dyDescent="0.25">
      <c r="A40" s="89">
        <v>1</v>
      </c>
      <c r="B40" s="75" t="s">
        <v>10828</v>
      </c>
      <c r="C40" s="14" t="s">
        <v>11487</v>
      </c>
      <c r="D40" s="14" t="s">
        <v>11454</v>
      </c>
      <c r="E40" s="29">
        <v>2</v>
      </c>
    </row>
    <row r="41" spans="1:5" ht="19" x14ac:dyDescent="0.25">
      <c r="A41" s="89">
        <v>1</v>
      </c>
      <c r="B41" s="75" t="s">
        <v>10986</v>
      </c>
      <c r="C41" s="14" t="s">
        <v>11487</v>
      </c>
      <c r="D41" s="14" t="s">
        <v>11454</v>
      </c>
      <c r="E41" s="29">
        <v>2</v>
      </c>
    </row>
    <row r="42" spans="1:5" ht="19" x14ac:dyDescent="0.25">
      <c r="A42" s="28">
        <v>1</v>
      </c>
      <c r="B42" s="75" t="s">
        <v>10852</v>
      </c>
      <c r="C42" s="14" t="s">
        <v>11511</v>
      </c>
      <c r="D42" s="14" t="s">
        <v>11512</v>
      </c>
      <c r="E42" s="29">
        <v>2</v>
      </c>
    </row>
    <row r="43" spans="1:5" ht="19" x14ac:dyDescent="0.25">
      <c r="A43" s="28">
        <v>1</v>
      </c>
      <c r="B43" s="82" t="s">
        <v>11598</v>
      </c>
      <c r="C43" s="14" t="s">
        <v>11468</v>
      </c>
      <c r="D43" s="14" t="s">
        <v>11436</v>
      </c>
      <c r="E43" s="29">
        <v>8</v>
      </c>
    </row>
    <row r="44" spans="1:5" ht="19" x14ac:dyDescent="0.25">
      <c r="A44" s="28">
        <v>1</v>
      </c>
      <c r="B44" s="75" t="s">
        <v>10998</v>
      </c>
      <c r="C44" s="14" t="s">
        <v>11555</v>
      </c>
      <c r="D44" s="14" t="s">
        <v>11442</v>
      </c>
      <c r="E44" s="29">
        <v>6</v>
      </c>
    </row>
    <row r="45" spans="1:5" ht="19" x14ac:dyDescent="0.25">
      <c r="A45" s="28">
        <v>1</v>
      </c>
      <c r="B45" s="74" t="s">
        <v>10884</v>
      </c>
      <c r="C45" s="14" t="s">
        <v>11529</v>
      </c>
      <c r="D45" s="14" t="s">
        <v>11442</v>
      </c>
      <c r="E45" s="29">
        <v>6</v>
      </c>
    </row>
    <row r="46" spans="1:5" ht="19" x14ac:dyDescent="0.25">
      <c r="A46" s="89">
        <v>1</v>
      </c>
      <c r="B46" s="79" t="s">
        <v>11081</v>
      </c>
      <c r="C46" s="14" t="s">
        <v>11529</v>
      </c>
      <c r="D46" s="14" t="s">
        <v>11473</v>
      </c>
      <c r="E46" s="29">
        <v>1</v>
      </c>
    </row>
    <row r="47" spans="1:5" ht="19" x14ac:dyDescent="0.25">
      <c r="A47" s="28">
        <v>1</v>
      </c>
      <c r="B47" s="83" t="s">
        <v>11408</v>
      </c>
      <c r="C47" s="14" t="s">
        <v>11580</v>
      </c>
      <c r="D47" s="14" t="s">
        <v>11446</v>
      </c>
      <c r="E47" s="29">
        <v>5</v>
      </c>
    </row>
    <row r="48" spans="1:5" ht="19" x14ac:dyDescent="0.25">
      <c r="A48" s="89">
        <v>1</v>
      </c>
      <c r="B48" s="85" t="s">
        <v>11161</v>
      </c>
      <c r="C48" s="14" t="s">
        <v>11589</v>
      </c>
      <c r="D48" s="14" t="s">
        <v>11473</v>
      </c>
      <c r="E48" s="29">
        <v>1</v>
      </c>
    </row>
    <row r="49" spans="1:5" ht="19" x14ac:dyDescent="0.25">
      <c r="A49" s="28">
        <v>1</v>
      </c>
      <c r="B49" s="75" t="s">
        <v>11301</v>
      </c>
      <c r="C49" s="14" t="s">
        <v>11522</v>
      </c>
      <c r="D49" s="14" t="s">
        <v>11436</v>
      </c>
      <c r="E49" s="29">
        <v>8</v>
      </c>
    </row>
    <row r="50" spans="1:5" ht="19" x14ac:dyDescent="0.25">
      <c r="A50" s="28">
        <v>1</v>
      </c>
      <c r="B50" s="75" t="s">
        <v>11034</v>
      </c>
      <c r="C50" s="14" t="s">
        <v>11522</v>
      </c>
      <c r="D50" s="14" t="s">
        <v>11450</v>
      </c>
      <c r="E50" s="29">
        <v>3</v>
      </c>
    </row>
    <row r="51" spans="1:5" ht="19" x14ac:dyDescent="0.25">
      <c r="A51" s="28">
        <v>1</v>
      </c>
      <c r="B51" s="74" t="s">
        <v>10837</v>
      </c>
      <c r="C51" s="14" t="s">
        <v>11474</v>
      </c>
      <c r="D51" s="14" t="s">
        <v>11450</v>
      </c>
      <c r="E51" s="29">
        <v>3</v>
      </c>
    </row>
    <row r="52" spans="1:5" ht="19" x14ac:dyDescent="0.25">
      <c r="A52" s="89">
        <v>1</v>
      </c>
      <c r="B52" s="75" t="s">
        <v>10826</v>
      </c>
      <c r="C52" s="14" t="s">
        <v>11474</v>
      </c>
      <c r="D52" s="14" t="s">
        <v>11473</v>
      </c>
      <c r="E52" s="29">
        <v>1</v>
      </c>
    </row>
    <row r="53" spans="1:5" ht="19" x14ac:dyDescent="0.25">
      <c r="A53" s="89">
        <v>1</v>
      </c>
      <c r="B53" s="75" t="s">
        <v>11501</v>
      </c>
      <c r="C53" s="14" t="s">
        <v>11474</v>
      </c>
      <c r="D53" s="14" t="s">
        <v>11473</v>
      </c>
      <c r="E53" s="29">
        <v>1</v>
      </c>
    </row>
    <row r="54" spans="1:5" ht="19" x14ac:dyDescent="0.25">
      <c r="A54" s="28">
        <v>1</v>
      </c>
      <c r="B54" s="75" t="s">
        <v>10906</v>
      </c>
      <c r="C54" s="14" t="s">
        <v>11474</v>
      </c>
      <c r="D54" s="14" t="s">
        <v>11450</v>
      </c>
      <c r="E54" s="29">
        <v>3</v>
      </c>
    </row>
    <row r="55" spans="1:5" ht="19" x14ac:dyDescent="0.25">
      <c r="A55" s="89">
        <v>1</v>
      </c>
      <c r="B55" s="75" t="s">
        <v>10796</v>
      </c>
      <c r="C55" s="14" t="s">
        <v>11532</v>
      </c>
      <c r="D55" s="14" t="s">
        <v>11454</v>
      </c>
      <c r="E55" s="29">
        <v>2</v>
      </c>
    </row>
    <row r="56" spans="1:5" ht="19" x14ac:dyDescent="0.25">
      <c r="A56" s="28">
        <v>1</v>
      </c>
      <c r="B56" s="83" t="s">
        <v>11593</v>
      </c>
      <c r="C56" s="14" t="s">
        <v>11532</v>
      </c>
      <c r="D56" s="14" t="s">
        <v>11436</v>
      </c>
      <c r="E56" s="29">
        <v>8</v>
      </c>
    </row>
    <row r="57" spans="1:5" ht="19" x14ac:dyDescent="0.25">
      <c r="A57" s="89">
        <v>1</v>
      </c>
      <c r="B57" s="75" t="s">
        <v>11167</v>
      </c>
      <c r="C57" s="14" t="s">
        <v>11532</v>
      </c>
      <c r="D57" s="14" t="s">
        <v>11454</v>
      </c>
      <c r="E57" s="29">
        <v>2</v>
      </c>
    </row>
    <row r="58" spans="1:5" ht="19" x14ac:dyDescent="0.25">
      <c r="A58" s="89">
        <v>1</v>
      </c>
      <c r="B58" s="75" t="s">
        <v>10818</v>
      </c>
      <c r="C58" s="14" t="s">
        <v>11532</v>
      </c>
      <c r="D58" s="14" t="s">
        <v>11454</v>
      </c>
      <c r="E58" s="29">
        <v>2</v>
      </c>
    </row>
    <row r="59" spans="1:5" ht="19" x14ac:dyDescent="0.25">
      <c r="A59" s="89">
        <v>1</v>
      </c>
      <c r="B59" s="79" t="s">
        <v>11596</v>
      </c>
      <c r="C59" s="14" t="s">
        <v>11532</v>
      </c>
      <c r="D59" s="14" t="s">
        <v>11473</v>
      </c>
      <c r="E59" s="29">
        <v>1</v>
      </c>
    </row>
    <row r="60" spans="1:5" ht="19" x14ac:dyDescent="0.25">
      <c r="A60" s="28">
        <v>1</v>
      </c>
      <c r="B60" s="83" t="s">
        <v>11220</v>
      </c>
      <c r="C60" s="14" t="s">
        <v>11584</v>
      </c>
      <c r="D60" s="14" t="s">
        <v>11450</v>
      </c>
      <c r="E60" s="29">
        <v>3</v>
      </c>
    </row>
    <row r="61" spans="1:5" ht="19" x14ac:dyDescent="0.25">
      <c r="A61" s="89">
        <v>1</v>
      </c>
      <c r="B61" s="75" t="s">
        <v>11072</v>
      </c>
      <c r="C61" s="14" t="s">
        <v>11540</v>
      </c>
      <c r="D61" s="14" t="s">
        <v>11454</v>
      </c>
      <c r="E61" s="29">
        <v>2</v>
      </c>
    </row>
    <row r="62" spans="1:5" ht="19" x14ac:dyDescent="0.25">
      <c r="A62" s="28">
        <v>1</v>
      </c>
      <c r="B62" s="75" t="s">
        <v>10902</v>
      </c>
      <c r="C62" s="14" t="s">
        <v>2289</v>
      </c>
      <c r="D62" s="14" t="s">
        <v>11450</v>
      </c>
      <c r="E62" s="29">
        <v>3</v>
      </c>
    </row>
    <row r="63" spans="1:5" ht="19" x14ac:dyDescent="0.25">
      <c r="A63" s="28">
        <v>1</v>
      </c>
      <c r="B63" s="75" t="s">
        <v>11503</v>
      </c>
      <c r="C63" s="14" t="s">
        <v>2289</v>
      </c>
      <c r="D63" s="14" t="s">
        <v>11436</v>
      </c>
      <c r="E63" s="29">
        <v>8</v>
      </c>
    </row>
    <row r="64" spans="1:5" ht="19" x14ac:dyDescent="0.25">
      <c r="A64" s="28">
        <v>1</v>
      </c>
      <c r="B64" s="74" t="s">
        <v>11137</v>
      </c>
      <c r="C64" s="14" t="s">
        <v>2289</v>
      </c>
      <c r="D64" s="14" t="s">
        <v>11442</v>
      </c>
      <c r="E64" s="29">
        <v>6</v>
      </c>
    </row>
    <row r="65" spans="1:5" ht="19" x14ac:dyDescent="0.25">
      <c r="A65" s="28">
        <v>1</v>
      </c>
      <c r="B65" s="75" t="s">
        <v>11024</v>
      </c>
      <c r="C65" s="14" t="s">
        <v>2289</v>
      </c>
      <c r="D65" s="14" t="s">
        <v>11436</v>
      </c>
      <c r="E65" s="29">
        <v>8</v>
      </c>
    </row>
    <row r="66" spans="1:5" ht="19" x14ac:dyDescent="0.25">
      <c r="A66" s="28">
        <v>1</v>
      </c>
      <c r="B66" s="74" t="s">
        <v>10790</v>
      </c>
      <c r="C66" s="14" t="s">
        <v>2289</v>
      </c>
      <c r="D66" s="14" t="s">
        <v>11450</v>
      </c>
      <c r="E66" s="29">
        <v>3</v>
      </c>
    </row>
    <row r="67" spans="1:5" ht="19" x14ac:dyDescent="0.25">
      <c r="A67" s="89">
        <v>1</v>
      </c>
      <c r="B67" s="75" t="s">
        <v>11543</v>
      </c>
      <c r="C67" s="14" t="s">
        <v>2289</v>
      </c>
      <c r="D67" s="14" t="s">
        <v>11473</v>
      </c>
      <c r="E67" s="29">
        <v>1</v>
      </c>
    </row>
    <row r="68" spans="1:5" ht="19" x14ac:dyDescent="0.25">
      <c r="A68" s="89">
        <v>1</v>
      </c>
      <c r="B68" s="79" t="s">
        <v>10799</v>
      </c>
      <c r="C68" s="14" t="s">
        <v>2289</v>
      </c>
      <c r="D68" s="34" t="s">
        <v>11454</v>
      </c>
      <c r="E68" s="29">
        <v>2</v>
      </c>
    </row>
    <row r="69" spans="1:5" ht="19" x14ac:dyDescent="0.25">
      <c r="A69" s="28">
        <v>1</v>
      </c>
      <c r="B69" s="83" t="s">
        <v>11373</v>
      </c>
      <c r="C69" s="14" t="s">
        <v>2289</v>
      </c>
      <c r="D69" s="14" t="s">
        <v>11450</v>
      </c>
      <c r="E69" s="29">
        <v>3</v>
      </c>
    </row>
    <row r="70" spans="1:5" ht="19" x14ac:dyDescent="0.25">
      <c r="A70" s="89">
        <v>1</v>
      </c>
      <c r="B70" s="79" t="s">
        <v>11336</v>
      </c>
      <c r="C70" s="14" t="s">
        <v>2289</v>
      </c>
      <c r="D70" s="14" t="s">
        <v>11454</v>
      </c>
      <c r="E70" s="29">
        <v>2</v>
      </c>
    </row>
    <row r="71" spans="1:5" ht="19" x14ac:dyDescent="0.25">
      <c r="A71" s="28">
        <v>1</v>
      </c>
      <c r="B71" s="75" t="s">
        <v>11292</v>
      </c>
      <c r="C71" s="14" t="s">
        <v>11497</v>
      </c>
      <c r="D71" s="14" t="s">
        <v>11442</v>
      </c>
      <c r="E71" s="29">
        <v>6</v>
      </c>
    </row>
    <row r="72" spans="1:5" ht="19" x14ac:dyDescent="0.25">
      <c r="A72" s="89">
        <v>1</v>
      </c>
      <c r="B72" s="75" t="s">
        <v>11395</v>
      </c>
      <c r="C72" s="14" t="s">
        <v>11582</v>
      </c>
      <c r="D72" s="14" t="s">
        <v>11473</v>
      </c>
      <c r="E72" s="29">
        <v>1</v>
      </c>
    </row>
    <row r="73" spans="1:5" ht="19" x14ac:dyDescent="0.25">
      <c r="A73" s="89">
        <v>1</v>
      </c>
      <c r="B73" s="83" t="s">
        <v>11407</v>
      </c>
      <c r="C73" s="14" t="s">
        <v>11582</v>
      </c>
      <c r="D73" s="14" t="s">
        <v>11473</v>
      </c>
      <c r="E73" s="29">
        <v>1</v>
      </c>
    </row>
    <row r="74" spans="1:5" ht="19" x14ac:dyDescent="0.25">
      <c r="A74" s="28">
        <v>1</v>
      </c>
      <c r="B74" s="75" t="s">
        <v>11148</v>
      </c>
      <c r="C74" s="14" t="s">
        <v>11502</v>
      </c>
      <c r="D74" s="14" t="s">
        <v>11452</v>
      </c>
      <c r="E74" s="29">
        <v>7</v>
      </c>
    </row>
    <row r="75" spans="1:5" ht="19" x14ac:dyDescent="0.25">
      <c r="A75" s="28">
        <v>1</v>
      </c>
      <c r="B75" s="75" t="s">
        <v>10786</v>
      </c>
      <c r="C75" s="14" t="s">
        <v>11470</v>
      </c>
      <c r="D75" s="14" t="s">
        <v>11454</v>
      </c>
      <c r="E75" s="29">
        <v>2</v>
      </c>
    </row>
    <row r="76" spans="1:5" ht="19" x14ac:dyDescent="0.25">
      <c r="A76" s="89">
        <v>1</v>
      </c>
      <c r="B76" s="75" t="s">
        <v>11073</v>
      </c>
      <c r="C76" s="14" t="s">
        <v>11470</v>
      </c>
      <c r="D76" s="14" t="s">
        <v>11473</v>
      </c>
      <c r="E76" s="29">
        <v>1</v>
      </c>
    </row>
    <row r="77" spans="1:5" ht="19" x14ac:dyDescent="0.25">
      <c r="A77" s="28">
        <v>1</v>
      </c>
      <c r="B77" s="75" t="s">
        <v>11207</v>
      </c>
      <c r="C77" s="14" t="s">
        <v>11470</v>
      </c>
      <c r="D77" s="14" t="s">
        <v>11450</v>
      </c>
      <c r="E77" s="29">
        <v>3</v>
      </c>
    </row>
    <row r="78" spans="1:5" ht="19" x14ac:dyDescent="0.25">
      <c r="A78" s="28">
        <v>1</v>
      </c>
      <c r="B78" s="75" t="s">
        <v>10969</v>
      </c>
      <c r="C78" s="14" t="s">
        <v>11470</v>
      </c>
      <c r="D78" s="14" t="s">
        <v>11446</v>
      </c>
      <c r="E78" s="29">
        <v>5</v>
      </c>
    </row>
    <row r="79" spans="1:5" ht="19" x14ac:dyDescent="0.25">
      <c r="A79" s="28">
        <v>1</v>
      </c>
      <c r="B79" s="83" t="s">
        <v>11382</v>
      </c>
      <c r="C79" s="14" t="s">
        <v>11470</v>
      </c>
      <c r="D79" s="14" t="s">
        <v>11450</v>
      </c>
      <c r="E79" s="29">
        <v>3</v>
      </c>
    </row>
    <row r="80" spans="1:5" ht="19" x14ac:dyDescent="0.25">
      <c r="A80" s="28">
        <v>1</v>
      </c>
      <c r="B80" s="75" t="s">
        <v>11152</v>
      </c>
      <c r="C80" s="47" t="s">
        <v>11470</v>
      </c>
      <c r="D80" s="47" t="s">
        <v>11442</v>
      </c>
      <c r="E80" s="49">
        <v>6</v>
      </c>
    </row>
    <row r="81" spans="1:5" ht="19" x14ac:dyDescent="0.25">
      <c r="A81" s="28">
        <v>1</v>
      </c>
      <c r="B81" s="75" t="s">
        <v>11055</v>
      </c>
      <c r="C81" s="14" t="s">
        <v>11470</v>
      </c>
      <c r="D81" s="14" t="s">
        <v>11456</v>
      </c>
      <c r="E81" s="29">
        <v>4</v>
      </c>
    </row>
    <row r="82" spans="1:5" ht="19" x14ac:dyDescent="0.25">
      <c r="A82" s="28">
        <v>1</v>
      </c>
      <c r="B82" s="83" t="s">
        <v>11282</v>
      </c>
      <c r="C82" s="14" t="s">
        <v>11470</v>
      </c>
      <c r="D82" s="14" t="s">
        <v>11450</v>
      </c>
      <c r="E82" s="29">
        <v>3</v>
      </c>
    </row>
    <row r="83" spans="1:5" ht="19" x14ac:dyDescent="0.25">
      <c r="A83" s="89">
        <v>1</v>
      </c>
      <c r="B83" s="75" t="s">
        <v>10848</v>
      </c>
      <c r="C83" s="14" t="s">
        <v>11470</v>
      </c>
      <c r="D83" s="14" t="s">
        <v>11454</v>
      </c>
      <c r="E83" s="29">
        <v>2</v>
      </c>
    </row>
    <row r="84" spans="1:5" ht="19" x14ac:dyDescent="0.25">
      <c r="A84" s="28">
        <v>1</v>
      </c>
      <c r="B84" s="75" t="s">
        <v>11042</v>
      </c>
      <c r="C84" s="34" t="s">
        <v>11470</v>
      </c>
      <c r="D84" s="34" t="s">
        <v>11446</v>
      </c>
      <c r="E84" s="29">
        <v>5</v>
      </c>
    </row>
    <row r="85" spans="1:5" ht="19" x14ac:dyDescent="0.25">
      <c r="A85" s="28">
        <v>1</v>
      </c>
      <c r="B85" s="76" t="s">
        <v>10809</v>
      </c>
      <c r="C85" s="14" t="s">
        <v>11470</v>
      </c>
      <c r="D85" s="14" t="s">
        <v>11442</v>
      </c>
      <c r="E85" s="29">
        <v>6</v>
      </c>
    </row>
    <row r="86" spans="1:5" ht="19" x14ac:dyDescent="0.25">
      <c r="A86" s="28">
        <v>1</v>
      </c>
      <c r="B86" s="77" t="s">
        <v>10737</v>
      </c>
      <c r="C86" s="36" t="s">
        <v>11486</v>
      </c>
      <c r="D86" s="36" t="s">
        <v>11442</v>
      </c>
      <c r="E86" s="29">
        <v>6</v>
      </c>
    </row>
    <row r="87" spans="1:5" ht="19" x14ac:dyDescent="0.25">
      <c r="A87" s="89">
        <v>1</v>
      </c>
      <c r="B87" s="75" t="s">
        <v>11397</v>
      </c>
      <c r="C87" s="14" t="s">
        <v>11490</v>
      </c>
      <c r="D87" s="14" t="s">
        <v>11473</v>
      </c>
      <c r="E87" s="29">
        <v>1</v>
      </c>
    </row>
    <row r="88" spans="1:5" ht="19" x14ac:dyDescent="0.25">
      <c r="A88" s="89">
        <v>1</v>
      </c>
      <c r="B88" s="75" t="s">
        <v>11378</v>
      </c>
      <c r="C88" s="14" t="s">
        <v>11490</v>
      </c>
      <c r="D88" s="14" t="s">
        <v>11473</v>
      </c>
      <c r="E88" s="29">
        <v>1</v>
      </c>
    </row>
    <row r="89" spans="1:5" ht="19" x14ac:dyDescent="0.25">
      <c r="A89" s="28">
        <v>1</v>
      </c>
      <c r="B89" s="75" t="s">
        <v>11489</v>
      </c>
      <c r="C89" s="14" t="s">
        <v>11490</v>
      </c>
      <c r="D89" s="14" t="s">
        <v>11454</v>
      </c>
      <c r="E89" s="29">
        <v>2</v>
      </c>
    </row>
    <row r="90" spans="1:5" ht="19" x14ac:dyDescent="0.25">
      <c r="A90" s="28">
        <v>1</v>
      </c>
      <c r="B90" s="75" t="s">
        <v>11491</v>
      </c>
      <c r="C90" s="34" t="s">
        <v>11490</v>
      </c>
      <c r="D90" s="34" t="s">
        <v>11436</v>
      </c>
      <c r="E90" s="29">
        <v>8</v>
      </c>
    </row>
    <row r="91" spans="1:5" ht="19" x14ac:dyDescent="0.25">
      <c r="A91" s="28">
        <v>1</v>
      </c>
      <c r="B91" s="75" t="s">
        <v>10798</v>
      </c>
      <c r="C91" s="14" t="s">
        <v>11490</v>
      </c>
      <c r="D91" s="14" t="s">
        <v>11454</v>
      </c>
      <c r="E91" s="29">
        <v>2</v>
      </c>
    </row>
    <row r="92" spans="1:5" ht="19" x14ac:dyDescent="0.25">
      <c r="A92" s="28">
        <v>1</v>
      </c>
      <c r="B92" s="75" t="s">
        <v>10733</v>
      </c>
      <c r="C92" s="14" t="s">
        <v>11490</v>
      </c>
      <c r="D92" s="14" t="s">
        <v>11456</v>
      </c>
      <c r="E92" s="29">
        <v>4</v>
      </c>
    </row>
    <row r="93" spans="1:5" ht="19" x14ac:dyDescent="0.25">
      <c r="A93" s="28">
        <v>1</v>
      </c>
      <c r="B93" s="75" t="s">
        <v>11169</v>
      </c>
      <c r="C93" s="14" t="s">
        <v>11490</v>
      </c>
      <c r="D93" s="14" t="s">
        <v>11442</v>
      </c>
      <c r="E93" s="29">
        <v>6</v>
      </c>
    </row>
    <row r="94" spans="1:5" ht="19" x14ac:dyDescent="0.25">
      <c r="A94" s="89">
        <v>1</v>
      </c>
      <c r="B94" s="83" t="s">
        <v>11415</v>
      </c>
      <c r="C94" s="14" t="s">
        <v>11490</v>
      </c>
      <c r="D94" s="14" t="s">
        <v>11454</v>
      </c>
      <c r="E94" s="29">
        <v>2</v>
      </c>
    </row>
    <row r="95" spans="1:5" ht="19" x14ac:dyDescent="0.25">
      <c r="A95" s="28">
        <v>1</v>
      </c>
      <c r="B95" s="84" t="s">
        <v>11579</v>
      </c>
      <c r="C95" s="14" t="s">
        <v>11490</v>
      </c>
      <c r="D95" s="14" t="s">
        <v>11436</v>
      </c>
      <c r="E95" s="29">
        <v>8</v>
      </c>
    </row>
    <row r="96" spans="1:5" ht="19" x14ac:dyDescent="0.25">
      <c r="A96" s="28">
        <v>1</v>
      </c>
      <c r="B96" s="75" t="s">
        <v>11405</v>
      </c>
      <c r="C96" s="14" t="s">
        <v>11490</v>
      </c>
      <c r="D96" s="14" t="s">
        <v>11446</v>
      </c>
      <c r="E96" s="29">
        <v>5</v>
      </c>
    </row>
    <row r="97" spans="1:5" ht="19" x14ac:dyDescent="0.25">
      <c r="A97" s="28">
        <v>1</v>
      </c>
      <c r="B97" s="83" t="s">
        <v>11227</v>
      </c>
      <c r="C97" s="14" t="s">
        <v>11490</v>
      </c>
      <c r="D97" s="14" t="s">
        <v>11442</v>
      </c>
      <c r="E97" s="29">
        <v>6</v>
      </c>
    </row>
    <row r="98" spans="1:5" ht="19" x14ac:dyDescent="0.25">
      <c r="A98" s="28">
        <v>1</v>
      </c>
      <c r="B98" s="75" t="s">
        <v>11123</v>
      </c>
      <c r="C98" s="14" t="s">
        <v>11490</v>
      </c>
      <c r="D98" s="14" t="s">
        <v>11450</v>
      </c>
      <c r="E98" s="29">
        <v>3</v>
      </c>
    </row>
    <row r="99" spans="1:5" ht="19" x14ac:dyDescent="0.25">
      <c r="A99" s="28">
        <v>1</v>
      </c>
      <c r="B99" s="75" t="s">
        <v>10850</v>
      </c>
      <c r="C99" s="14" t="s">
        <v>11490</v>
      </c>
      <c r="D99" s="14" t="s">
        <v>11442</v>
      </c>
      <c r="E99" s="29">
        <v>6</v>
      </c>
    </row>
    <row r="100" spans="1:5" ht="19" x14ac:dyDescent="0.25">
      <c r="A100" s="28">
        <v>1</v>
      </c>
      <c r="B100" s="75" t="s">
        <v>11237</v>
      </c>
      <c r="C100" s="14" t="s">
        <v>11490</v>
      </c>
      <c r="D100" s="14" t="s">
        <v>11436</v>
      </c>
      <c r="E100" s="29">
        <v>8</v>
      </c>
    </row>
    <row r="101" spans="1:5" ht="19" x14ac:dyDescent="0.25">
      <c r="A101" s="89">
        <v>1</v>
      </c>
      <c r="B101" s="75" t="s">
        <v>11190</v>
      </c>
      <c r="C101" s="14" t="s">
        <v>11490</v>
      </c>
      <c r="D101" s="14" t="s">
        <v>11473</v>
      </c>
      <c r="E101" s="29">
        <v>1</v>
      </c>
    </row>
    <row r="102" spans="1:5" ht="19" x14ac:dyDescent="0.25">
      <c r="A102" s="28">
        <v>1</v>
      </c>
      <c r="B102" s="75" t="s">
        <v>10835</v>
      </c>
      <c r="C102" s="14" t="s">
        <v>11490</v>
      </c>
      <c r="D102" s="14" t="s">
        <v>11436</v>
      </c>
      <c r="E102" s="29">
        <v>8</v>
      </c>
    </row>
    <row r="103" spans="1:5" ht="19" x14ac:dyDescent="0.25">
      <c r="A103" s="28">
        <v>1</v>
      </c>
      <c r="B103" s="75" t="s">
        <v>10967</v>
      </c>
      <c r="C103" s="14" t="s">
        <v>11490</v>
      </c>
      <c r="D103" s="14" t="s">
        <v>11450</v>
      </c>
      <c r="E103" s="29">
        <v>3</v>
      </c>
    </row>
    <row r="104" spans="1:5" ht="19" x14ac:dyDescent="0.25">
      <c r="A104" s="89">
        <v>1</v>
      </c>
      <c r="B104" s="74" t="s">
        <v>10931</v>
      </c>
      <c r="C104" s="14" t="s">
        <v>11528</v>
      </c>
      <c r="D104" s="14" t="s">
        <v>11473</v>
      </c>
      <c r="E104" s="29">
        <v>1</v>
      </c>
    </row>
    <row r="105" spans="1:5" ht="19" x14ac:dyDescent="0.25">
      <c r="A105" s="28">
        <v>1</v>
      </c>
      <c r="B105" s="81" t="s">
        <v>11460</v>
      </c>
      <c r="C105" s="14" t="s">
        <v>11448</v>
      </c>
      <c r="D105" s="14" t="s">
        <v>11452</v>
      </c>
      <c r="E105" s="29">
        <v>7</v>
      </c>
    </row>
    <row r="106" spans="1:5" ht="19" x14ac:dyDescent="0.25">
      <c r="A106" s="28">
        <v>1</v>
      </c>
      <c r="B106" s="83" t="s">
        <v>11427</v>
      </c>
      <c r="C106" s="14" t="s">
        <v>11448</v>
      </c>
      <c r="D106" s="14" t="s">
        <v>11450</v>
      </c>
      <c r="E106" s="29">
        <v>3</v>
      </c>
    </row>
    <row r="107" spans="1:5" ht="19" x14ac:dyDescent="0.25">
      <c r="A107" s="28">
        <v>1</v>
      </c>
      <c r="B107" s="75" t="s">
        <v>11129</v>
      </c>
      <c r="C107" s="14" t="s">
        <v>11448</v>
      </c>
      <c r="D107" s="14" t="s">
        <v>11454</v>
      </c>
      <c r="E107" s="29">
        <v>2</v>
      </c>
    </row>
    <row r="108" spans="1:5" ht="19" x14ac:dyDescent="0.25">
      <c r="A108" s="28">
        <v>1</v>
      </c>
      <c r="B108" s="74" t="s">
        <v>11358</v>
      </c>
      <c r="C108" s="14" t="s">
        <v>11448</v>
      </c>
      <c r="D108" s="14" t="s">
        <v>11442</v>
      </c>
      <c r="E108" s="29">
        <v>6</v>
      </c>
    </row>
    <row r="109" spans="1:5" ht="19" x14ac:dyDescent="0.25">
      <c r="A109" s="28">
        <v>1</v>
      </c>
      <c r="B109" s="74" t="s">
        <v>11254</v>
      </c>
      <c r="C109" s="14" t="s">
        <v>11448</v>
      </c>
      <c r="D109" s="14" t="s">
        <v>11442</v>
      </c>
      <c r="E109" s="29">
        <v>6</v>
      </c>
    </row>
    <row r="110" spans="1:5" ht="19" x14ac:dyDescent="0.25">
      <c r="A110" s="28">
        <v>1</v>
      </c>
      <c r="B110" s="75" t="s">
        <v>11317</v>
      </c>
      <c r="C110" s="34" t="s">
        <v>11448</v>
      </c>
      <c r="D110" s="34" t="s">
        <v>11436</v>
      </c>
      <c r="E110" s="29">
        <v>8</v>
      </c>
    </row>
    <row r="111" spans="1:5" ht="19" x14ac:dyDescent="0.25">
      <c r="A111" s="28">
        <v>1</v>
      </c>
      <c r="B111" s="75" t="s">
        <v>11222</v>
      </c>
      <c r="C111" s="14" t="s">
        <v>11448</v>
      </c>
      <c r="D111" s="14" t="s">
        <v>11442</v>
      </c>
      <c r="E111" s="29">
        <v>6</v>
      </c>
    </row>
    <row r="112" spans="1:5" ht="19" x14ac:dyDescent="0.25">
      <c r="A112" s="28">
        <v>1</v>
      </c>
      <c r="B112" s="75" t="s">
        <v>11181</v>
      </c>
      <c r="C112" s="14" t="s">
        <v>11448</v>
      </c>
      <c r="D112" s="14" t="s">
        <v>11450</v>
      </c>
      <c r="E112" s="29">
        <v>3</v>
      </c>
    </row>
    <row r="113" spans="1:5" ht="19" x14ac:dyDescent="0.25">
      <c r="A113" s="89">
        <v>1</v>
      </c>
      <c r="B113" s="75" t="s">
        <v>10932</v>
      </c>
      <c r="C113" s="14" t="s">
        <v>11448</v>
      </c>
      <c r="D113" s="14" t="s">
        <v>11454</v>
      </c>
      <c r="E113" s="29">
        <v>2</v>
      </c>
    </row>
    <row r="114" spans="1:5" ht="19" x14ac:dyDescent="0.25">
      <c r="A114" s="28">
        <v>1</v>
      </c>
      <c r="B114" s="75" t="s">
        <v>11585</v>
      </c>
      <c r="C114" s="14" t="s">
        <v>11448</v>
      </c>
      <c r="D114" s="14" t="s">
        <v>11442</v>
      </c>
      <c r="E114" s="29">
        <v>6</v>
      </c>
    </row>
    <row r="115" spans="1:5" ht="19" x14ac:dyDescent="0.25">
      <c r="A115" s="89">
        <v>1</v>
      </c>
      <c r="B115" s="74" t="s">
        <v>11242</v>
      </c>
      <c r="C115" s="14" t="s">
        <v>11448</v>
      </c>
      <c r="D115" s="14" t="s">
        <v>11454</v>
      </c>
      <c r="E115" s="29">
        <v>2</v>
      </c>
    </row>
    <row r="116" spans="1:5" ht="19" x14ac:dyDescent="0.25">
      <c r="A116" s="28">
        <v>1</v>
      </c>
      <c r="B116" s="83" t="s">
        <v>11412</v>
      </c>
      <c r="C116" s="14" t="s">
        <v>11572</v>
      </c>
      <c r="D116" s="14" t="s">
        <v>11436</v>
      </c>
      <c r="E116" s="29">
        <v>8</v>
      </c>
    </row>
    <row r="117" spans="1:5" ht="19" x14ac:dyDescent="0.25">
      <c r="A117" s="89">
        <v>1</v>
      </c>
      <c r="B117" s="75" t="s">
        <v>11350</v>
      </c>
      <c r="C117" s="14" t="s">
        <v>11472</v>
      </c>
      <c r="D117" s="14" t="s">
        <v>11473</v>
      </c>
      <c r="E117" s="29">
        <v>1</v>
      </c>
    </row>
    <row r="118" spans="1:5" ht="19" x14ac:dyDescent="0.25">
      <c r="A118" s="28">
        <v>1</v>
      </c>
      <c r="B118" s="75" t="s">
        <v>11400</v>
      </c>
      <c r="C118" s="14" t="s">
        <v>11520</v>
      </c>
      <c r="D118" s="14" t="s">
        <v>11456</v>
      </c>
      <c r="E118" s="29">
        <v>4</v>
      </c>
    </row>
    <row r="119" spans="1:5" ht="19" x14ac:dyDescent="0.25">
      <c r="A119" s="28">
        <v>1</v>
      </c>
      <c r="B119" s="74" t="s">
        <v>11119</v>
      </c>
      <c r="C119" s="14" t="s">
        <v>11554</v>
      </c>
      <c r="D119" s="14" t="s">
        <v>11467</v>
      </c>
      <c r="E119" s="29">
        <v>8</v>
      </c>
    </row>
    <row r="120" spans="1:5" ht="19" x14ac:dyDescent="0.25">
      <c r="A120" s="89">
        <v>1</v>
      </c>
      <c r="B120" s="75" t="s">
        <v>11138</v>
      </c>
      <c r="C120" s="14" t="s">
        <v>11570</v>
      </c>
      <c r="D120" s="14" t="s">
        <v>11454</v>
      </c>
      <c r="E120" s="29">
        <v>2</v>
      </c>
    </row>
    <row r="121" spans="1:5" ht="19" x14ac:dyDescent="0.25">
      <c r="A121" s="28">
        <v>1</v>
      </c>
      <c r="B121" s="74" t="s">
        <v>11297</v>
      </c>
      <c r="C121" s="14" t="s">
        <v>11515</v>
      </c>
      <c r="D121" s="14" t="s">
        <v>11456</v>
      </c>
      <c r="E121" s="29">
        <v>4</v>
      </c>
    </row>
    <row r="122" spans="1:5" ht="19" x14ac:dyDescent="0.25">
      <c r="A122" s="28">
        <v>1</v>
      </c>
      <c r="B122" s="75" t="s">
        <v>10853</v>
      </c>
      <c r="C122" s="14" t="s">
        <v>11557</v>
      </c>
      <c r="D122" s="14" t="s">
        <v>11436</v>
      </c>
      <c r="E122" s="29">
        <v>8</v>
      </c>
    </row>
    <row r="123" spans="1:5" ht="19" x14ac:dyDescent="0.25">
      <c r="A123" s="28">
        <v>1</v>
      </c>
      <c r="B123" s="77" t="s">
        <v>11039</v>
      </c>
      <c r="C123" s="36" t="s">
        <v>11483</v>
      </c>
      <c r="D123" s="36" t="s">
        <v>11436</v>
      </c>
      <c r="E123" s="29">
        <v>8</v>
      </c>
    </row>
    <row r="124" spans="1:5" ht="19" x14ac:dyDescent="0.25">
      <c r="A124" s="28">
        <v>1</v>
      </c>
      <c r="B124" s="74" t="s">
        <v>11187</v>
      </c>
      <c r="C124" s="14" t="s">
        <v>11542</v>
      </c>
      <c r="D124" s="14" t="s">
        <v>11456</v>
      </c>
      <c r="E124" s="29">
        <v>4</v>
      </c>
    </row>
    <row r="125" spans="1:5" ht="19" x14ac:dyDescent="0.25">
      <c r="A125" s="89">
        <v>1</v>
      </c>
      <c r="B125" s="74" t="s">
        <v>11364</v>
      </c>
      <c r="C125" s="14" t="s">
        <v>11333</v>
      </c>
      <c r="D125" s="14" t="s">
        <v>11473</v>
      </c>
      <c r="E125" s="29">
        <v>1</v>
      </c>
    </row>
    <row r="126" spans="1:5" ht="19" x14ac:dyDescent="0.25">
      <c r="A126" s="28">
        <v>1</v>
      </c>
      <c r="B126" s="75" t="s">
        <v>11285</v>
      </c>
      <c r="C126" s="14" t="s">
        <v>11333</v>
      </c>
      <c r="D126" s="14" t="s">
        <v>11454</v>
      </c>
      <c r="E126" s="29">
        <v>2</v>
      </c>
    </row>
    <row r="127" spans="1:5" ht="19" x14ac:dyDescent="0.25">
      <c r="A127" s="28">
        <v>1</v>
      </c>
      <c r="B127" s="79" t="s">
        <v>10897</v>
      </c>
      <c r="C127" s="34" t="s">
        <v>11333</v>
      </c>
      <c r="D127" s="34" t="s">
        <v>11450</v>
      </c>
      <c r="E127" s="29">
        <v>3</v>
      </c>
    </row>
    <row r="128" spans="1:5" ht="20" x14ac:dyDescent="0.25">
      <c r="A128" s="28">
        <v>1</v>
      </c>
      <c r="B128" s="75" t="s">
        <v>11574</v>
      </c>
      <c r="C128" s="33" t="s">
        <v>11333</v>
      </c>
      <c r="D128" s="34" t="s">
        <v>11442</v>
      </c>
      <c r="E128" s="29">
        <v>6</v>
      </c>
    </row>
    <row r="129" spans="1:5" ht="19" x14ac:dyDescent="0.25">
      <c r="A129" s="89">
        <v>1</v>
      </c>
      <c r="B129" s="83" t="s">
        <v>11299</v>
      </c>
      <c r="C129" s="14" t="s">
        <v>11333</v>
      </c>
      <c r="D129" s="14" t="s">
        <v>11454</v>
      </c>
      <c r="E129" s="29">
        <v>2</v>
      </c>
    </row>
    <row r="130" spans="1:5" ht="19" x14ac:dyDescent="0.25">
      <c r="A130" s="89">
        <v>1</v>
      </c>
      <c r="B130" s="74" t="s">
        <v>10771</v>
      </c>
      <c r="C130" s="14" t="s">
        <v>11333</v>
      </c>
      <c r="D130" s="14" t="s">
        <v>11473</v>
      </c>
      <c r="E130" s="29">
        <v>1</v>
      </c>
    </row>
    <row r="131" spans="1:5" ht="19" x14ac:dyDescent="0.25">
      <c r="A131" s="89">
        <v>1</v>
      </c>
      <c r="B131" s="79" t="s">
        <v>11295</v>
      </c>
      <c r="C131" s="14" t="s">
        <v>11333</v>
      </c>
      <c r="D131" s="14" t="s">
        <v>11473</v>
      </c>
      <c r="E131" s="29">
        <v>1</v>
      </c>
    </row>
    <row r="132" spans="1:5" ht="19" x14ac:dyDescent="0.25">
      <c r="A132" s="89">
        <v>1</v>
      </c>
      <c r="B132" s="75" t="s">
        <v>10957</v>
      </c>
      <c r="C132" s="14" t="s">
        <v>11333</v>
      </c>
      <c r="D132" s="34" t="s">
        <v>11473</v>
      </c>
      <c r="E132" s="29">
        <v>1</v>
      </c>
    </row>
    <row r="133" spans="1:5" ht="19" x14ac:dyDescent="0.25">
      <c r="A133" s="28">
        <v>1</v>
      </c>
      <c r="B133" s="75" t="s">
        <v>10885</v>
      </c>
      <c r="C133" s="14" t="s">
        <v>11333</v>
      </c>
      <c r="D133" s="14" t="s">
        <v>11454</v>
      </c>
      <c r="E133" s="29">
        <v>2</v>
      </c>
    </row>
    <row r="134" spans="1:5" ht="19" x14ac:dyDescent="0.25">
      <c r="A134" s="28">
        <v>1</v>
      </c>
      <c r="B134" s="75" t="s">
        <v>11231</v>
      </c>
      <c r="C134" s="14" t="s">
        <v>11333</v>
      </c>
      <c r="D134" s="14" t="s">
        <v>11436</v>
      </c>
      <c r="E134" s="29">
        <v>8</v>
      </c>
    </row>
    <row r="135" spans="1:5" ht="19" x14ac:dyDescent="0.25">
      <c r="A135" s="28">
        <v>1</v>
      </c>
      <c r="B135" s="74" t="s">
        <v>10838</v>
      </c>
      <c r="C135" s="14" t="s">
        <v>11333</v>
      </c>
      <c r="D135" s="14" t="s">
        <v>11450</v>
      </c>
      <c r="E135" s="29">
        <v>3</v>
      </c>
    </row>
    <row r="136" spans="1:5" ht="19" x14ac:dyDescent="0.25">
      <c r="A136" s="28">
        <v>1</v>
      </c>
      <c r="B136" s="75" t="s">
        <v>11255</v>
      </c>
      <c r="C136" s="14" t="s">
        <v>11333</v>
      </c>
      <c r="D136" s="14" t="s">
        <v>11450</v>
      </c>
      <c r="E136" s="29">
        <v>3</v>
      </c>
    </row>
    <row r="137" spans="1:5" ht="19" x14ac:dyDescent="0.25">
      <c r="A137" s="89">
        <v>1</v>
      </c>
      <c r="B137" s="83" t="s">
        <v>11331</v>
      </c>
      <c r="C137" s="14" t="s">
        <v>11333</v>
      </c>
      <c r="D137" s="14" t="s">
        <v>11473</v>
      </c>
      <c r="E137" s="29">
        <v>1</v>
      </c>
    </row>
    <row r="138" spans="1:5" ht="19" x14ac:dyDescent="0.25">
      <c r="A138" s="89">
        <v>1</v>
      </c>
      <c r="B138" s="83" t="s">
        <v>11110</v>
      </c>
      <c r="C138" s="18" t="s">
        <v>11577</v>
      </c>
      <c r="D138" s="14" t="s">
        <v>11473</v>
      </c>
      <c r="E138" s="29">
        <v>1</v>
      </c>
    </row>
    <row r="139" spans="1:5" ht="19" x14ac:dyDescent="0.25">
      <c r="A139" s="89">
        <v>1</v>
      </c>
      <c r="B139" s="75" t="s">
        <v>11546</v>
      </c>
      <c r="C139" s="14" t="s">
        <v>11333</v>
      </c>
      <c r="D139" s="34" t="s">
        <v>11454</v>
      </c>
      <c r="E139" s="46">
        <v>2</v>
      </c>
    </row>
    <row r="140" spans="1:5" ht="19" x14ac:dyDescent="0.25">
      <c r="A140" s="28">
        <v>1</v>
      </c>
      <c r="B140" s="74" t="s">
        <v>11071</v>
      </c>
      <c r="C140" s="14" t="s">
        <v>11333</v>
      </c>
      <c r="D140" s="14" t="s">
        <v>11442</v>
      </c>
      <c r="E140" s="29">
        <v>6</v>
      </c>
    </row>
    <row r="141" spans="1:5" ht="20" x14ac:dyDescent="0.25">
      <c r="A141" s="89">
        <v>1</v>
      </c>
      <c r="B141" s="75" t="s">
        <v>11355</v>
      </c>
      <c r="C141" s="33" t="s">
        <v>11333</v>
      </c>
      <c r="D141" s="14" t="s">
        <v>11454</v>
      </c>
      <c r="E141" s="29">
        <v>2</v>
      </c>
    </row>
    <row r="142" spans="1:5" ht="19" x14ac:dyDescent="0.25">
      <c r="A142" s="28">
        <v>1</v>
      </c>
      <c r="B142" s="79" t="s">
        <v>10774</v>
      </c>
      <c r="C142" s="14" t="s">
        <v>11333</v>
      </c>
      <c r="D142" s="34" t="s">
        <v>11442</v>
      </c>
      <c r="E142" s="29">
        <v>6</v>
      </c>
    </row>
    <row r="143" spans="1:5" ht="19" x14ac:dyDescent="0.25">
      <c r="A143" s="89">
        <v>1</v>
      </c>
      <c r="B143" s="74" t="s">
        <v>11356</v>
      </c>
      <c r="C143" s="14" t="s">
        <v>11333</v>
      </c>
      <c r="D143" s="14" t="s">
        <v>11473</v>
      </c>
      <c r="E143" s="29">
        <v>1</v>
      </c>
    </row>
    <row r="144" spans="1:5" ht="19" x14ac:dyDescent="0.25">
      <c r="A144" s="89">
        <v>1</v>
      </c>
      <c r="B144" s="74" t="s">
        <v>11313</v>
      </c>
      <c r="C144" s="14" t="s">
        <v>11333</v>
      </c>
      <c r="D144" s="14" t="s">
        <v>11454</v>
      </c>
      <c r="E144" s="29">
        <v>2</v>
      </c>
    </row>
    <row r="145" spans="1:5" ht="19" x14ac:dyDescent="0.25">
      <c r="A145" s="28">
        <v>1</v>
      </c>
      <c r="B145" s="74" t="s">
        <v>10783</v>
      </c>
      <c r="C145" s="14" t="s">
        <v>11484</v>
      </c>
      <c r="D145" s="14" t="s">
        <v>11454</v>
      </c>
      <c r="E145" s="29">
        <v>2</v>
      </c>
    </row>
    <row r="146" spans="1:5" ht="19" x14ac:dyDescent="0.25">
      <c r="A146" s="89">
        <v>1</v>
      </c>
      <c r="B146" s="75" t="s">
        <v>11068</v>
      </c>
      <c r="C146" s="14" t="s">
        <v>11484</v>
      </c>
      <c r="D146" s="14" t="s">
        <v>11500</v>
      </c>
      <c r="E146" s="29">
        <v>1</v>
      </c>
    </row>
    <row r="147" spans="1:5" ht="19" x14ac:dyDescent="0.25">
      <c r="A147" s="89">
        <v>1</v>
      </c>
      <c r="B147" s="75" t="s">
        <v>11230</v>
      </c>
      <c r="C147" s="14" t="s">
        <v>11484</v>
      </c>
      <c r="D147" s="14" t="s">
        <v>11473</v>
      </c>
      <c r="E147" s="29">
        <v>1</v>
      </c>
    </row>
    <row r="148" spans="1:5" ht="19" x14ac:dyDescent="0.25">
      <c r="A148" s="28">
        <v>1</v>
      </c>
      <c r="B148" s="75" t="s">
        <v>10871</v>
      </c>
      <c r="C148" s="14" t="s">
        <v>11484</v>
      </c>
      <c r="D148" s="14" t="s">
        <v>11450</v>
      </c>
      <c r="E148" s="29">
        <v>3</v>
      </c>
    </row>
    <row r="149" spans="1:5" ht="19" x14ac:dyDescent="0.25">
      <c r="A149" s="28">
        <v>1</v>
      </c>
      <c r="B149" s="75" t="s">
        <v>11280</v>
      </c>
      <c r="C149" s="14" t="s">
        <v>11484</v>
      </c>
      <c r="D149" s="14" t="s">
        <v>11452</v>
      </c>
      <c r="E149" s="29">
        <v>7</v>
      </c>
    </row>
    <row r="150" spans="1:5" ht="19" x14ac:dyDescent="0.25">
      <c r="A150" s="28">
        <v>1</v>
      </c>
      <c r="B150" s="75" t="s">
        <v>11399</v>
      </c>
      <c r="C150" s="14" t="s">
        <v>11484</v>
      </c>
      <c r="D150" s="14" t="s">
        <v>11456</v>
      </c>
      <c r="E150" s="29">
        <v>4</v>
      </c>
    </row>
    <row r="151" spans="1:5" ht="19" x14ac:dyDescent="0.25">
      <c r="A151" s="89">
        <v>1</v>
      </c>
      <c r="B151" s="74" t="s">
        <v>10768</v>
      </c>
      <c r="C151" s="14" t="s">
        <v>11484</v>
      </c>
      <c r="D151" s="14" t="s">
        <v>11473</v>
      </c>
      <c r="E151" s="29">
        <v>1</v>
      </c>
    </row>
    <row r="152" spans="1:5" ht="19" x14ac:dyDescent="0.25">
      <c r="A152" s="89">
        <v>1</v>
      </c>
      <c r="B152" s="75" t="s">
        <v>10812</v>
      </c>
      <c r="C152" s="14" t="s">
        <v>11484</v>
      </c>
      <c r="D152" s="14" t="s">
        <v>11454</v>
      </c>
      <c r="E152" s="29">
        <v>2</v>
      </c>
    </row>
    <row r="153" spans="1:5" ht="19" x14ac:dyDescent="0.25">
      <c r="A153" s="89">
        <v>1</v>
      </c>
      <c r="B153" s="75" t="s">
        <v>11337</v>
      </c>
      <c r="C153" s="14" t="s">
        <v>11484</v>
      </c>
      <c r="D153" s="55" t="s">
        <v>11454</v>
      </c>
      <c r="E153" s="29">
        <v>2</v>
      </c>
    </row>
    <row r="154" spans="1:5" ht="19" x14ac:dyDescent="0.25">
      <c r="A154" s="89">
        <v>1</v>
      </c>
      <c r="B154" s="74" t="s">
        <v>11011</v>
      </c>
      <c r="C154" s="14" t="s">
        <v>11493</v>
      </c>
      <c r="D154" s="14" t="s">
        <v>11473</v>
      </c>
      <c r="E154" s="29">
        <v>1</v>
      </c>
    </row>
    <row r="155" spans="1:5" ht="19" x14ac:dyDescent="0.25">
      <c r="A155" s="28">
        <v>1</v>
      </c>
      <c r="B155" s="79" t="s">
        <v>11051</v>
      </c>
      <c r="C155" s="14" t="s">
        <v>11493</v>
      </c>
      <c r="D155" s="14" t="s">
        <v>11450</v>
      </c>
      <c r="E155" s="29">
        <v>3</v>
      </c>
    </row>
    <row r="156" spans="1:5" ht="19" x14ac:dyDescent="0.25">
      <c r="A156" s="89">
        <v>1</v>
      </c>
      <c r="B156" s="75" t="s">
        <v>11060</v>
      </c>
      <c r="C156" s="14" t="s">
        <v>11493</v>
      </c>
      <c r="D156" s="14" t="s">
        <v>11454</v>
      </c>
      <c r="E156" s="29">
        <v>2</v>
      </c>
    </row>
    <row r="157" spans="1:5" ht="19" x14ac:dyDescent="0.25">
      <c r="A157" s="28">
        <v>1</v>
      </c>
      <c r="B157" s="74" t="s">
        <v>11177</v>
      </c>
      <c r="C157" s="14" t="s">
        <v>11493</v>
      </c>
      <c r="D157" s="14" t="s">
        <v>11450</v>
      </c>
      <c r="E157" s="29">
        <v>3</v>
      </c>
    </row>
    <row r="158" spans="1:5" ht="19" x14ac:dyDescent="0.25">
      <c r="A158" s="28">
        <v>1</v>
      </c>
      <c r="B158" s="79" t="s">
        <v>10864</v>
      </c>
      <c r="C158" s="14" t="s">
        <v>11493</v>
      </c>
      <c r="D158" s="14" t="s">
        <v>11450</v>
      </c>
      <c r="E158" s="29">
        <v>3</v>
      </c>
    </row>
    <row r="159" spans="1:5" ht="19" x14ac:dyDescent="0.25">
      <c r="A159" s="28">
        <v>1</v>
      </c>
      <c r="B159" s="87" t="s">
        <v>10843</v>
      </c>
      <c r="C159" s="36" t="s">
        <v>11493</v>
      </c>
      <c r="D159" s="14" t="s">
        <v>11450</v>
      </c>
      <c r="E159" s="29">
        <v>3</v>
      </c>
    </row>
    <row r="160" spans="1:5" ht="19" x14ac:dyDescent="0.25">
      <c r="A160" s="89">
        <v>1</v>
      </c>
      <c r="B160" s="79" t="s">
        <v>11239</v>
      </c>
      <c r="C160" s="14" t="s">
        <v>11493</v>
      </c>
      <c r="D160" s="14" t="s">
        <v>11454</v>
      </c>
      <c r="E160" s="29">
        <v>2</v>
      </c>
    </row>
    <row r="161" spans="1:5" ht="19" x14ac:dyDescent="0.25">
      <c r="A161" s="28">
        <v>1</v>
      </c>
      <c r="B161" s="77" t="s">
        <v>11562</v>
      </c>
      <c r="C161" s="36" t="s">
        <v>11563</v>
      </c>
      <c r="D161" s="36" t="s">
        <v>11450</v>
      </c>
      <c r="E161" s="29">
        <v>3</v>
      </c>
    </row>
    <row r="162" spans="1:5" ht="19" x14ac:dyDescent="0.25">
      <c r="A162" s="28">
        <v>1</v>
      </c>
      <c r="B162" s="75" t="s">
        <v>11479</v>
      </c>
      <c r="C162" s="14" t="s">
        <v>11435</v>
      </c>
      <c r="D162" s="14" t="s">
        <v>11450</v>
      </c>
      <c r="E162" s="29">
        <v>3</v>
      </c>
    </row>
    <row r="163" spans="1:5" ht="19" x14ac:dyDescent="0.25">
      <c r="A163" s="28">
        <v>1</v>
      </c>
      <c r="B163" s="75" t="s">
        <v>10751</v>
      </c>
      <c r="C163" s="14" t="s">
        <v>11435</v>
      </c>
      <c r="D163" s="14" t="s">
        <v>11450</v>
      </c>
      <c r="E163" s="29">
        <v>3</v>
      </c>
    </row>
    <row r="164" spans="1:5" ht="19" x14ac:dyDescent="0.25">
      <c r="A164" s="89">
        <v>1</v>
      </c>
      <c r="B164" s="75" t="s">
        <v>11182</v>
      </c>
      <c r="C164" s="14" t="s">
        <v>11435</v>
      </c>
      <c r="D164" s="14" t="s">
        <v>11473</v>
      </c>
      <c r="E164" s="29">
        <v>1</v>
      </c>
    </row>
    <row r="165" spans="1:5" ht="19" x14ac:dyDescent="0.25">
      <c r="A165" s="28">
        <v>1</v>
      </c>
      <c r="B165" s="75" t="s">
        <v>10834</v>
      </c>
      <c r="C165" s="14" t="s">
        <v>11435</v>
      </c>
      <c r="D165" s="14" t="s">
        <v>11442</v>
      </c>
      <c r="E165" s="29">
        <v>6</v>
      </c>
    </row>
    <row r="166" spans="1:5" ht="19" x14ac:dyDescent="0.25">
      <c r="A166" s="28">
        <v>1</v>
      </c>
      <c r="B166" s="74" t="s">
        <v>11362</v>
      </c>
      <c r="C166" s="14" t="s">
        <v>11443</v>
      </c>
      <c r="D166" s="14" t="s">
        <v>11454</v>
      </c>
      <c r="E166" s="29">
        <v>2</v>
      </c>
    </row>
    <row r="167" spans="1:5" ht="19" x14ac:dyDescent="0.25">
      <c r="A167" s="89">
        <v>1</v>
      </c>
      <c r="B167" s="75" t="s">
        <v>11030</v>
      </c>
      <c r="C167" s="14" t="s">
        <v>11443</v>
      </c>
      <c r="D167" s="14" t="s">
        <v>11454</v>
      </c>
      <c r="E167" s="29">
        <v>2</v>
      </c>
    </row>
    <row r="168" spans="1:5" ht="19" x14ac:dyDescent="0.25">
      <c r="A168" s="28">
        <v>1</v>
      </c>
      <c r="B168" s="82" t="s">
        <v>10854</v>
      </c>
      <c r="C168" s="14" t="s">
        <v>11443</v>
      </c>
      <c r="D168" s="14" t="s">
        <v>11446</v>
      </c>
      <c r="E168" s="29">
        <v>5</v>
      </c>
    </row>
    <row r="169" spans="1:5" ht="20" x14ac:dyDescent="0.25">
      <c r="A169" s="28">
        <v>1</v>
      </c>
      <c r="B169" s="75" t="s">
        <v>10947</v>
      </c>
      <c r="C169" s="33" t="s">
        <v>11443</v>
      </c>
      <c r="D169" s="34" t="s">
        <v>11450</v>
      </c>
      <c r="E169" s="29">
        <v>3</v>
      </c>
    </row>
    <row r="170" spans="1:5" ht="19" x14ac:dyDescent="0.25">
      <c r="A170" s="89">
        <v>1</v>
      </c>
      <c r="B170" s="83" t="s">
        <v>11564</v>
      </c>
      <c r="C170" s="14" t="s">
        <v>11443</v>
      </c>
      <c r="D170" s="14" t="s">
        <v>11454</v>
      </c>
      <c r="E170" s="29">
        <v>2</v>
      </c>
    </row>
    <row r="171" spans="1:5" ht="19" x14ac:dyDescent="0.25">
      <c r="A171" s="89">
        <v>1</v>
      </c>
      <c r="B171" s="83" t="s">
        <v>11391</v>
      </c>
      <c r="C171" s="14" t="s">
        <v>11443</v>
      </c>
      <c r="D171" s="14" t="s">
        <v>11454</v>
      </c>
      <c r="E171" s="29">
        <v>2</v>
      </c>
    </row>
    <row r="172" spans="1:5" ht="19" x14ac:dyDescent="0.25">
      <c r="A172" s="28">
        <v>1</v>
      </c>
      <c r="B172" s="75" t="s">
        <v>11094</v>
      </c>
      <c r="C172" s="14" t="s">
        <v>11443</v>
      </c>
      <c r="D172" s="14" t="s">
        <v>11446</v>
      </c>
      <c r="E172" s="29">
        <v>5</v>
      </c>
    </row>
    <row r="173" spans="1:5" ht="19" x14ac:dyDescent="0.25">
      <c r="A173" s="28">
        <v>1</v>
      </c>
      <c r="B173" s="75" t="s">
        <v>11066</v>
      </c>
      <c r="C173" s="14" t="s">
        <v>11443</v>
      </c>
      <c r="D173" s="14" t="s">
        <v>11454</v>
      </c>
      <c r="E173" s="29">
        <v>2</v>
      </c>
    </row>
    <row r="174" spans="1:5" ht="19" x14ac:dyDescent="0.25">
      <c r="A174" s="28">
        <v>1</v>
      </c>
      <c r="B174" s="75" t="s">
        <v>10925</v>
      </c>
      <c r="C174" s="14" t="s">
        <v>11443</v>
      </c>
      <c r="D174" s="14" t="s">
        <v>11454</v>
      </c>
      <c r="E174" s="29">
        <v>2</v>
      </c>
    </row>
    <row r="175" spans="1:5" ht="19" x14ac:dyDescent="0.25">
      <c r="A175" s="28">
        <v>1</v>
      </c>
      <c r="B175" s="75" t="s">
        <v>11349</v>
      </c>
      <c r="C175" s="14" t="s">
        <v>11443</v>
      </c>
      <c r="D175" s="14" t="s">
        <v>11450</v>
      </c>
      <c r="E175" s="29">
        <v>3</v>
      </c>
    </row>
    <row r="176" spans="1:5" ht="19" x14ac:dyDescent="0.25">
      <c r="A176" s="28">
        <v>1</v>
      </c>
      <c r="B176" s="74" t="s">
        <v>11321</v>
      </c>
      <c r="C176" s="14" t="s">
        <v>11443</v>
      </c>
      <c r="D176" s="14" t="s">
        <v>11442</v>
      </c>
      <c r="E176" s="29">
        <v>6</v>
      </c>
    </row>
    <row r="177" spans="1:5" ht="19" x14ac:dyDescent="0.25">
      <c r="A177" s="28">
        <v>1</v>
      </c>
      <c r="B177" s="75" t="s">
        <v>11339</v>
      </c>
      <c r="C177" s="14" t="s">
        <v>11443</v>
      </c>
      <c r="D177" s="14" t="s">
        <v>11450</v>
      </c>
      <c r="E177" s="29">
        <v>3</v>
      </c>
    </row>
    <row r="178" spans="1:5" ht="19" x14ac:dyDescent="0.25">
      <c r="A178" s="28">
        <v>1</v>
      </c>
      <c r="B178" s="74" t="s">
        <v>11176</v>
      </c>
      <c r="C178" s="14" t="s">
        <v>11443</v>
      </c>
      <c r="D178" s="14" t="s">
        <v>11454</v>
      </c>
      <c r="E178" s="29">
        <v>2</v>
      </c>
    </row>
    <row r="179" spans="1:5" ht="19" x14ac:dyDescent="0.25">
      <c r="A179" s="28">
        <v>1</v>
      </c>
      <c r="B179" s="79" t="s">
        <v>10859</v>
      </c>
      <c r="C179" s="14" t="s">
        <v>11443</v>
      </c>
      <c r="D179" s="34" t="s">
        <v>11454</v>
      </c>
      <c r="E179" s="29">
        <v>2</v>
      </c>
    </row>
    <row r="180" spans="1:5" ht="19" x14ac:dyDescent="0.25">
      <c r="A180" s="28">
        <v>1</v>
      </c>
      <c r="B180" s="83" t="s">
        <v>11252</v>
      </c>
      <c r="C180" s="14" t="s">
        <v>11443</v>
      </c>
      <c r="D180" s="14" t="s">
        <v>11442</v>
      </c>
      <c r="E180" s="29">
        <v>6</v>
      </c>
    </row>
    <row r="181" spans="1:5" ht="19" x14ac:dyDescent="0.25">
      <c r="A181" s="28">
        <v>1</v>
      </c>
      <c r="B181" s="75" t="s">
        <v>10845</v>
      </c>
      <c r="C181" s="14" t="s">
        <v>11443</v>
      </c>
      <c r="D181" s="14" t="s">
        <v>11456</v>
      </c>
      <c r="E181" s="29">
        <v>4</v>
      </c>
    </row>
    <row r="182" spans="1:5" ht="19" x14ac:dyDescent="0.25">
      <c r="A182" s="28">
        <v>1</v>
      </c>
      <c r="B182" s="79" t="s">
        <v>10793</v>
      </c>
      <c r="C182" s="34" t="s">
        <v>11443</v>
      </c>
      <c r="D182" s="34" t="s">
        <v>11450</v>
      </c>
      <c r="E182" s="29">
        <v>3</v>
      </c>
    </row>
    <row r="183" spans="1:5" ht="19" x14ac:dyDescent="0.25">
      <c r="A183" s="89">
        <v>1</v>
      </c>
      <c r="B183" s="75" t="s">
        <v>11125</v>
      </c>
      <c r="C183" s="14" t="s">
        <v>11443</v>
      </c>
      <c r="D183" s="14" t="s">
        <v>11454</v>
      </c>
      <c r="E183" s="29">
        <v>2</v>
      </c>
    </row>
    <row r="184" spans="1:5" ht="19" x14ac:dyDescent="0.25">
      <c r="A184" s="89">
        <v>1</v>
      </c>
      <c r="B184" s="79" t="s">
        <v>10899</v>
      </c>
      <c r="C184" s="14" t="s">
        <v>11443</v>
      </c>
      <c r="D184" s="14" t="s">
        <v>11473</v>
      </c>
      <c r="E184" s="29">
        <v>1</v>
      </c>
    </row>
    <row r="185" spans="1:5" ht="19" x14ac:dyDescent="0.25">
      <c r="A185" s="28">
        <v>1</v>
      </c>
      <c r="B185" s="75" t="s">
        <v>10979</v>
      </c>
      <c r="C185" s="14" t="s">
        <v>11443</v>
      </c>
      <c r="D185" s="14" t="s">
        <v>11450</v>
      </c>
      <c r="E185" s="29">
        <v>3</v>
      </c>
    </row>
    <row r="186" spans="1:5" ht="19" x14ac:dyDescent="0.25">
      <c r="A186" s="28">
        <v>1</v>
      </c>
      <c r="B186" s="83" t="s">
        <v>10989</v>
      </c>
      <c r="C186" s="14" t="s">
        <v>11443</v>
      </c>
      <c r="D186" s="14" t="s">
        <v>11442</v>
      </c>
      <c r="E186" s="29">
        <v>6</v>
      </c>
    </row>
    <row r="187" spans="1:5" ht="19" x14ac:dyDescent="0.25">
      <c r="A187" s="28">
        <v>1</v>
      </c>
      <c r="B187" s="75" t="s">
        <v>11359</v>
      </c>
      <c r="C187" s="14" t="s">
        <v>11443</v>
      </c>
      <c r="D187" s="14" t="s">
        <v>11456</v>
      </c>
      <c r="E187" s="29">
        <v>4</v>
      </c>
    </row>
    <row r="188" spans="1:5" ht="19" x14ac:dyDescent="0.25">
      <c r="A188" s="28">
        <v>1</v>
      </c>
      <c r="B188" s="75" t="s">
        <v>11003</v>
      </c>
      <c r="C188" s="14" t="s">
        <v>11443</v>
      </c>
      <c r="D188" s="14" t="s">
        <v>11450</v>
      </c>
      <c r="E188" s="29">
        <v>3</v>
      </c>
    </row>
    <row r="189" spans="1:5" ht="19" x14ac:dyDescent="0.25">
      <c r="A189" s="28">
        <v>1</v>
      </c>
      <c r="B189" s="83" t="s">
        <v>11422</v>
      </c>
      <c r="C189" s="14" t="s">
        <v>11443</v>
      </c>
      <c r="D189" s="14" t="s">
        <v>11442</v>
      </c>
      <c r="E189" s="29">
        <v>6</v>
      </c>
    </row>
    <row r="190" spans="1:5" ht="19" x14ac:dyDescent="0.25">
      <c r="A190" s="28">
        <v>1</v>
      </c>
      <c r="B190" s="81" t="s">
        <v>11371</v>
      </c>
      <c r="C190" s="14" t="s">
        <v>11443</v>
      </c>
      <c r="D190" s="14" t="s">
        <v>11442</v>
      </c>
      <c r="E190" s="29">
        <v>6</v>
      </c>
    </row>
    <row r="191" spans="1:5" ht="19" x14ac:dyDescent="0.25">
      <c r="A191" s="28">
        <v>1</v>
      </c>
      <c r="B191" s="81" t="s">
        <v>11159</v>
      </c>
      <c r="C191" s="14" t="s">
        <v>11443</v>
      </c>
      <c r="D191" s="14" t="s">
        <v>11450</v>
      </c>
      <c r="E191" s="29">
        <v>3</v>
      </c>
    </row>
    <row r="192" spans="1:5" ht="19" x14ac:dyDescent="0.25">
      <c r="A192" s="28">
        <v>1</v>
      </c>
      <c r="B192" s="74" t="s">
        <v>11342</v>
      </c>
      <c r="C192" s="14" t="s">
        <v>11443</v>
      </c>
      <c r="D192" s="14" t="s">
        <v>11456</v>
      </c>
      <c r="E192" s="29">
        <v>4</v>
      </c>
    </row>
    <row r="193" spans="1:5" ht="19" x14ac:dyDescent="0.25">
      <c r="A193" s="28">
        <v>1</v>
      </c>
      <c r="B193" s="75" t="s">
        <v>11080</v>
      </c>
      <c r="C193" s="14" t="s">
        <v>11443</v>
      </c>
      <c r="D193" s="14" t="s">
        <v>11456</v>
      </c>
      <c r="E193" s="29">
        <v>4</v>
      </c>
    </row>
    <row r="194" spans="1:5" ht="19" x14ac:dyDescent="0.25">
      <c r="A194" s="28">
        <v>1</v>
      </c>
      <c r="B194" s="74" t="s">
        <v>10867</v>
      </c>
      <c r="C194" s="14" t="s">
        <v>11443</v>
      </c>
      <c r="D194" s="14" t="s">
        <v>11446</v>
      </c>
      <c r="E194" s="29">
        <v>5</v>
      </c>
    </row>
    <row r="195" spans="1:5" ht="19" x14ac:dyDescent="0.25">
      <c r="A195" s="28">
        <v>1</v>
      </c>
      <c r="B195" s="79" t="s">
        <v>10735</v>
      </c>
      <c r="C195" s="14" t="s">
        <v>11443</v>
      </c>
      <c r="D195" s="34" t="s">
        <v>11450</v>
      </c>
      <c r="E195" s="29">
        <v>3</v>
      </c>
    </row>
    <row r="196" spans="1:5" ht="19" x14ac:dyDescent="0.25">
      <c r="A196" s="28">
        <v>1</v>
      </c>
      <c r="B196" s="75" t="s">
        <v>11381</v>
      </c>
      <c r="C196" s="14" t="s">
        <v>11443</v>
      </c>
      <c r="D196" s="14" t="s">
        <v>11450</v>
      </c>
      <c r="E196" s="29">
        <v>3</v>
      </c>
    </row>
    <row r="197" spans="1:5" ht="19" x14ac:dyDescent="0.25">
      <c r="A197" s="28">
        <v>1</v>
      </c>
      <c r="B197" s="75" t="s">
        <v>11328</v>
      </c>
      <c r="C197" s="14" t="s">
        <v>11443</v>
      </c>
      <c r="D197" s="14" t="s">
        <v>11446</v>
      </c>
      <c r="E197" s="29">
        <v>5</v>
      </c>
    </row>
    <row r="198" spans="1:5" ht="19" x14ac:dyDescent="0.25">
      <c r="A198" s="89">
        <v>1</v>
      </c>
      <c r="B198" s="56" t="s">
        <v>11124</v>
      </c>
      <c r="C198" s="14" t="s">
        <v>11443</v>
      </c>
      <c r="D198" s="14" t="s">
        <v>11454</v>
      </c>
      <c r="E198" s="29">
        <v>2</v>
      </c>
    </row>
    <row r="199" spans="1:5" ht="19" x14ac:dyDescent="0.25">
      <c r="A199" s="28">
        <v>1</v>
      </c>
      <c r="B199" s="48" t="s">
        <v>11149</v>
      </c>
      <c r="C199" s="14" t="s">
        <v>11443</v>
      </c>
      <c r="D199" s="14" t="s">
        <v>11450</v>
      </c>
      <c r="E199" s="29">
        <v>3</v>
      </c>
    </row>
    <row r="200" spans="1:5" ht="19" x14ac:dyDescent="0.25">
      <c r="A200" s="28">
        <v>1</v>
      </c>
      <c r="B200" s="81" t="s">
        <v>11583</v>
      </c>
      <c r="C200" s="14" t="s">
        <v>11443</v>
      </c>
      <c r="D200" s="14" t="s">
        <v>11442</v>
      </c>
      <c r="E200" s="29">
        <v>6</v>
      </c>
    </row>
    <row r="201" spans="1:5" ht="19" x14ac:dyDescent="0.25">
      <c r="A201" s="89">
        <v>1</v>
      </c>
      <c r="B201" s="81" t="s">
        <v>11392</v>
      </c>
      <c r="C201" s="14" t="s">
        <v>11443</v>
      </c>
      <c r="D201" s="14" t="s">
        <v>11454</v>
      </c>
      <c r="E201" s="29">
        <v>2</v>
      </c>
    </row>
    <row r="202" spans="1:5" ht="19" x14ac:dyDescent="0.25">
      <c r="A202" s="28">
        <v>1</v>
      </c>
      <c r="B202" s="84" t="s">
        <v>11421</v>
      </c>
      <c r="C202" s="14" t="s">
        <v>11443</v>
      </c>
      <c r="D202" s="14" t="s">
        <v>11450</v>
      </c>
      <c r="E202" s="29">
        <v>3</v>
      </c>
    </row>
    <row r="203" spans="1:5" ht="19" x14ac:dyDescent="0.25">
      <c r="A203" s="89">
        <v>1</v>
      </c>
      <c r="B203" s="75" t="s">
        <v>10924</v>
      </c>
      <c r="C203" s="14" t="s">
        <v>11443</v>
      </c>
      <c r="D203" s="34" t="s">
        <v>11473</v>
      </c>
      <c r="E203" s="29">
        <v>1</v>
      </c>
    </row>
    <row r="204" spans="1:5" ht="19" x14ac:dyDescent="0.25">
      <c r="A204" s="89">
        <v>1</v>
      </c>
      <c r="B204" s="75" t="s">
        <v>10953</v>
      </c>
      <c r="C204" s="14" t="s">
        <v>11443</v>
      </c>
      <c r="D204" s="14" t="s">
        <v>11473</v>
      </c>
      <c r="E204" s="29">
        <v>1</v>
      </c>
    </row>
    <row r="205" spans="1:5" ht="19" x14ac:dyDescent="0.25">
      <c r="A205" s="89">
        <v>1</v>
      </c>
      <c r="B205" s="75" t="s">
        <v>10862</v>
      </c>
      <c r="C205" s="14" t="s">
        <v>11443</v>
      </c>
      <c r="D205" s="14" t="s">
        <v>11454</v>
      </c>
      <c r="E205" s="29">
        <v>2</v>
      </c>
    </row>
    <row r="206" spans="1:5" ht="19" x14ac:dyDescent="0.25">
      <c r="A206" s="28">
        <v>1</v>
      </c>
      <c r="B206" s="75" t="s">
        <v>10819</v>
      </c>
      <c r="C206" s="14" t="s">
        <v>11476</v>
      </c>
      <c r="D206" s="14" t="s">
        <v>11442</v>
      </c>
      <c r="E206" s="29">
        <v>6</v>
      </c>
    </row>
    <row r="207" spans="1:5" ht="19" x14ac:dyDescent="0.25">
      <c r="A207" s="28">
        <v>1</v>
      </c>
      <c r="B207" s="75" t="s">
        <v>11323</v>
      </c>
      <c r="C207" s="14" t="s">
        <v>11476</v>
      </c>
      <c r="D207" s="14" t="s">
        <v>11454</v>
      </c>
      <c r="E207" s="29">
        <v>2</v>
      </c>
    </row>
    <row r="208" spans="1:5" ht="19" x14ac:dyDescent="0.25">
      <c r="A208" s="28">
        <v>1</v>
      </c>
      <c r="B208" s="83" t="s">
        <v>11428</v>
      </c>
      <c r="C208" s="14" t="s">
        <v>11476</v>
      </c>
      <c r="D208" s="14" t="s">
        <v>11450</v>
      </c>
      <c r="E208" s="29">
        <v>3</v>
      </c>
    </row>
    <row r="209" spans="1:5" ht="19" x14ac:dyDescent="0.25">
      <c r="A209" s="28">
        <v>1</v>
      </c>
      <c r="B209" s="75" t="s">
        <v>11193</v>
      </c>
      <c r="C209" s="14" t="s">
        <v>11476</v>
      </c>
      <c r="D209" s="14" t="s">
        <v>11467</v>
      </c>
      <c r="E209" s="29">
        <v>8</v>
      </c>
    </row>
    <row r="210" spans="1:5" ht="19" x14ac:dyDescent="0.25">
      <c r="A210" s="28">
        <v>1</v>
      </c>
      <c r="B210" s="75" t="s">
        <v>11200</v>
      </c>
      <c r="C210" s="14" t="s">
        <v>11476</v>
      </c>
      <c r="D210" s="14" t="s">
        <v>11450</v>
      </c>
      <c r="E210" s="29">
        <v>3</v>
      </c>
    </row>
    <row r="211" spans="1:5" ht="19" x14ac:dyDescent="0.25">
      <c r="A211" s="28">
        <v>1</v>
      </c>
      <c r="B211" s="83" t="s">
        <v>11552</v>
      </c>
      <c r="C211" s="14" t="s">
        <v>11476</v>
      </c>
      <c r="D211" s="14" t="s">
        <v>11450</v>
      </c>
      <c r="E211" s="29">
        <v>3</v>
      </c>
    </row>
    <row r="212" spans="1:5" ht="19" x14ac:dyDescent="0.25">
      <c r="A212" s="89">
        <v>1</v>
      </c>
      <c r="B212" s="75" t="s">
        <v>10855</v>
      </c>
      <c r="C212" s="14" t="s">
        <v>11537</v>
      </c>
      <c r="D212" s="14" t="s">
        <v>11454</v>
      </c>
      <c r="E212" s="29">
        <v>2</v>
      </c>
    </row>
    <row r="213" spans="1:5" ht="19" x14ac:dyDescent="0.25">
      <c r="A213" s="28">
        <v>1</v>
      </c>
      <c r="B213" s="75" t="s">
        <v>11209</v>
      </c>
      <c r="C213" s="14" t="s">
        <v>11477</v>
      </c>
      <c r="D213" s="14" t="s">
        <v>11454</v>
      </c>
      <c r="E213" s="29">
        <v>2</v>
      </c>
    </row>
    <row r="214" spans="1:5" ht="19" x14ac:dyDescent="0.25">
      <c r="A214" s="89">
        <v>1</v>
      </c>
      <c r="B214" s="74" t="s">
        <v>11018</v>
      </c>
      <c r="C214" s="14" t="s">
        <v>11477</v>
      </c>
      <c r="D214" s="14" t="s">
        <v>11473</v>
      </c>
      <c r="E214" s="29">
        <v>1</v>
      </c>
    </row>
    <row r="215" spans="1:5" ht="19" x14ac:dyDescent="0.25">
      <c r="A215" s="89">
        <v>1</v>
      </c>
      <c r="B215" s="75" t="s">
        <v>11389</v>
      </c>
      <c r="C215" s="14" t="s">
        <v>11477</v>
      </c>
      <c r="D215" s="14" t="s">
        <v>11473</v>
      </c>
      <c r="E215" s="29">
        <v>1</v>
      </c>
    </row>
    <row r="216" spans="1:5" ht="19" x14ac:dyDescent="0.25">
      <c r="A216" s="28">
        <v>1</v>
      </c>
      <c r="B216" s="74" t="s">
        <v>10824</v>
      </c>
      <c r="C216" s="14" t="s">
        <v>11477</v>
      </c>
      <c r="D216" s="14" t="s">
        <v>11456</v>
      </c>
      <c r="E216" s="29">
        <v>4</v>
      </c>
    </row>
    <row r="217" spans="1:5" ht="19" x14ac:dyDescent="0.25">
      <c r="A217" s="89">
        <v>1</v>
      </c>
      <c r="B217" s="74" t="s">
        <v>10856</v>
      </c>
      <c r="C217" s="14" t="s">
        <v>11492</v>
      </c>
      <c r="D217" s="14" t="s">
        <v>11473</v>
      </c>
      <c r="E217" s="29">
        <v>1</v>
      </c>
    </row>
    <row r="218" spans="1:5" ht="19" x14ac:dyDescent="0.25">
      <c r="A218" s="28">
        <v>1</v>
      </c>
      <c r="B218" s="75" t="s">
        <v>11172</v>
      </c>
      <c r="C218" s="14" t="s">
        <v>11492</v>
      </c>
      <c r="D218" s="14" t="s">
        <v>11442</v>
      </c>
      <c r="E218" s="29">
        <v>6</v>
      </c>
    </row>
    <row r="219" spans="1:5" ht="19" x14ac:dyDescent="0.25">
      <c r="A219" s="89">
        <v>1</v>
      </c>
      <c r="B219" s="74" t="s">
        <v>11023</v>
      </c>
      <c r="C219" s="14" t="s">
        <v>11492</v>
      </c>
      <c r="D219" s="14" t="s">
        <v>11454</v>
      </c>
      <c r="E219" s="29">
        <v>2</v>
      </c>
    </row>
    <row r="220" spans="1:5" ht="19" x14ac:dyDescent="0.25">
      <c r="A220" s="28">
        <v>1</v>
      </c>
      <c r="B220" s="75" t="s">
        <v>10857</v>
      </c>
      <c r="C220" s="14" t="s">
        <v>11496</v>
      </c>
      <c r="D220" s="14" t="s">
        <v>11442</v>
      </c>
      <c r="E220" s="29">
        <v>6</v>
      </c>
    </row>
    <row r="221" spans="1:5" ht="19" x14ac:dyDescent="0.25">
      <c r="A221" s="28">
        <v>1</v>
      </c>
      <c r="B221" s="83" t="s">
        <v>11416</v>
      </c>
      <c r="C221" s="14" t="s">
        <v>11565</v>
      </c>
      <c r="D221" s="14" t="s">
        <v>11436</v>
      </c>
      <c r="E221" s="29">
        <v>8</v>
      </c>
    </row>
    <row r="222" spans="1:5" ht="19" x14ac:dyDescent="0.25">
      <c r="A222" s="28">
        <v>1</v>
      </c>
      <c r="B222" s="76" t="s">
        <v>10962</v>
      </c>
      <c r="C222" s="14" t="s">
        <v>11481</v>
      </c>
      <c r="D222" s="14" t="s">
        <v>11436</v>
      </c>
      <c r="E222" s="29">
        <v>8</v>
      </c>
    </row>
    <row r="223" spans="1:5" ht="19" x14ac:dyDescent="0.25">
      <c r="A223" s="28">
        <v>1</v>
      </c>
      <c r="B223" s="83" t="s">
        <v>11090</v>
      </c>
      <c r="C223" s="14" t="s">
        <v>11573</v>
      </c>
      <c r="D223" s="14" t="s">
        <v>11456</v>
      </c>
      <c r="E223" s="29">
        <v>4</v>
      </c>
    </row>
    <row r="224" spans="1:5" ht="19" x14ac:dyDescent="0.25">
      <c r="A224" s="28">
        <v>1</v>
      </c>
      <c r="B224" s="79" t="s">
        <v>10879</v>
      </c>
      <c r="C224" s="14" t="s">
        <v>11444</v>
      </c>
      <c r="D224" s="14" t="s">
        <v>11436</v>
      </c>
      <c r="E224" s="29">
        <v>8</v>
      </c>
    </row>
    <row r="225" spans="1:5" ht="19" x14ac:dyDescent="0.25">
      <c r="A225" s="28">
        <v>1</v>
      </c>
      <c r="B225" s="75" t="s">
        <v>10982</v>
      </c>
      <c r="C225" s="14" t="s">
        <v>11444</v>
      </c>
      <c r="D225" s="14" t="s">
        <v>11436</v>
      </c>
      <c r="E225" s="29">
        <v>8</v>
      </c>
    </row>
    <row r="226" spans="1:5" ht="19" x14ac:dyDescent="0.25">
      <c r="A226" s="28">
        <v>1</v>
      </c>
      <c r="B226" s="74" t="s">
        <v>10770</v>
      </c>
      <c r="C226" s="14" t="s">
        <v>11444</v>
      </c>
      <c r="D226" s="14" t="s">
        <v>11436</v>
      </c>
      <c r="E226" s="29">
        <v>8</v>
      </c>
    </row>
    <row r="227" spans="1:5" ht="19" x14ac:dyDescent="0.25">
      <c r="A227" s="28">
        <v>1</v>
      </c>
      <c r="B227" s="75" t="s">
        <v>10863</v>
      </c>
      <c r="C227" s="14" t="s">
        <v>11444</v>
      </c>
      <c r="D227" s="14" t="s">
        <v>11454</v>
      </c>
      <c r="E227" s="29">
        <v>2</v>
      </c>
    </row>
    <row r="228" spans="1:5" ht="19" x14ac:dyDescent="0.25">
      <c r="A228" s="28">
        <v>1</v>
      </c>
      <c r="B228" s="75" t="s">
        <v>11133</v>
      </c>
      <c r="C228" s="14" t="s">
        <v>11444</v>
      </c>
      <c r="D228" s="14" t="s">
        <v>11442</v>
      </c>
      <c r="E228" s="29">
        <v>6</v>
      </c>
    </row>
    <row r="229" spans="1:5" ht="19" x14ac:dyDescent="0.25">
      <c r="A229" s="28">
        <v>1</v>
      </c>
      <c r="B229" s="75" t="s">
        <v>11404</v>
      </c>
      <c r="C229" s="14" t="s">
        <v>11444</v>
      </c>
      <c r="D229" s="14" t="s">
        <v>11436</v>
      </c>
      <c r="E229" s="29">
        <v>8</v>
      </c>
    </row>
    <row r="230" spans="1:5" ht="19" x14ac:dyDescent="0.25">
      <c r="A230" s="28">
        <v>1</v>
      </c>
      <c r="B230" s="74" t="s">
        <v>10895</v>
      </c>
      <c r="C230" s="14" t="s">
        <v>11444</v>
      </c>
      <c r="D230" s="14" t="s">
        <v>11452</v>
      </c>
      <c r="E230" s="29">
        <v>7</v>
      </c>
    </row>
    <row r="231" spans="1:5" ht="19" x14ac:dyDescent="0.25">
      <c r="A231" s="28">
        <v>1</v>
      </c>
      <c r="B231" s="74" t="s">
        <v>11046</v>
      </c>
      <c r="C231" s="14" t="s">
        <v>11444</v>
      </c>
      <c r="D231" s="14" t="s">
        <v>11452</v>
      </c>
      <c r="E231" s="29">
        <v>7</v>
      </c>
    </row>
    <row r="232" spans="1:5" ht="19" x14ac:dyDescent="0.25">
      <c r="A232" s="28">
        <v>1</v>
      </c>
      <c r="B232" s="74" t="s">
        <v>11304</v>
      </c>
      <c r="C232" s="14" t="s">
        <v>11444</v>
      </c>
      <c r="D232" s="14" t="s">
        <v>11452</v>
      </c>
      <c r="E232" s="29">
        <v>7</v>
      </c>
    </row>
    <row r="233" spans="1:5" ht="19" x14ac:dyDescent="0.25">
      <c r="A233" s="28">
        <v>1</v>
      </c>
      <c r="B233" s="75" t="s">
        <v>11530</v>
      </c>
      <c r="C233" s="14" t="s">
        <v>11444</v>
      </c>
      <c r="D233" s="14" t="s">
        <v>11442</v>
      </c>
      <c r="E233" s="29">
        <v>6</v>
      </c>
    </row>
    <row r="234" spans="1:5" ht="19" x14ac:dyDescent="0.25">
      <c r="A234" s="28">
        <v>1</v>
      </c>
      <c r="B234" s="75" t="s">
        <v>11272</v>
      </c>
      <c r="C234" s="14" t="s">
        <v>11444</v>
      </c>
      <c r="D234" s="14" t="s">
        <v>11452</v>
      </c>
      <c r="E234" s="29">
        <v>7</v>
      </c>
    </row>
    <row r="235" spans="1:5" ht="19" x14ac:dyDescent="0.25">
      <c r="A235" s="89">
        <v>1</v>
      </c>
      <c r="B235" s="83" t="s">
        <v>11419</v>
      </c>
      <c r="C235" s="14" t="s">
        <v>11444</v>
      </c>
      <c r="D235" s="14" t="s">
        <v>11454</v>
      </c>
      <c r="E235" s="29">
        <v>2</v>
      </c>
    </row>
    <row r="236" spans="1:5" ht="19" x14ac:dyDescent="0.25">
      <c r="A236" s="28">
        <v>1</v>
      </c>
      <c r="B236" s="83" t="s">
        <v>11384</v>
      </c>
      <c r="C236" s="14" t="s">
        <v>11444</v>
      </c>
      <c r="D236" s="14" t="s">
        <v>11442</v>
      </c>
      <c r="E236" s="29">
        <v>6</v>
      </c>
    </row>
    <row r="237" spans="1:5" ht="19" x14ac:dyDescent="0.25">
      <c r="A237" s="28">
        <v>1</v>
      </c>
      <c r="B237" s="41" t="s">
        <v>11097</v>
      </c>
      <c r="C237" s="34" t="s">
        <v>11444</v>
      </c>
      <c r="D237" s="34" t="s">
        <v>11450</v>
      </c>
      <c r="E237" s="29">
        <v>3</v>
      </c>
    </row>
    <row r="238" spans="1:5" ht="19" x14ac:dyDescent="0.25">
      <c r="A238" s="28">
        <v>1</v>
      </c>
      <c r="B238" s="74" t="s">
        <v>10892</v>
      </c>
      <c r="C238" s="14" t="s">
        <v>11444</v>
      </c>
      <c r="D238" s="14" t="s">
        <v>11442</v>
      </c>
      <c r="E238" s="29">
        <v>6</v>
      </c>
    </row>
    <row r="239" spans="1:5" ht="19" x14ac:dyDescent="0.25">
      <c r="A239" s="28">
        <v>1</v>
      </c>
      <c r="B239" s="75" t="s">
        <v>11115</v>
      </c>
      <c r="C239" s="14" t="s">
        <v>11559</v>
      </c>
      <c r="D239" s="14" t="s">
        <v>11452</v>
      </c>
      <c r="E239" s="29">
        <v>7</v>
      </c>
    </row>
    <row r="240" spans="1:5" ht="19" x14ac:dyDescent="0.25">
      <c r="A240" s="28">
        <v>1</v>
      </c>
      <c r="B240" s="48" t="s">
        <v>11036</v>
      </c>
      <c r="C240" s="14" t="s">
        <v>11444</v>
      </c>
      <c r="D240" s="14" t="s">
        <v>11452</v>
      </c>
      <c r="E240" s="29">
        <v>7</v>
      </c>
    </row>
    <row r="241" spans="1:5" ht="19" x14ac:dyDescent="0.25">
      <c r="A241" s="28">
        <v>1</v>
      </c>
      <c r="B241" s="75" t="s">
        <v>10900</v>
      </c>
      <c r="C241" s="14" t="s">
        <v>11444</v>
      </c>
      <c r="D241" s="14" t="s">
        <v>11436</v>
      </c>
      <c r="E241" s="29">
        <v>8</v>
      </c>
    </row>
    <row r="242" spans="1:5" ht="19" x14ac:dyDescent="0.25">
      <c r="A242" s="28">
        <v>1</v>
      </c>
      <c r="B242" s="75" t="s">
        <v>11067</v>
      </c>
      <c r="C242" s="14" t="s">
        <v>11444</v>
      </c>
      <c r="D242" s="14" t="s">
        <v>11450</v>
      </c>
      <c r="E242" s="29">
        <v>3</v>
      </c>
    </row>
    <row r="243" spans="1:5" ht="19" x14ac:dyDescent="0.25">
      <c r="A243" s="89">
        <v>1</v>
      </c>
      <c r="B243" s="75" t="s">
        <v>11305</v>
      </c>
      <c r="C243" s="34" t="s">
        <v>11444</v>
      </c>
      <c r="D243" s="47" t="s">
        <v>11454</v>
      </c>
      <c r="E243" s="46">
        <v>2</v>
      </c>
    </row>
    <row r="244" spans="1:5" ht="19" x14ac:dyDescent="0.25">
      <c r="A244" s="28">
        <v>1</v>
      </c>
      <c r="B244" s="75" t="s">
        <v>11513</v>
      </c>
      <c r="C244" s="14" t="s">
        <v>11514</v>
      </c>
      <c r="D244" s="14" t="s">
        <v>11456</v>
      </c>
      <c r="E244" s="29">
        <v>4</v>
      </c>
    </row>
    <row r="245" spans="1:5" ht="19" x14ac:dyDescent="0.25">
      <c r="A245" s="28">
        <v>1</v>
      </c>
      <c r="B245" s="75" t="s">
        <v>11302</v>
      </c>
      <c r="C245" s="14" t="s">
        <v>11453</v>
      </c>
      <c r="D245" s="14" t="s">
        <v>11450</v>
      </c>
      <c r="E245" s="29">
        <v>3</v>
      </c>
    </row>
    <row r="246" spans="1:5" ht="19" x14ac:dyDescent="0.25">
      <c r="A246" s="89">
        <v>1</v>
      </c>
      <c r="B246" s="75" t="s">
        <v>11009</v>
      </c>
      <c r="C246" s="14" t="s">
        <v>11453</v>
      </c>
      <c r="D246" s="14" t="s">
        <v>11454</v>
      </c>
      <c r="E246" s="29">
        <v>2</v>
      </c>
    </row>
    <row r="247" spans="1:5" ht="19" x14ac:dyDescent="0.25">
      <c r="A247" s="28">
        <v>1</v>
      </c>
      <c r="B247" s="75" t="s">
        <v>11293</v>
      </c>
      <c r="C247" s="14" t="s">
        <v>11453</v>
      </c>
      <c r="D247" s="14" t="s">
        <v>11436</v>
      </c>
      <c r="E247" s="29">
        <v>8</v>
      </c>
    </row>
    <row r="248" spans="1:5" ht="19" x14ac:dyDescent="0.25">
      <c r="A248" s="28">
        <v>1</v>
      </c>
      <c r="B248" s="75" t="s">
        <v>11236</v>
      </c>
      <c r="C248" s="14" t="s">
        <v>11453</v>
      </c>
      <c r="D248" s="14" t="s">
        <v>11467</v>
      </c>
      <c r="E248" s="29">
        <v>8</v>
      </c>
    </row>
    <row r="249" spans="1:5" ht="19" x14ac:dyDescent="0.25">
      <c r="A249" s="89">
        <v>1</v>
      </c>
      <c r="B249" s="75" t="s">
        <v>11099</v>
      </c>
      <c r="C249" s="14" t="s">
        <v>11453</v>
      </c>
      <c r="D249" s="14" t="s">
        <v>11500</v>
      </c>
      <c r="E249" s="29">
        <v>1</v>
      </c>
    </row>
    <row r="250" spans="1:5" ht="19" x14ac:dyDescent="0.25">
      <c r="A250" s="28">
        <v>1</v>
      </c>
      <c r="B250" s="74" t="s">
        <v>10743</v>
      </c>
      <c r="C250" s="14" t="s">
        <v>11453</v>
      </c>
      <c r="D250" s="14" t="s">
        <v>11454</v>
      </c>
      <c r="E250" s="29">
        <v>2</v>
      </c>
    </row>
    <row r="251" spans="1:5" ht="19" x14ac:dyDescent="0.25">
      <c r="A251" s="28">
        <v>1</v>
      </c>
      <c r="B251" s="74" t="s">
        <v>11189</v>
      </c>
      <c r="C251" s="14" t="s">
        <v>11453</v>
      </c>
      <c r="D251" s="14" t="s">
        <v>11450</v>
      </c>
      <c r="E251" s="29">
        <v>3</v>
      </c>
    </row>
    <row r="252" spans="1:5" ht="19" x14ac:dyDescent="0.25">
      <c r="A252" s="28">
        <v>1</v>
      </c>
      <c r="B252" s="79" t="s">
        <v>11300</v>
      </c>
      <c r="C252" s="14" t="s">
        <v>11453</v>
      </c>
      <c r="D252" s="14" t="s">
        <v>11442</v>
      </c>
      <c r="E252" s="29">
        <v>6</v>
      </c>
    </row>
    <row r="253" spans="1:5" ht="19" x14ac:dyDescent="0.25">
      <c r="A253" s="28">
        <v>1</v>
      </c>
      <c r="B253" s="75" t="s">
        <v>11521</v>
      </c>
      <c r="C253" s="14" t="s">
        <v>11453</v>
      </c>
      <c r="D253" s="34" t="s">
        <v>11442</v>
      </c>
      <c r="E253" s="29">
        <v>6</v>
      </c>
    </row>
    <row r="254" spans="1:5" ht="19" x14ac:dyDescent="0.25">
      <c r="A254" s="89">
        <v>1</v>
      </c>
      <c r="B254" s="75" t="s">
        <v>10908</v>
      </c>
      <c r="C254" s="14" t="s">
        <v>11453</v>
      </c>
      <c r="D254" s="14" t="s">
        <v>11454</v>
      </c>
      <c r="E254" s="29">
        <v>2</v>
      </c>
    </row>
    <row r="255" spans="1:5" ht="19" x14ac:dyDescent="0.25">
      <c r="A255" s="28">
        <v>1</v>
      </c>
      <c r="B255" s="129" t="s">
        <v>11033</v>
      </c>
      <c r="C255" s="14" t="s">
        <v>11453</v>
      </c>
      <c r="D255" s="34" t="s">
        <v>11442</v>
      </c>
      <c r="E255" s="29">
        <v>6</v>
      </c>
    </row>
    <row r="256" spans="1:5" ht="19" x14ac:dyDescent="0.25">
      <c r="A256" s="28">
        <v>1</v>
      </c>
      <c r="B256" s="75" t="s">
        <v>11524</v>
      </c>
      <c r="C256" s="17" t="s">
        <v>11453</v>
      </c>
      <c r="D256" s="34" t="s">
        <v>11450</v>
      </c>
      <c r="E256" s="29">
        <v>3</v>
      </c>
    </row>
    <row r="257" spans="1:5" ht="19" x14ac:dyDescent="0.25">
      <c r="A257" s="28">
        <v>1</v>
      </c>
      <c r="B257" s="83" t="s">
        <v>11353</v>
      </c>
      <c r="C257" s="14" t="s">
        <v>11453</v>
      </c>
      <c r="D257" s="14" t="s">
        <v>11452</v>
      </c>
      <c r="E257" s="29">
        <v>7</v>
      </c>
    </row>
    <row r="258" spans="1:5" ht="19" x14ac:dyDescent="0.25">
      <c r="A258" s="28">
        <v>1</v>
      </c>
      <c r="B258" s="83" t="s">
        <v>11083</v>
      </c>
      <c r="C258" s="14" t="s">
        <v>11453</v>
      </c>
      <c r="D258" s="14" t="s">
        <v>11442</v>
      </c>
      <c r="E258" s="29">
        <v>6</v>
      </c>
    </row>
    <row r="259" spans="1:5" ht="19" x14ac:dyDescent="0.25">
      <c r="A259" s="28">
        <v>1</v>
      </c>
      <c r="B259" s="75" t="s">
        <v>10907</v>
      </c>
      <c r="C259" s="14" t="s">
        <v>11453</v>
      </c>
      <c r="D259" s="14" t="s">
        <v>11436</v>
      </c>
      <c r="E259" s="29">
        <v>8</v>
      </c>
    </row>
    <row r="260" spans="1:5" ht="19" x14ac:dyDescent="0.25">
      <c r="A260" s="28">
        <v>1</v>
      </c>
      <c r="B260" s="75" t="s">
        <v>11303</v>
      </c>
      <c r="C260" s="14" t="s">
        <v>11453</v>
      </c>
      <c r="D260" s="14" t="s">
        <v>11442</v>
      </c>
      <c r="E260" s="29">
        <v>6</v>
      </c>
    </row>
    <row r="261" spans="1:5" ht="19" x14ac:dyDescent="0.25">
      <c r="A261" s="28">
        <v>1</v>
      </c>
      <c r="B261" s="75" t="s">
        <v>11549</v>
      </c>
      <c r="C261" s="22" t="s">
        <v>11453</v>
      </c>
      <c r="D261" s="22" t="s">
        <v>11446</v>
      </c>
      <c r="E261" s="30">
        <v>5</v>
      </c>
    </row>
    <row r="262" spans="1:5" ht="19" x14ac:dyDescent="0.25">
      <c r="A262" s="28">
        <v>1</v>
      </c>
      <c r="B262" s="75" t="s">
        <v>11550</v>
      </c>
      <c r="C262" s="14" t="s">
        <v>11453</v>
      </c>
      <c r="D262" s="14" t="s">
        <v>11446</v>
      </c>
      <c r="E262" s="29">
        <v>5</v>
      </c>
    </row>
    <row r="263" spans="1:5" ht="19" x14ac:dyDescent="0.25">
      <c r="A263" s="89">
        <v>1</v>
      </c>
      <c r="B263" s="75" t="s">
        <v>10981</v>
      </c>
      <c r="C263" s="14" t="s">
        <v>11453</v>
      </c>
      <c r="D263" s="14" t="s">
        <v>11473</v>
      </c>
      <c r="E263" s="29">
        <v>1</v>
      </c>
    </row>
    <row r="264" spans="1:5" ht="20" x14ac:dyDescent="0.25">
      <c r="A264" s="28">
        <v>1</v>
      </c>
      <c r="B264" s="75" t="s">
        <v>10873</v>
      </c>
      <c r="C264" s="39" t="s">
        <v>11453</v>
      </c>
      <c r="D264" s="34" t="s">
        <v>11436</v>
      </c>
      <c r="E264" s="29">
        <v>8</v>
      </c>
    </row>
    <row r="265" spans="1:5" ht="19" x14ac:dyDescent="0.25">
      <c r="A265" s="28">
        <v>1</v>
      </c>
      <c r="B265" s="75" t="s">
        <v>11238</v>
      </c>
      <c r="C265" s="14" t="s">
        <v>11453</v>
      </c>
      <c r="D265" s="14" t="s">
        <v>11442</v>
      </c>
      <c r="E265" s="29">
        <v>6</v>
      </c>
    </row>
    <row r="266" spans="1:5" ht="19" x14ac:dyDescent="0.25">
      <c r="A266" s="89">
        <v>1</v>
      </c>
      <c r="B266" s="74" t="s">
        <v>11262</v>
      </c>
      <c r="C266" s="14" t="s">
        <v>11453</v>
      </c>
      <c r="D266" s="14" t="s">
        <v>11473</v>
      </c>
      <c r="E266" s="29">
        <v>1</v>
      </c>
    </row>
    <row r="267" spans="1:5" ht="19" x14ac:dyDescent="0.25">
      <c r="A267" s="89">
        <v>1</v>
      </c>
      <c r="B267" s="83" t="s">
        <v>11216</v>
      </c>
      <c r="C267" s="14" t="s">
        <v>11453</v>
      </c>
      <c r="D267" s="14" t="s">
        <v>11454</v>
      </c>
      <c r="E267" s="29">
        <v>2</v>
      </c>
    </row>
    <row r="268" spans="1:5" ht="19" x14ac:dyDescent="0.25">
      <c r="A268" s="28">
        <v>1</v>
      </c>
      <c r="B268" s="81" t="s">
        <v>10765</v>
      </c>
      <c r="C268" s="14" t="s">
        <v>11494</v>
      </c>
      <c r="D268" s="14" t="s">
        <v>11456</v>
      </c>
      <c r="E268" s="29">
        <v>4</v>
      </c>
    </row>
    <row r="269" spans="1:5" ht="19" x14ac:dyDescent="0.25">
      <c r="A269" s="28">
        <v>1</v>
      </c>
      <c r="B269" s="75" t="s">
        <v>11095</v>
      </c>
      <c r="C269" s="14" t="s">
        <v>11485</v>
      </c>
      <c r="D269" s="14" t="s">
        <v>11452</v>
      </c>
      <c r="E269" s="29">
        <v>7</v>
      </c>
    </row>
    <row r="270" spans="1:5" ht="19" x14ac:dyDescent="0.25">
      <c r="A270" s="28">
        <v>1</v>
      </c>
      <c r="B270" s="81" t="s">
        <v>11394</v>
      </c>
      <c r="C270" s="14" t="s">
        <v>11494</v>
      </c>
      <c r="D270" s="14" t="s">
        <v>11436</v>
      </c>
      <c r="E270" s="29">
        <v>8</v>
      </c>
    </row>
    <row r="271" spans="1:5" ht="19" x14ac:dyDescent="0.25">
      <c r="A271" s="28">
        <v>1</v>
      </c>
      <c r="B271" s="79" t="s">
        <v>11145</v>
      </c>
      <c r="C271" s="14" t="s">
        <v>11494</v>
      </c>
      <c r="D271" s="14" t="s">
        <v>11442</v>
      </c>
      <c r="E271" s="29">
        <v>6</v>
      </c>
    </row>
    <row r="272" spans="1:5" ht="19" x14ac:dyDescent="0.25">
      <c r="A272" s="28">
        <v>1</v>
      </c>
      <c r="B272" s="75" t="s">
        <v>11197</v>
      </c>
      <c r="C272" s="14" t="s">
        <v>11494</v>
      </c>
      <c r="D272" s="14" t="s">
        <v>11436</v>
      </c>
      <c r="E272" s="29">
        <v>8</v>
      </c>
    </row>
    <row r="273" spans="1:5" ht="19" x14ac:dyDescent="0.25">
      <c r="A273" s="28">
        <v>1</v>
      </c>
      <c r="B273" s="75" t="s">
        <v>11215</v>
      </c>
      <c r="C273" s="14" t="s">
        <v>11494</v>
      </c>
      <c r="D273" s="14" t="s">
        <v>11442</v>
      </c>
      <c r="E273" s="29">
        <v>6</v>
      </c>
    </row>
    <row r="274" spans="1:5" ht="19" x14ac:dyDescent="0.25">
      <c r="A274" s="28">
        <v>1</v>
      </c>
      <c r="B274" s="75" t="s">
        <v>11106</v>
      </c>
      <c r="C274" s="14" t="s">
        <v>11531</v>
      </c>
      <c r="D274" s="14" t="s">
        <v>11450</v>
      </c>
      <c r="E274" s="29">
        <v>3</v>
      </c>
    </row>
    <row r="275" spans="1:5" ht="19" x14ac:dyDescent="0.25">
      <c r="A275" s="28">
        <v>1</v>
      </c>
      <c r="B275" s="75" t="s">
        <v>11294</v>
      </c>
      <c r="C275" s="36" t="s">
        <v>11507</v>
      </c>
      <c r="D275" s="36" t="s">
        <v>11450</v>
      </c>
      <c r="E275" s="29">
        <v>3</v>
      </c>
    </row>
    <row r="276" spans="1:5" ht="19" x14ac:dyDescent="0.25">
      <c r="A276" s="28">
        <v>1</v>
      </c>
      <c r="B276" s="75" t="s">
        <v>10976</v>
      </c>
      <c r="C276" s="14" t="s">
        <v>11525</v>
      </c>
      <c r="D276" s="14" t="s">
        <v>11450</v>
      </c>
      <c r="E276" s="29">
        <v>3</v>
      </c>
    </row>
    <row r="277" spans="1:5" ht="19" x14ac:dyDescent="0.25">
      <c r="A277" s="89">
        <v>1</v>
      </c>
      <c r="B277" s="75" t="s">
        <v>11208</v>
      </c>
      <c r="C277" s="14" t="s">
        <v>11463</v>
      </c>
      <c r="D277" s="14" t="s">
        <v>11473</v>
      </c>
      <c r="E277" s="29">
        <v>1</v>
      </c>
    </row>
    <row r="278" spans="1:5" ht="19" x14ac:dyDescent="0.25">
      <c r="A278" s="28">
        <v>1</v>
      </c>
      <c r="B278" s="75" t="s">
        <v>10805</v>
      </c>
      <c r="C278" s="14" t="s">
        <v>11463</v>
      </c>
      <c r="D278" s="14" t="s">
        <v>11450</v>
      </c>
      <c r="E278" s="29">
        <v>3</v>
      </c>
    </row>
    <row r="279" spans="1:5" ht="19" x14ac:dyDescent="0.25">
      <c r="A279" s="28">
        <v>1</v>
      </c>
      <c r="B279" s="75" t="s">
        <v>10841</v>
      </c>
      <c r="C279" s="14" t="s">
        <v>11463</v>
      </c>
      <c r="D279" s="14" t="s">
        <v>11450</v>
      </c>
      <c r="E279" s="29">
        <v>3</v>
      </c>
    </row>
    <row r="280" spans="1:5" ht="19" x14ac:dyDescent="0.25">
      <c r="A280" s="28">
        <v>1</v>
      </c>
      <c r="B280" s="74" t="s">
        <v>10865</v>
      </c>
      <c r="C280" s="14" t="s">
        <v>11463</v>
      </c>
      <c r="D280" s="14" t="s">
        <v>11456</v>
      </c>
      <c r="E280" s="29">
        <v>4</v>
      </c>
    </row>
    <row r="281" spans="1:5" ht="19" x14ac:dyDescent="0.25">
      <c r="A281" s="28">
        <v>1</v>
      </c>
      <c r="B281" s="75" t="s">
        <v>11379</v>
      </c>
      <c r="C281" s="14" t="s">
        <v>11463</v>
      </c>
      <c r="D281" s="34" t="s">
        <v>11446</v>
      </c>
      <c r="E281" s="29">
        <v>5</v>
      </c>
    </row>
    <row r="282" spans="1:5" ht="19" x14ac:dyDescent="0.25">
      <c r="A282" s="28">
        <v>1</v>
      </c>
      <c r="B282" s="84" t="s">
        <v>10886</v>
      </c>
      <c r="C282" s="14" t="s">
        <v>11463</v>
      </c>
      <c r="D282" s="14" t="s">
        <v>11454</v>
      </c>
      <c r="E282" s="29">
        <v>2</v>
      </c>
    </row>
    <row r="283" spans="1:5" ht="19" x14ac:dyDescent="0.25">
      <c r="A283" s="89">
        <v>1</v>
      </c>
      <c r="B283" s="75" t="s">
        <v>11065</v>
      </c>
      <c r="C283" s="14" t="s">
        <v>11463</v>
      </c>
      <c r="D283" s="14" t="s">
        <v>11473</v>
      </c>
      <c r="E283" s="29">
        <v>1</v>
      </c>
    </row>
    <row r="284" spans="1:5" ht="19" x14ac:dyDescent="0.25">
      <c r="A284" s="28">
        <v>1</v>
      </c>
      <c r="B284" s="75" t="s">
        <v>10913</v>
      </c>
      <c r="C284" s="14" t="s">
        <v>11463</v>
      </c>
      <c r="D284" s="14" t="s">
        <v>11456</v>
      </c>
      <c r="E284" s="29">
        <v>4</v>
      </c>
    </row>
    <row r="285" spans="1:5" ht="19" x14ac:dyDescent="0.25">
      <c r="A285" s="28">
        <v>1</v>
      </c>
      <c r="B285" s="75" t="s">
        <v>10912</v>
      </c>
      <c r="C285" s="14" t="s">
        <v>11463</v>
      </c>
      <c r="D285" s="14" t="s">
        <v>11456</v>
      </c>
      <c r="E285" s="29">
        <v>4</v>
      </c>
    </row>
    <row r="286" spans="1:5" ht="19" x14ac:dyDescent="0.25">
      <c r="A286" s="28">
        <v>1</v>
      </c>
      <c r="B286" s="82" t="s">
        <v>11348</v>
      </c>
      <c r="C286" s="14" t="s">
        <v>11463</v>
      </c>
      <c r="D286" s="14" t="s">
        <v>11436</v>
      </c>
      <c r="E286" s="29">
        <v>8</v>
      </c>
    </row>
    <row r="287" spans="1:5" ht="19" x14ac:dyDescent="0.25">
      <c r="A287" s="28">
        <v>1</v>
      </c>
      <c r="B287" s="74" t="s">
        <v>11154</v>
      </c>
      <c r="C287" s="14" t="s">
        <v>11463</v>
      </c>
      <c r="D287" s="14" t="s">
        <v>11442</v>
      </c>
      <c r="E287" s="29">
        <v>6</v>
      </c>
    </row>
    <row r="288" spans="1:5" ht="19" x14ac:dyDescent="0.25">
      <c r="A288" s="89">
        <v>1</v>
      </c>
      <c r="B288" s="75" t="s">
        <v>11096</v>
      </c>
      <c r="C288" s="14" t="s">
        <v>11463</v>
      </c>
      <c r="D288" s="34" t="s">
        <v>11454</v>
      </c>
      <c r="E288" s="46">
        <v>2</v>
      </c>
    </row>
    <row r="289" spans="1:6" ht="19" x14ac:dyDescent="0.25">
      <c r="A289" s="28">
        <v>1</v>
      </c>
      <c r="B289" s="75" t="s">
        <v>10916</v>
      </c>
      <c r="C289" s="14" t="s">
        <v>11463</v>
      </c>
      <c r="D289" s="14" t="s">
        <v>11450</v>
      </c>
      <c r="E289" s="29">
        <v>3</v>
      </c>
    </row>
    <row r="290" spans="1:6" ht="19" x14ac:dyDescent="0.25">
      <c r="A290" s="28">
        <v>1</v>
      </c>
      <c r="B290" s="48" t="s">
        <v>11062</v>
      </c>
      <c r="C290" s="14" t="s">
        <v>11463</v>
      </c>
      <c r="D290" s="14" t="s">
        <v>11467</v>
      </c>
      <c r="E290" s="29">
        <v>8</v>
      </c>
    </row>
    <row r="291" spans="1:6" ht="19" x14ac:dyDescent="0.25">
      <c r="A291" s="28">
        <v>1</v>
      </c>
      <c r="B291" s="75" t="s">
        <v>11279</v>
      </c>
      <c r="C291" s="14" t="s">
        <v>11463</v>
      </c>
      <c r="D291" s="14" t="s">
        <v>11450</v>
      </c>
      <c r="E291" s="29">
        <v>3</v>
      </c>
    </row>
    <row r="292" spans="1:6" ht="19" x14ac:dyDescent="0.25">
      <c r="A292" s="28">
        <v>1</v>
      </c>
      <c r="B292" s="75" t="s">
        <v>11398</v>
      </c>
      <c r="C292" s="14" t="s">
        <v>11463</v>
      </c>
      <c r="D292" s="14" t="s">
        <v>11436</v>
      </c>
      <c r="E292" s="29">
        <v>8</v>
      </c>
    </row>
    <row r="293" spans="1:6" ht="19" x14ac:dyDescent="0.25">
      <c r="A293" s="28">
        <v>1</v>
      </c>
      <c r="B293" s="75" t="s">
        <v>11361</v>
      </c>
      <c r="C293" s="47" t="s">
        <v>11463</v>
      </c>
      <c r="D293" s="47" t="s">
        <v>11436</v>
      </c>
      <c r="E293" s="29">
        <v>8</v>
      </c>
    </row>
    <row r="294" spans="1:6" ht="19" x14ac:dyDescent="0.25">
      <c r="A294" s="28">
        <v>1</v>
      </c>
      <c r="B294" s="74" t="s">
        <v>11318</v>
      </c>
      <c r="C294" s="14" t="s">
        <v>11463</v>
      </c>
      <c r="D294" s="14" t="s">
        <v>11436</v>
      </c>
      <c r="E294" s="29">
        <v>8</v>
      </c>
    </row>
    <row r="295" spans="1:6" ht="19" x14ac:dyDescent="0.25">
      <c r="A295" s="28">
        <v>1</v>
      </c>
      <c r="B295" s="83" t="s">
        <v>11595</v>
      </c>
      <c r="C295" s="14" t="s">
        <v>11463</v>
      </c>
      <c r="D295" s="14" t="s">
        <v>11446</v>
      </c>
      <c r="E295" s="29">
        <v>5</v>
      </c>
    </row>
    <row r="296" spans="1:6" ht="19" x14ac:dyDescent="0.25">
      <c r="A296" s="89">
        <v>1</v>
      </c>
      <c r="B296" s="75" t="s">
        <v>10804</v>
      </c>
      <c r="C296" s="14" t="s">
        <v>11463</v>
      </c>
      <c r="D296" s="14" t="s">
        <v>11454</v>
      </c>
      <c r="E296" s="29">
        <v>2</v>
      </c>
    </row>
    <row r="297" spans="1:6" ht="19" x14ac:dyDescent="0.25">
      <c r="A297" s="28">
        <v>1</v>
      </c>
      <c r="B297" s="74" t="s">
        <v>11269</v>
      </c>
      <c r="C297" s="14" t="s">
        <v>11463</v>
      </c>
      <c r="D297" s="14" t="s">
        <v>11450</v>
      </c>
      <c r="E297" s="29">
        <v>3</v>
      </c>
    </row>
    <row r="298" spans="1:6" ht="19" x14ac:dyDescent="0.25">
      <c r="A298" s="89">
        <v>1</v>
      </c>
      <c r="B298" s="81" t="s">
        <v>11560</v>
      </c>
      <c r="C298" s="14" t="s">
        <v>11463</v>
      </c>
      <c r="D298" s="14" t="s">
        <v>11454</v>
      </c>
      <c r="E298" s="29">
        <v>2</v>
      </c>
    </row>
    <row r="299" spans="1:6" ht="19" x14ac:dyDescent="0.25">
      <c r="A299" s="89">
        <v>1</v>
      </c>
      <c r="B299" s="78" t="s">
        <v>11040</v>
      </c>
      <c r="C299" s="37" t="s">
        <v>11463</v>
      </c>
      <c r="D299" s="37" t="s">
        <v>11454</v>
      </c>
      <c r="E299" s="29">
        <v>2</v>
      </c>
      <c r="F299">
        <v>1</v>
      </c>
    </row>
    <row r="300" spans="1:6" ht="19" x14ac:dyDescent="0.25">
      <c r="A300" s="28">
        <v>1</v>
      </c>
      <c r="B300" s="79" t="s">
        <v>11002</v>
      </c>
      <c r="C300" s="34" t="s">
        <v>11459</v>
      </c>
      <c r="D300" s="34" t="s">
        <v>11454</v>
      </c>
      <c r="E300" s="29">
        <v>2</v>
      </c>
    </row>
    <row r="301" spans="1:6" ht="19" x14ac:dyDescent="0.25">
      <c r="A301" s="28">
        <v>1</v>
      </c>
      <c r="B301" s="75" t="s">
        <v>11406</v>
      </c>
      <c r="C301" s="14" t="s">
        <v>11462</v>
      </c>
      <c r="D301" s="14" t="s">
        <v>11436</v>
      </c>
      <c r="E301" s="29">
        <v>8</v>
      </c>
    </row>
    <row r="302" spans="1:6" ht="19" x14ac:dyDescent="0.25">
      <c r="A302" s="89">
        <v>1</v>
      </c>
      <c r="B302" s="79" t="s">
        <v>10769</v>
      </c>
      <c r="C302" s="34" t="s">
        <v>11462</v>
      </c>
      <c r="D302" s="34" t="s">
        <v>11473</v>
      </c>
      <c r="E302" s="29">
        <v>1</v>
      </c>
    </row>
    <row r="303" spans="1:6" ht="19" x14ac:dyDescent="0.25">
      <c r="A303" s="89">
        <v>1</v>
      </c>
      <c r="B303" s="75" t="s">
        <v>10797</v>
      </c>
      <c r="C303" s="14" t="s">
        <v>11462</v>
      </c>
      <c r="D303" s="14" t="s">
        <v>11473</v>
      </c>
      <c r="E303" s="29">
        <v>1</v>
      </c>
    </row>
    <row r="304" spans="1:6" ht="19" x14ac:dyDescent="0.25">
      <c r="A304" s="28">
        <v>1</v>
      </c>
      <c r="B304" s="79" t="s">
        <v>11054</v>
      </c>
      <c r="C304" s="34" t="s">
        <v>11462</v>
      </c>
      <c r="D304" s="34" t="s">
        <v>11450</v>
      </c>
      <c r="E304" s="29">
        <v>3</v>
      </c>
    </row>
    <row r="305" spans="1:5" ht="19" x14ac:dyDescent="0.25">
      <c r="A305" s="28">
        <v>1</v>
      </c>
      <c r="B305" s="75" t="s">
        <v>10937</v>
      </c>
      <c r="C305" s="34" t="s">
        <v>11462</v>
      </c>
      <c r="D305" s="34" t="s">
        <v>11456</v>
      </c>
      <c r="E305" s="29">
        <v>4</v>
      </c>
    </row>
    <row r="306" spans="1:5" ht="19" x14ac:dyDescent="0.25">
      <c r="A306" s="89">
        <v>1</v>
      </c>
      <c r="B306" s="79" t="s">
        <v>10827</v>
      </c>
      <c r="C306" s="14" t="s">
        <v>11462</v>
      </c>
      <c r="D306" s="14" t="s">
        <v>11454</v>
      </c>
      <c r="E306" s="29">
        <v>2</v>
      </c>
    </row>
    <row r="307" spans="1:5" ht="19" x14ac:dyDescent="0.25">
      <c r="A307" s="28">
        <v>1</v>
      </c>
      <c r="B307" s="74" t="s">
        <v>11058</v>
      </c>
      <c r="C307" s="14" t="s">
        <v>11445</v>
      </c>
      <c r="D307" s="14" t="s">
        <v>11454</v>
      </c>
      <c r="E307" s="29">
        <v>2</v>
      </c>
    </row>
    <row r="308" spans="1:5" ht="19" x14ac:dyDescent="0.25">
      <c r="A308" s="89">
        <v>1</v>
      </c>
      <c r="B308" s="75" t="s">
        <v>11053</v>
      </c>
      <c r="C308" s="14" t="s">
        <v>11445</v>
      </c>
      <c r="D308" s="14" t="s">
        <v>11454</v>
      </c>
      <c r="E308" s="29">
        <v>2</v>
      </c>
    </row>
    <row r="309" spans="1:5" ht="19" x14ac:dyDescent="0.25">
      <c r="A309" s="28">
        <v>1</v>
      </c>
      <c r="B309" s="75" t="s">
        <v>10840</v>
      </c>
      <c r="C309" s="14" t="s">
        <v>11445</v>
      </c>
      <c r="D309" s="14" t="s">
        <v>11456</v>
      </c>
      <c r="E309" s="29">
        <v>4</v>
      </c>
    </row>
    <row r="310" spans="1:5" ht="19" x14ac:dyDescent="0.25">
      <c r="A310" s="28">
        <v>1</v>
      </c>
      <c r="B310" s="75" t="s">
        <v>11283</v>
      </c>
      <c r="C310" s="14" t="s">
        <v>11445</v>
      </c>
      <c r="D310" s="14" t="s">
        <v>11456</v>
      </c>
      <c r="E310" s="29">
        <v>4</v>
      </c>
    </row>
    <row r="311" spans="1:5" ht="19" x14ac:dyDescent="0.25">
      <c r="A311" s="89">
        <v>1</v>
      </c>
      <c r="B311" s="75" t="s">
        <v>11575</v>
      </c>
      <c r="C311" s="14" t="s">
        <v>11445</v>
      </c>
      <c r="D311" s="14" t="s">
        <v>11454</v>
      </c>
      <c r="E311" s="29">
        <v>2</v>
      </c>
    </row>
    <row r="312" spans="1:5" ht="19" x14ac:dyDescent="0.25">
      <c r="A312" s="28">
        <v>1</v>
      </c>
      <c r="B312" s="75" t="s">
        <v>11499</v>
      </c>
      <c r="C312" s="14" t="s">
        <v>11445</v>
      </c>
      <c r="D312" s="14" t="s">
        <v>11454</v>
      </c>
      <c r="E312" s="29">
        <v>2</v>
      </c>
    </row>
    <row r="313" spans="1:5" ht="19" x14ac:dyDescent="0.25">
      <c r="A313" s="28">
        <v>1</v>
      </c>
      <c r="B313" s="75" t="s">
        <v>11175</v>
      </c>
      <c r="C313" s="14" t="s">
        <v>11445</v>
      </c>
      <c r="D313" s="14" t="s">
        <v>11450</v>
      </c>
      <c r="E313" s="29">
        <v>3</v>
      </c>
    </row>
    <row r="314" spans="1:5" ht="19" x14ac:dyDescent="0.25">
      <c r="A314" s="28">
        <v>1</v>
      </c>
      <c r="B314" s="75" t="s">
        <v>11173</v>
      </c>
      <c r="C314" s="14" t="s">
        <v>11445</v>
      </c>
      <c r="D314" s="14" t="s">
        <v>11442</v>
      </c>
      <c r="E314" s="29">
        <v>6</v>
      </c>
    </row>
    <row r="315" spans="1:5" ht="19" x14ac:dyDescent="0.25">
      <c r="A315" s="28">
        <v>1</v>
      </c>
      <c r="B315" s="75" t="s">
        <v>11044</v>
      </c>
      <c r="C315" s="14" t="s">
        <v>11445</v>
      </c>
      <c r="D315" s="14" t="s">
        <v>11454</v>
      </c>
      <c r="E315" s="29">
        <v>2</v>
      </c>
    </row>
    <row r="316" spans="1:5" ht="19" x14ac:dyDescent="0.25">
      <c r="A316" s="89">
        <v>1</v>
      </c>
      <c r="B316" s="79" t="s">
        <v>11424</v>
      </c>
      <c r="C316" s="34" t="s">
        <v>11445</v>
      </c>
      <c r="D316" s="34" t="s">
        <v>11473</v>
      </c>
      <c r="E316" s="29">
        <v>1</v>
      </c>
    </row>
    <row r="317" spans="1:5" ht="19" x14ac:dyDescent="0.25">
      <c r="A317" s="28">
        <v>1</v>
      </c>
      <c r="B317" s="75" t="s">
        <v>11191</v>
      </c>
      <c r="C317" s="14" t="s">
        <v>11445</v>
      </c>
      <c r="D317" s="14" t="s">
        <v>11450</v>
      </c>
      <c r="E317" s="29">
        <v>3</v>
      </c>
    </row>
    <row r="318" spans="1:5" ht="19" x14ac:dyDescent="0.25">
      <c r="A318" s="89">
        <v>1</v>
      </c>
      <c r="B318" s="75" t="s">
        <v>11325</v>
      </c>
      <c r="C318" s="14" t="s">
        <v>11445</v>
      </c>
      <c r="D318" s="14" t="s">
        <v>11454</v>
      </c>
      <c r="E318" s="29">
        <v>2</v>
      </c>
    </row>
    <row r="319" spans="1:5" ht="19" x14ac:dyDescent="0.25">
      <c r="A319" s="28">
        <v>1</v>
      </c>
      <c r="B319" s="75" t="s">
        <v>11004</v>
      </c>
      <c r="C319" s="14" t="s">
        <v>11445</v>
      </c>
      <c r="D319" s="14" t="s">
        <v>11450</v>
      </c>
      <c r="E319" s="29">
        <v>3</v>
      </c>
    </row>
    <row r="320" spans="1:5" ht="19" x14ac:dyDescent="0.25">
      <c r="A320" s="89">
        <v>1</v>
      </c>
      <c r="B320" s="83" t="s">
        <v>11224</v>
      </c>
      <c r="C320" s="14" t="s">
        <v>11445</v>
      </c>
      <c r="D320" s="14" t="s">
        <v>11473</v>
      </c>
      <c r="E320" s="29">
        <v>1</v>
      </c>
    </row>
    <row r="321" spans="1:5" ht="19" x14ac:dyDescent="0.25">
      <c r="A321" s="89">
        <v>1</v>
      </c>
      <c r="B321" s="75" t="s">
        <v>11130</v>
      </c>
      <c r="C321" s="14" t="s">
        <v>11445</v>
      </c>
      <c r="D321" s="14" t="s">
        <v>11454</v>
      </c>
      <c r="E321" s="29">
        <v>2</v>
      </c>
    </row>
    <row r="322" spans="1:5" ht="19" x14ac:dyDescent="0.25">
      <c r="A322" s="89">
        <v>1</v>
      </c>
      <c r="B322" s="75" t="s">
        <v>11545</v>
      </c>
      <c r="C322" s="14" t="s">
        <v>11445</v>
      </c>
      <c r="D322" s="14" t="s">
        <v>11454</v>
      </c>
      <c r="E322" s="29">
        <v>2</v>
      </c>
    </row>
    <row r="323" spans="1:5" ht="19" x14ac:dyDescent="0.25">
      <c r="A323" s="28">
        <v>1</v>
      </c>
      <c r="B323" s="81" t="s">
        <v>11160</v>
      </c>
      <c r="C323" s="14" t="s">
        <v>11445</v>
      </c>
      <c r="D323" s="14" t="s">
        <v>11436</v>
      </c>
      <c r="E323" s="29">
        <v>8</v>
      </c>
    </row>
    <row r="324" spans="1:5" ht="19" x14ac:dyDescent="0.25">
      <c r="A324" s="89">
        <v>1</v>
      </c>
      <c r="B324" s="74" t="s">
        <v>11369</v>
      </c>
      <c r="C324" s="14" t="s">
        <v>11445</v>
      </c>
      <c r="D324" s="14" t="s">
        <v>11454</v>
      </c>
      <c r="E324" s="29">
        <v>2</v>
      </c>
    </row>
    <row r="325" spans="1:5" ht="19" x14ac:dyDescent="0.25">
      <c r="A325" s="89">
        <v>1</v>
      </c>
      <c r="B325" s="75" t="s">
        <v>10851</v>
      </c>
      <c r="C325" s="14" t="s">
        <v>11445</v>
      </c>
      <c r="D325" s="14" t="s">
        <v>11454</v>
      </c>
      <c r="E325" s="29">
        <v>2</v>
      </c>
    </row>
    <row r="326" spans="1:5" ht="19" x14ac:dyDescent="0.25">
      <c r="A326" s="89">
        <v>1</v>
      </c>
      <c r="B326" s="75" t="s">
        <v>11291</v>
      </c>
      <c r="C326" s="14" t="s">
        <v>11445</v>
      </c>
      <c r="D326" s="14" t="s">
        <v>11454</v>
      </c>
      <c r="E326" s="29">
        <v>2</v>
      </c>
    </row>
    <row r="327" spans="1:5" ht="19" x14ac:dyDescent="0.25">
      <c r="A327" s="28">
        <v>1</v>
      </c>
      <c r="B327" s="83" t="s">
        <v>11376</v>
      </c>
      <c r="C327" s="14" t="s">
        <v>11445</v>
      </c>
      <c r="D327" s="14" t="s">
        <v>11450</v>
      </c>
      <c r="E327" s="29">
        <v>3</v>
      </c>
    </row>
    <row r="328" spans="1:5" ht="19" x14ac:dyDescent="0.25">
      <c r="A328" s="89">
        <v>1</v>
      </c>
      <c r="B328" s="79" t="s">
        <v>11049</v>
      </c>
      <c r="C328" s="34" t="s">
        <v>11510</v>
      </c>
      <c r="D328" s="34" t="s">
        <v>11473</v>
      </c>
      <c r="E328" s="29">
        <v>1</v>
      </c>
    </row>
    <row r="329" spans="1:5" ht="19" x14ac:dyDescent="0.25">
      <c r="A329" s="28">
        <v>1</v>
      </c>
      <c r="B329" s="75" t="s">
        <v>11061</v>
      </c>
      <c r="C329" s="14" t="s">
        <v>11547</v>
      </c>
      <c r="D329" s="14" t="s">
        <v>11442</v>
      </c>
      <c r="E329" s="29">
        <v>6</v>
      </c>
    </row>
    <row r="330" spans="1:5" ht="19" x14ac:dyDescent="0.25">
      <c r="A330" s="28">
        <v>1</v>
      </c>
      <c r="B330" s="75" t="s">
        <v>10882</v>
      </c>
      <c r="C330" s="14" t="s">
        <v>11505</v>
      </c>
      <c r="D330" s="14" t="s">
        <v>11456</v>
      </c>
      <c r="E330" s="29">
        <v>4</v>
      </c>
    </row>
    <row r="331" spans="1:5" ht="19" x14ac:dyDescent="0.25">
      <c r="A331" s="89">
        <v>1</v>
      </c>
      <c r="B331" s="79" t="s">
        <v>10891</v>
      </c>
      <c r="C331" s="14" t="s">
        <v>11505</v>
      </c>
      <c r="D331" s="34" t="s">
        <v>11454</v>
      </c>
      <c r="E331" s="29">
        <v>2</v>
      </c>
    </row>
    <row r="332" spans="1:5" ht="19" x14ac:dyDescent="0.25">
      <c r="A332" s="28">
        <v>1</v>
      </c>
      <c r="B332" s="75" t="s">
        <v>11260</v>
      </c>
      <c r="C332" s="14" t="s">
        <v>11505</v>
      </c>
      <c r="D332" s="14" t="s">
        <v>11450</v>
      </c>
      <c r="E332" s="29">
        <v>3</v>
      </c>
    </row>
    <row r="333" spans="1:5" ht="19" x14ac:dyDescent="0.25">
      <c r="A333" s="28">
        <v>1</v>
      </c>
      <c r="B333" s="75" t="s">
        <v>11310</v>
      </c>
      <c r="C333" s="14" t="s">
        <v>11458</v>
      </c>
      <c r="D333" s="14" t="s">
        <v>11442</v>
      </c>
      <c r="E333" s="29">
        <v>6</v>
      </c>
    </row>
    <row r="334" spans="1:5" ht="19" x14ac:dyDescent="0.25">
      <c r="A334" s="28">
        <v>1</v>
      </c>
      <c r="B334" s="85" t="s">
        <v>11413</v>
      </c>
      <c r="C334" s="36" t="s">
        <v>11458</v>
      </c>
      <c r="D334" s="36" t="s">
        <v>11436</v>
      </c>
      <c r="E334" s="49">
        <v>8</v>
      </c>
    </row>
    <row r="335" spans="1:5" ht="19" x14ac:dyDescent="0.25">
      <c r="A335" s="89">
        <v>1</v>
      </c>
      <c r="B335" s="75" t="s">
        <v>10889</v>
      </c>
      <c r="C335" s="14" t="s">
        <v>11458</v>
      </c>
      <c r="D335" s="14" t="s">
        <v>11454</v>
      </c>
      <c r="E335" s="29">
        <v>2</v>
      </c>
    </row>
    <row r="336" spans="1:5" ht="19" x14ac:dyDescent="0.25">
      <c r="A336" s="28">
        <v>1</v>
      </c>
      <c r="B336" s="75" t="s">
        <v>10945</v>
      </c>
      <c r="C336" s="14" t="s">
        <v>11458</v>
      </c>
      <c r="D336" s="14" t="s">
        <v>11456</v>
      </c>
      <c r="E336" s="29">
        <v>4</v>
      </c>
    </row>
    <row r="337" spans="1:5" ht="19" x14ac:dyDescent="0.25">
      <c r="A337" s="28">
        <v>1</v>
      </c>
      <c r="B337" s="75" t="s">
        <v>11346</v>
      </c>
      <c r="C337" s="14" t="s">
        <v>11458</v>
      </c>
      <c r="D337" s="14" t="s">
        <v>11436</v>
      </c>
      <c r="E337" s="29">
        <v>8</v>
      </c>
    </row>
    <row r="338" spans="1:5" ht="19" x14ac:dyDescent="0.25">
      <c r="A338" s="89">
        <v>1</v>
      </c>
      <c r="B338" s="75" t="s">
        <v>11141</v>
      </c>
      <c r="C338" s="14" t="s">
        <v>11478</v>
      </c>
      <c r="D338" s="14" t="s">
        <v>11473</v>
      </c>
      <c r="E338" s="29">
        <v>1</v>
      </c>
    </row>
    <row r="339" spans="1:5" ht="19" x14ac:dyDescent="0.25">
      <c r="A339" s="28">
        <v>1</v>
      </c>
      <c r="B339" s="75" t="s">
        <v>11506</v>
      </c>
      <c r="C339" s="14" t="s">
        <v>11478</v>
      </c>
      <c r="D339" s="14" t="s">
        <v>11450</v>
      </c>
      <c r="E339" s="29">
        <v>3</v>
      </c>
    </row>
    <row r="340" spans="1:5" ht="19" x14ac:dyDescent="0.25">
      <c r="A340" s="28">
        <v>1</v>
      </c>
      <c r="B340" s="75" t="s">
        <v>11402</v>
      </c>
      <c r="C340" s="34" t="s">
        <v>11478</v>
      </c>
      <c r="D340" s="34" t="s">
        <v>11452</v>
      </c>
      <c r="E340" s="29">
        <v>7</v>
      </c>
    </row>
    <row r="341" spans="1:5" ht="19" x14ac:dyDescent="0.25">
      <c r="A341" s="28">
        <v>1</v>
      </c>
      <c r="B341" s="75" t="s">
        <v>11338</v>
      </c>
      <c r="C341" s="14" t="s">
        <v>11478</v>
      </c>
      <c r="D341" s="14" t="s">
        <v>11442</v>
      </c>
      <c r="E341" s="29">
        <v>6</v>
      </c>
    </row>
    <row r="342" spans="1:5" ht="19" x14ac:dyDescent="0.25">
      <c r="A342" s="89">
        <v>1</v>
      </c>
      <c r="B342" s="75" t="s">
        <v>10917</v>
      </c>
      <c r="C342" s="14" t="s">
        <v>11482</v>
      </c>
      <c r="D342" s="14" t="s">
        <v>11473</v>
      </c>
      <c r="E342" s="29">
        <v>1</v>
      </c>
    </row>
    <row r="343" spans="1:5" ht="19" x14ac:dyDescent="0.25">
      <c r="A343" s="28">
        <v>1</v>
      </c>
      <c r="B343" s="81" t="s">
        <v>11267</v>
      </c>
      <c r="C343" s="14" t="s">
        <v>11482</v>
      </c>
      <c r="D343" s="14" t="s">
        <v>11452</v>
      </c>
      <c r="E343" s="29">
        <v>7</v>
      </c>
    </row>
    <row r="344" spans="1:5" ht="19" x14ac:dyDescent="0.25">
      <c r="A344" s="28">
        <v>1</v>
      </c>
      <c r="B344" s="78" t="s">
        <v>11206</v>
      </c>
      <c r="C344" s="37" t="s">
        <v>11482</v>
      </c>
      <c r="D344" s="37" t="s">
        <v>11436</v>
      </c>
      <c r="E344" s="29">
        <v>8</v>
      </c>
    </row>
    <row r="345" spans="1:5" ht="19" x14ac:dyDescent="0.25">
      <c r="A345" s="28">
        <v>1</v>
      </c>
      <c r="B345" s="75" t="s">
        <v>11174</v>
      </c>
      <c r="C345" s="14" t="s">
        <v>11482</v>
      </c>
      <c r="D345" s="34" t="s">
        <v>11442</v>
      </c>
      <c r="E345" s="29">
        <v>6</v>
      </c>
    </row>
    <row r="346" spans="1:5" ht="20" x14ac:dyDescent="0.25">
      <c r="A346" s="28">
        <v>1</v>
      </c>
      <c r="B346" s="81" t="s">
        <v>11385</v>
      </c>
      <c r="C346" s="33" t="s">
        <v>11482</v>
      </c>
      <c r="D346" s="14" t="s">
        <v>11446</v>
      </c>
      <c r="E346" s="29">
        <v>5</v>
      </c>
    </row>
    <row r="347" spans="1:5" ht="19" x14ac:dyDescent="0.25">
      <c r="A347" s="28">
        <v>1</v>
      </c>
      <c r="B347" s="75" t="s">
        <v>10842</v>
      </c>
      <c r="C347" s="14" t="s">
        <v>11455</v>
      </c>
      <c r="D347" s="14" t="s">
        <v>11450</v>
      </c>
      <c r="E347" s="29">
        <v>3</v>
      </c>
    </row>
    <row r="348" spans="1:5" ht="19" x14ac:dyDescent="0.25">
      <c r="A348" s="28">
        <v>1</v>
      </c>
      <c r="B348" s="74" t="s">
        <v>11037</v>
      </c>
      <c r="C348" s="14" t="s">
        <v>11482</v>
      </c>
      <c r="D348" s="14" t="s">
        <v>11436</v>
      </c>
      <c r="E348" s="29">
        <v>8</v>
      </c>
    </row>
    <row r="349" spans="1:5" ht="19" x14ac:dyDescent="0.25">
      <c r="A349" s="28">
        <v>1</v>
      </c>
      <c r="B349" s="75" t="s">
        <v>11508</v>
      </c>
      <c r="C349" s="14" t="s">
        <v>11482</v>
      </c>
      <c r="D349" s="14" t="s">
        <v>11436</v>
      </c>
      <c r="E349" s="29">
        <v>8</v>
      </c>
    </row>
    <row r="350" spans="1:5" ht="19" x14ac:dyDescent="0.25">
      <c r="A350" s="28">
        <v>1</v>
      </c>
      <c r="B350" s="75" t="s">
        <v>11308</v>
      </c>
      <c r="C350" s="14" t="s">
        <v>11455</v>
      </c>
      <c r="D350" s="14" t="s">
        <v>11442</v>
      </c>
      <c r="E350" s="29">
        <v>6</v>
      </c>
    </row>
    <row r="351" spans="1:5" ht="19" x14ac:dyDescent="0.25">
      <c r="A351" s="28">
        <v>1</v>
      </c>
      <c r="B351" s="75" t="s">
        <v>11085</v>
      </c>
      <c r="C351" s="14" t="s">
        <v>11482</v>
      </c>
      <c r="D351" s="34" t="s">
        <v>11436</v>
      </c>
      <c r="E351" s="29">
        <v>8</v>
      </c>
    </row>
    <row r="352" spans="1:5" ht="19" x14ac:dyDescent="0.25">
      <c r="A352" s="89">
        <v>1</v>
      </c>
      <c r="B352" s="83" t="s">
        <v>11588</v>
      </c>
      <c r="C352" s="14" t="s">
        <v>11576</v>
      </c>
      <c r="D352" s="14" t="s">
        <v>11473</v>
      </c>
      <c r="E352" s="29">
        <v>1</v>
      </c>
    </row>
    <row r="353" spans="1:5" ht="19" x14ac:dyDescent="0.25">
      <c r="A353" s="28">
        <v>1</v>
      </c>
      <c r="B353" s="83" t="s">
        <v>11250</v>
      </c>
      <c r="C353" s="14" t="s">
        <v>11576</v>
      </c>
      <c r="D353" s="14" t="s">
        <v>11450</v>
      </c>
      <c r="E353" s="29">
        <v>3</v>
      </c>
    </row>
    <row r="354" spans="1:5" ht="19" x14ac:dyDescent="0.25">
      <c r="A354" s="89">
        <v>1</v>
      </c>
      <c r="B354" s="75" t="s">
        <v>11112</v>
      </c>
      <c r="C354" s="14" t="s">
        <v>11538</v>
      </c>
      <c r="D354" s="14" t="s">
        <v>11454</v>
      </c>
      <c r="E354" s="29">
        <v>2</v>
      </c>
    </row>
    <row r="355" spans="1:5" ht="19" x14ac:dyDescent="0.25">
      <c r="A355" s="89">
        <v>1</v>
      </c>
      <c r="B355" s="75" t="s">
        <v>11245</v>
      </c>
      <c r="C355" s="14" t="s">
        <v>11538</v>
      </c>
      <c r="D355" s="14" t="s">
        <v>11473</v>
      </c>
      <c r="E355" s="29">
        <v>1</v>
      </c>
    </row>
    <row r="356" spans="1:5" ht="19" x14ac:dyDescent="0.25">
      <c r="A356" s="28">
        <v>1</v>
      </c>
      <c r="B356" s="84" t="s">
        <v>11278</v>
      </c>
      <c r="C356" s="14" t="s">
        <v>11440</v>
      </c>
      <c r="D356" s="14" t="s">
        <v>11442</v>
      </c>
      <c r="E356" s="29">
        <v>6</v>
      </c>
    </row>
    <row r="357" spans="1:5" ht="19" x14ac:dyDescent="0.25">
      <c r="A357" s="28">
        <v>1</v>
      </c>
      <c r="B357" s="75" t="s">
        <v>11178</v>
      </c>
      <c r="C357" s="14" t="s">
        <v>11440</v>
      </c>
      <c r="D357" s="14" t="s">
        <v>11436</v>
      </c>
      <c r="E357" s="29">
        <v>8</v>
      </c>
    </row>
    <row r="358" spans="1:5" ht="19" x14ac:dyDescent="0.25">
      <c r="A358" s="28">
        <v>1</v>
      </c>
      <c r="B358" s="75" t="s">
        <v>11340</v>
      </c>
      <c r="C358" s="14" t="s">
        <v>11440</v>
      </c>
      <c r="D358" s="14" t="s">
        <v>11454</v>
      </c>
      <c r="E358" s="29">
        <v>2</v>
      </c>
    </row>
    <row r="359" spans="1:5" ht="19" x14ac:dyDescent="0.25">
      <c r="A359" s="28">
        <v>1</v>
      </c>
      <c r="B359" s="74" t="s">
        <v>11162</v>
      </c>
      <c r="C359" s="14" t="s">
        <v>11440</v>
      </c>
      <c r="D359" s="14" t="s">
        <v>11467</v>
      </c>
      <c r="E359" s="29">
        <v>8</v>
      </c>
    </row>
    <row r="360" spans="1:5" ht="19" x14ac:dyDescent="0.25">
      <c r="A360" s="28">
        <v>1</v>
      </c>
      <c r="B360" s="79" t="s">
        <v>11057</v>
      </c>
      <c r="C360" s="14" t="s">
        <v>11440</v>
      </c>
      <c r="D360" s="14" t="s">
        <v>11436</v>
      </c>
      <c r="E360" s="29">
        <v>8</v>
      </c>
    </row>
    <row r="361" spans="1:5" ht="19" x14ac:dyDescent="0.25">
      <c r="A361" s="28">
        <v>1</v>
      </c>
      <c r="B361" s="75" t="s">
        <v>11240</v>
      </c>
      <c r="C361" s="14" t="s">
        <v>11440</v>
      </c>
      <c r="D361" s="14" t="s">
        <v>11446</v>
      </c>
      <c r="E361" s="29">
        <v>5</v>
      </c>
    </row>
    <row r="362" spans="1:5" ht="19" x14ac:dyDescent="0.25">
      <c r="A362" s="28">
        <v>1</v>
      </c>
      <c r="B362" s="74" t="s">
        <v>11383</v>
      </c>
      <c r="C362" s="36" t="s">
        <v>11440</v>
      </c>
      <c r="D362" s="50" t="s">
        <v>11442</v>
      </c>
      <c r="E362" s="49">
        <v>6</v>
      </c>
    </row>
    <row r="363" spans="1:5" ht="19" x14ac:dyDescent="0.25">
      <c r="A363" s="28">
        <v>1</v>
      </c>
      <c r="B363" s="74" t="s">
        <v>10749</v>
      </c>
      <c r="C363" s="14" t="s">
        <v>11544</v>
      </c>
      <c r="D363" s="14" t="s">
        <v>11446</v>
      </c>
      <c r="E363" s="29">
        <v>5</v>
      </c>
    </row>
    <row r="364" spans="1:5" ht="19" x14ac:dyDescent="0.25">
      <c r="A364" s="89">
        <v>1</v>
      </c>
      <c r="B364" s="75" t="s">
        <v>10921</v>
      </c>
      <c r="C364" s="14" t="s">
        <v>11578</v>
      </c>
      <c r="D364" s="14" t="s">
        <v>11454</v>
      </c>
      <c r="E364" s="29">
        <v>2</v>
      </c>
    </row>
    <row r="365" spans="1:5" ht="19" x14ac:dyDescent="0.25">
      <c r="A365" s="28">
        <v>1</v>
      </c>
      <c r="B365" s="75" t="s">
        <v>11290</v>
      </c>
      <c r="C365" s="14" t="s">
        <v>11558</v>
      </c>
      <c r="D365" s="14" t="s">
        <v>11456</v>
      </c>
      <c r="E365" s="29">
        <v>4</v>
      </c>
    </row>
    <row r="366" spans="1:5" ht="19" x14ac:dyDescent="0.25">
      <c r="A366" s="28">
        <v>1</v>
      </c>
      <c r="B366" s="75" t="s">
        <v>10990</v>
      </c>
      <c r="C366" s="14" t="s">
        <v>11536</v>
      </c>
      <c r="D366" s="14" t="s">
        <v>11467</v>
      </c>
      <c r="E366" s="29">
        <v>8</v>
      </c>
    </row>
    <row r="367" spans="1:5" ht="19" x14ac:dyDescent="0.25">
      <c r="A367" s="28">
        <v>1</v>
      </c>
      <c r="B367" s="75" t="s">
        <v>10922</v>
      </c>
      <c r="C367" s="14" t="s">
        <v>11471</v>
      </c>
      <c r="D367" s="14" t="s">
        <v>11454</v>
      </c>
      <c r="E367" s="29">
        <v>2</v>
      </c>
    </row>
    <row r="368" spans="1:5" ht="20" x14ac:dyDescent="0.25">
      <c r="A368" s="28">
        <v>1</v>
      </c>
      <c r="B368" s="81" t="s">
        <v>11035</v>
      </c>
      <c r="C368" s="33" t="s">
        <v>11471</v>
      </c>
      <c r="D368" s="14" t="s">
        <v>11436</v>
      </c>
      <c r="E368" s="29">
        <v>8</v>
      </c>
    </row>
    <row r="369" spans="1:5" ht="19" x14ac:dyDescent="0.25">
      <c r="A369" s="28">
        <v>1</v>
      </c>
      <c r="B369" s="74" t="s">
        <v>10736</v>
      </c>
      <c r="C369" s="14" t="s">
        <v>11471</v>
      </c>
      <c r="D369" s="14" t="s">
        <v>11450</v>
      </c>
      <c r="E369" s="29">
        <v>3</v>
      </c>
    </row>
    <row r="370" spans="1:5" ht="19" x14ac:dyDescent="0.25">
      <c r="A370" s="28">
        <v>1</v>
      </c>
      <c r="B370" s="79" t="s">
        <v>10874</v>
      </c>
      <c r="C370" s="34" t="s">
        <v>11509</v>
      </c>
      <c r="D370" s="34" t="s">
        <v>11456</v>
      </c>
      <c r="E370" s="29">
        <v>4</v>
      </c>
    </row>
    <row r="371" spans="1:5" ht="19" x14ac:dyDescent="0.25">
      <c r="A371" s="28">
        <v>1</v>
      </c>
      <c r="B371" s="75" t="s">
        <v>11198</v>
      </c>
      <c r="C371" s="14" t="s">
        <v>11509</v>
      </c>
      <c r="D371" s="14" t="s">
        <v>11436</v>
      </c>
      <c r="E371" s="29">
        <v>8</v>
      </c>
    </row>
    <row r="372" spans="1:5" ht="19" x14ac:dyDescent="0.25">
      <c r="A372" s="89">
        <v>1</v>
      </c>
      <c r="B372" s="75" t="s">
        <v>11322</v>
      </c>
      <c r="C372" s="14" t="s">
        <v>11509</v>
      </c>
      <c r="D372" s="14" t="s">
        <v>11473</v>
      </c>
      <c r="E372" s="29">
        <v>1</v>
      </c>
    </row>
    <row r="373" spans="1:5" ht="19" x14ac:dyDescent="0.25">
      <c r="A373" s="89">
        <v>1</v>
      </c>
      <c r="B373" s="83" t="s">
        <v>11590</v>
      </c>
      <c r="C373" s="14" t="s">
        <v>11556</v>
      </c>
      <c r="D373" s="14" t="s">
        <v>11473</v>
      </c>
      <c r="E373" s="29">
        <v>1</v>
      </c>
    </row>
    <row r="374" spans="1:5" ht="19" x14ac:dyDescent="0.25">
      <c r="A374" s="89">
        <v>1</v>
      </c>
      <c r="B374" s="74" t="s">
        <v>10789</v>
      </c>
      <c r="C374" s="14" t="s">
        <v>11556</v>
      </c>
      <c r="D374" s="14" t="s">
        <v>11473</v>
      </c>
      <c r="E374" s="29">
        <v>1</v>
      </c>
    </row>
    <row r="375" spans="1:5" ht="19" x14ac:dyDescent="0.25">
      <c r="A375" s="28">
        <v>1</v>
      </c>
      <c r="B375" s="74" t="s">
        <v>11312</v>
      </c>
      <c r="C375" s="14" t="s">
        <v>11556</v>
      </c>
      <c r="D375" s="14" t="s">
        <v>11442</v>
      </c>
      <c r="E375" s="29">
        <v>6</v>
      </c>
    </row>
    <row r="376" spans="1:5" ht="19" x14ac:dyDescent="0.25">
      <c r="A376" s="28">
        <v>1</v>
      </c>
      <c r="B376" s="83" t="s">
        <v>11587</v>
      </c>
      <c r="C376" s="14" t="s">
        <v>11439</v>
      </c>
      <c r="D376" s="14" t="s">
        <v>11452</v>
      </c>
      <c r="E376" s="29">
        <v>7</v>
      </c>
    </row>
    <row r="377" spans="1:5" ht="19" x14ac:dyDescent="0.25">
      <c r="A377" s="28">
        <v>1</v>
      </c>
      <c r="B377" s="75" t="s">
        <v>11214</v>
      </c>
      <c r="C377" s="14" t="s">
        <v>11439</v>
      </c>
      <c r="D377" s="34" t="s">
        <v>11452</v>
      </c>
      <c r="E377" s="29">
        <v>7</v>
      </c>
    </row>
    <row r="378" spans="1:5" ht="19" x14ac:dyDescent="0.25">
      <c r="A378" s="28">
        <v>1</v>
      </c>
      <c r="B378" s="74" t="s">
        <v>11126</v>
      </c>
      <c r="C378" s="14" t="s">
        <v>11439</v>
      </c>
      <c r="D378" s="14" t="s">
        <v>11454</v>
      </c>
      <c r="E378" s="29">
        <v>2</v>
      </c>
    </row>
    <row r="379" spans="1:5" ht="19" x14ac:dyDescent="0.25">
      <c r="A379" s="28">
        <v>1</v>
      </c>
      <c r="B379" s="83" t="s">
        <v>11591</v>
      </c>
      <c r="C379" s="14" t="s">
        <v>11439</v>
      </c>
      <c r="D379" s="14" t="s">
        <v>11592</v>
      </c>
      <c r="E379" s="29">
        <v>8</v>
      </c>
    </row>
    <row r="380" spans="1:5" ht="19" x14ac:dyDescent="0.25">
      <c r="A380" s="28">
        <v>1</v>
      </c>
      <c r="B380" s="74" t="s">
        <v>11316</v>
      </c>
      <c r="C380" s="14" t="s">
        <v>11439</v>
      </c>
      <c r="D380" s="14" t="s">
        <v>11454</v>
      </c>
      <c r="E380" s="29">
        <v>2</v>
      </c>
    </row>
    <row r="381" spans="1:5" ht="19" x14ac:dyDescent="0.25">
      <c r="A381" s="28">
        <v>1</v>
      </c>
      <c r="B381" s="75" t="s">
        <v>10811</v>
      </c>
      <c r="C381" s="14" t="s">
        <v>11439</v>
      </c>
      <c r="D381" s="14" t="s">
        <v>11446</v>
      </c>
      <c r="E381" s="29">
        <v>5</v>
      </c>
    </row>
    <row r="382" spans="1:5" ht="19" x14ac:dyDescent="0.25">
      <c r="A382" s="28">
        <v>1</v>
      </c>
      <c r="B382" s="75" t="s">
        <v>11140</v>
      </c>
      <c r="C382" s="14" t="s">
        <v>11439</v>
      </c>
      <c r="D382" s="14" t="s">
        <v>11436</v>
      </c>
      <c r="E382" s="29">
        <v>8</v>
      </c>
    </row>
    <row r="383" spans="1:5" ht="19" x14ac:dyDescent="0.25">
      <c r="A383" s="28">
        <v>1</v>
      </c>
      <c r="B383" s="74" t="s">
        <v>10927</v>
      </c>
      <c r="C383" s="14" t="s">
        <v>11439</v>
      </c>
      <c r="D383" s="14" t="s">
        <v>11436</v>
      </c>
      <c r="E383" s="29">
        <v>8</v>
      </c>
    </row>
    <row r="384" spans="1:5" ht="19" x14ac:dyDescent="0.25">
      <c r="A384" s="28">
        <v>1</v>
      </c>
      <c r="B384" s="75" t="s">
        <v>10875</v>
      </c>
      <c r="C384" s="14" t="s">
        <v>11439</v>
      </c>
      <c r="D384" s="14" t="s">
        <v>11436</v>
      </c>
      <c r="E384" s="29">
        <v>8</v>
      </c>
    </row>
    <row r="385" spans="1:5" ht="19" x14ac:dyDescent="0.25">
      <c r="A385" s="89">
        <v>1</v>
      </c>
      <c r="B385" s="83" t="s">
        <v>10731</v>
      </c>
      <c r="C385" s="14" t="s">
        <v>11439</v>
      </c>
      <c r="D385" s="14" t="s">
        <v>11454</v>
      </c>
      <c r="E385" s="29">
        <v>2</v>
      </c>
    </row>
    <row r="386" spans="1:5" ht="19" x14ac:dyDescent="0.25">
      <c r="A386" s="28">
        <v>1</v>
      </c>
      <c r="B386" s="75" t="s">
        <v>10919</v>
      </c>
      <c r="C386" s="14" t="s">
        <v>11439</v>
      </c>
      <c r="D386" s="14" t="s">
        <v>11450</v>
      </c>
      <c r="E386" s="29">
        <v>3</v>
      </c>
    </row>
    <row r="387" spans="1:5" ht="19" x14ac:dyDescent="0.25">
      <c r="A387" s="89">
        <v>1</v>
      </c>
      <c r="B387" s="75" t="s">
        <v>11403</v>
      </c>
      <c r="C387" s="14" t="s">
        <v>11439</v>
      </c>
      <c r="D387" s="14" t="s">
        <v>11473</v>
      </c>
      <c r="E387" s="29">
        <v>1</v>
      </c>
    </row>
    <row r="388" spans="1:5" ht="19" x14ac:dyDescent="0.25">
      <c r="A388" s="28">
        <v>1</v>
      </c>
      <c r="B388" s="83" t="s">
        <v>11597</v>
      </c>
      <c r="C388" s="14" t="s">
        <v>11439</v>
      </c>
      <c r="D388" s="14" t="s">
        <v>11456</v>
      </c>
      <c r="E388" s="29">
        <v>4</v>
      </c>
    </row>
    <row r="389" spans="1:5" ht="19" x14ac:dyDescent="0.25">
      <c r="A389" s="28">
        <v>1</v>
      </c>
      <c r="B389" s="75" t="s">
        <v>11401</v>
      </c>
      <c r="C389" s="14" t="s">
        <v>11439</v>
      </c>
      <c r="D389" s="34" t="s">
        <v>11442</v>
      </c>
      <c r="E389" s="29">
        <v>6</v>
      </c>
    </row>
    <row r="390" spans="1:5" ht="19" x14ac:dyDescent="0.25">
      <c r="A390" s="28">
        <v>1</v>
      </c>
      <c r="B390" s="77" t="s">
        <v>11533</v>
      </c>
      <c r="C390" s="36" t="s">
        <v>11534</v>
      </c>
      <c r="D390" s="36" t="s">
        <v>11442</v>
      </c>
      <c r="E390" s="29">
        <v>6</v>
      </c>
    </row>
    <row r="391" spans="1:5" ht="19" x14ac:dyDescent="0.25">
      <c r="A391" s="89">
        <v>1</v>
      </c>
      <c r="B391" s="75" t="s">
        <v>11518</v>
      </c>
      <c r="C391" s="14" t="s">
        <v>11519</v>
      </c>
      <c r="D391" s="14" t="s">
        <v>11473</v>
      </c>
      <c r="E391" s="29">
        <v>1</v>
      </c>
    </row>
    <row r="392" spans="1:5" ht="19" x14ac:dyDescent="0.25">
      <c r="A392" s="89">
        <v>1</v>
      </c>
      <c r="B392" s="75" t="s">
        <v>11166</v>
      </c>
      <c r="C392" s="14" t="s">
        <v>11539</v>
      </c>
      <c r="D392" s="14" t="s">
        <v>11454</v>
      </c>
      <c r="E392" s="29">
        <v>2</v>
      </c>
    </row>
    <row r="393" spans="1:5" ht="19" x14ac:dyDescent="0.25">
      <c r="A393" s="28">
        <v>1</v>
      </c>
      <c r="B393" s="75" t="s">
        <v>11370</v>
      </c>
      <c r="C393" s="14" t="s">
        <v>11539</v>
      </c>
      <c r="D393" s="14" t="s">
        <v>11467</v>
      </c>
      <c r="E393" s="29">
        <v>8</v>
      </c>
    </row>
    <row r="394" spans="1:5" ht="19" x14ac:dyDescent="0.25">
      <c r="A394" s="28">
        <v>1</v>
      </c>
      <c r="B394" s="82" t="s">
        <v>11594</v>
      </c>
      <c r="C394" s="14" t="s">
        <v>11581</v>
      </c>
      <c r="D394" s="14" t="s">
        <v>11456</v>
      </c>
      <c r="E394" s="29">
        <v>4</v>
      </c>
    </row>
    <row r="395" spans="1:5" ht="19" x14ac:dyDescent="0.25">
      <c r="A395" s="28">
        <v>1</v>
      </c>
      <c r="B395" s="75" t="s">
        <v>10870</v>
      </c>
      <c r="C395" s="14" t="s">
        <v>11480</v>
      </c>
      <c r="D395" s="14" t="s">
        <v>11446</v>
      </c>
      <c r="E395" s="29">
        <v>5</v>
      </c>
    </row>
    <row r="396" spans="1:5" ht="19" x14ac:dyDescent="0.25">
      <c r="A396" s="28">
        <v>1</v>
      </c>
      <c r="B396" s="75" t="s">
        <v>11354</v>
      </c>
      <c r="C396" s="14" t="s">
        <v>11480</v>
      </c>
      <c r="D396" s="14" t="s">
        <v>11456</v>
      </c>
      <c r="E396" s="29">
        <v>4</v>
      </c>
    </row>
    <row r="397" spans="1:5" ht="19" x14ac:dyDescent="0.25">
      <c r="A397" s="28">
        <v>1</v>
      </c>
      <c r="B397" s="83" t="s">
        <v>11298</v>
      </c>
      <c r="C397" s="14" t="s">
        <v>11488</v>
      </c>
      <c r="D397" s="14" t="s">
        <v>11450</v>
      </c>
      <c r="E397" s="29">
        <v>3</v>
      </c>
    </row>
    <row r="398" spans="1:5" ht="19" x14ac:dyDescent="0.25">
      <c r="A398" s="89">
        <v>1</v>
      </c>
      <c r="B398" s="75" t="s">
        <v>10849</v>
      </c>
      <c r="C398" s="14" t="s">
        <v>11488</v>
      </c>
      <c r="D398" s="14" t="s">
        <v>11473</v>
      </c>
      <c r="E398" s="29">
        <v>1</v>
      </c>
    </row>
    <row r="399" spans="1:5" ht="19" x14ac:dyDescent="0.25">
      <c r="A399" s="28">
        <v>1</v>
      </c>
      <c r="B399" s="75" t="s">
        <v>11204</v>
      </c>
      <c r="C399" s="14" t="s">
        <v>11488</v>
      </c>
      <c r="D399" s="34" t="s">
        <v>11442</v>
      </c>
      <c r="E399" s="29">
        <v>6</v>
      </c>
    </row>
    <row r="400" spans="1:5" ht="19" x14ac:dyDescent="0.25">
      <c r="A400" s="28">
        <v>1</v>
      </c>
      <c r="B400" s="75" t="s">
        <v>10734</v>
      </c>
      <c r="C400" s="14" t="s">
        <v>11488</v>
      </c>
      <c r="D400" s="34" t="s">
        <v>11442</v>
      </c>
      <c r="E400" s="29">
        <v>6</v>
      </c>
    </row>
    <row r="401" spans="1:5" ht="19" x14ac:dyDescent="0.25">
      <c r="A401" s="89">
        <v>1</v>
      </c>
      <c r="B401" s="75" t="s">
        <v>11241</v>
      </c>
      <c r="C401" s="14" t="s">
        <v>11488</v>
      </c>
      <c r="D401" s="14" t="s">
        <v>11454</v>
      </c>
      <c r="E401" s="29">
        <v>2</v>
      </c>
    </row>
    <row r="402" spans="1:5" ht="19" x14ac:dyDescent="0.25">
      <c r="A402" s="28">
        <v>1</v>
      </c>
      <c r="B402" s="75" t="s">
        <v>11284</v>
      </c>
      <c r="C402" s="14" t="s">
        <v>11437</v>
      </c>
      <c r="D402" s="14" t="s">
        <v>11456</v>
      </c>
      <c r="E402" s="29">
        <v>4</v>
      </c>
    </row>
    <row r="403" spans="1:5" ht="19" x14ac:dyDescent="0.25">
      <c r="A403" s="28">
        <v>1</v>
      </c>
      <c r="B403" s="75" t="s">
        <v>11377</v>
      </c>
      <c r="C403" s="14" t="s">
        <v>11437</v>
      </c>
      <c r="D403" s="14" t="s">
        <v>11442</v>
      </c>
      <c r="E403" s="29">
        <v>6</v>
      </c>
    </row>
    <row r="404" spans="1:5" ht="19" x14ac:dyDescent="0.25">
      <c r="A404" s="28">
        <v>1</v>
      </c>
      <c r="B404" s="75" t="s">
        <v>11185</v>
      </c>
      <c r="C404" s="14" t="s">
        <v>11437</v>
      </c>
      <c r="D404" s="14" t="s">
        <v>11442</v>
      </c>
      <c r="E404" s="29">
        <v>6</v>
      </c>
    </row>
    <row r="405" spans="1:5" ht="19" x14ac:dyDescent="0.25">
      <c r="A405" s="28">
        <v>1</v>
      </c>
      <c r="B405" s="75" t="s">
        <v>11296</v>
      </c>
      <c r="C405" s="14" t="s">
        <v>11437</v>
      </c>
      <c r="D405" s="14" t="s">
        <v>11450</v>
      </c>
      <c r="E405" s="29">
        <v>3</v>
      </c>
    </row>
    <row r="406" spans="1:5" ht="19" x14ac:dyDescent="0.25">
      <c r="A406" s="28">
        <v>1</v>
      </c>
      <c r="B406" s="75" t="s">
        <v>10880</v>
      </c>
      <c r="C406" s="14" t="s">
        <v>11437</v>
      </c>
      <c r="D406" s="14" t="s">
        <v>11442</v>
      </c>
      <c r="E406" s="29">
        <v>6</v>
      </c>
    </row>
    <row r="407" spans="1:5" ht="19" x14ac:dyDescent="0.25">
      <c r="A407" s="89">
        <v>1</v>
      </c>
      <c r="B407" s="74" t="s">
        <v>11324</v>
      </c>
      <c r="C407" s="14" t="s">
        <v>11437</v>
      </c>
      <c r="D407" s="14" t="s">
        <v>11473</v>
      </c>
      <c r="E407" s="29">
        <v>1</v>
      </c>
    </row>
    <row r="408" spans="1:5" ht="19" x14ac:dyDescent="0.25">
      <c r="A408" s="28">
        <v>1</v>
      </c>
      <c r="B408" s="75" t="s">
        <v>10756</v>
      </c>
      <c r="C408" s="14" t="s">
        <v>11437</v>
      </c>
      <c r="D408" s="14" t="s">
        <v>11450</v>
      </c>
      <c r="E408" s="29">
        <v>3</v>
      </c>
    </row>
    <row r="409" spans="1:5" ht="19" x14ac:dyDescent="0.25">
      <c r="A409" s="89">
        <v>1</v>
      </c>
      <c r="B409" s="75" t="s">
        <v>11551</v>
      </c>
      <c r="C409" s="14" t="s">
        <v>11437</v>
      </c>
      <c r="D409" s="14" t="s">
        <v>11454</v>
      </c>
      <c r="E409" s="29">
        <v>2</v>
      </c>
    </row>
    <row r="410" spans="1:5" ht="19" x14ac:dyDescent="0.25">
      <c r="A410" s="89">
        <v>1</v>
      </c>
      <c r="B410" s="75" t="s">
        <v>11363</v>
      </c>
      <c r="C410" s="14" t="s">
        <v>11437</v>
      </c>
      <c r="D410" s="14" t="s">
        <v>11500</v>
      </c>
      <c r="E410" s="29">
        <v>1</v>
      </c>
    </row>
    <row r="411" spans="1:5" ht="19" x14ac:dyDescent="0.25">
      <c r="A411" s="89">
        <v>1</v>
      </c>
      <c r="B411" s="75" t="s">
        <v>11553</v>
      </c>
      <c r="C411" s="14" t="s">
        <v>11437</v>
      </c>
      <c r="D411" s="14" t="s">
        <v>11473</v>
      </c>
      <c r="E411" s="29">
        <v>1</v>
      </c>
    </row>
    <row r="412" spans="1:5" ht="19" x14ac:dyDescent="0.25">
      <c r="A412" s="28">
        <v>1</v>
      </c>
      <c r="B412" s="75" t="s">
        <v>11091</v>
      </c>
      <c r="C412" s="14" t="s">
        <v>11437</v>
      </c>
      <c r="D412" s="14" t="s">
        <v>11436</v>
      </c>
      <c r="E412" s="29">
        <v>8</v>
      </c>
    </row>
    <row r="413" spans="1:5" ht="19" x14ac:dyDescent="0.25">
      <c r="A413" s="89">
        <v>1</v>
      </c>
      <c r="B413" s="75" t="s">
        <v>10999</v>
      </c>
      <c r="C413" s="14" t="s">
        <v>11437</v>
      </c>
      <c r="D413" s="14" t="s">
        <v>11454</v>
      </c>
      <c r="E413" s="29">
        <v>2</v>
      </c>
    </row>
    <row r="414" spans="1:5" ht="19" x14ac:dyDescent="0.25">
      <c r="A414" s="28">
        <v>1</v>
      </c>
      <c r="B414" s="75" t="s">
        <v>11139</v>
      </c>
      <c r="C414" s="14" t="s">
        <v>11447</v>
      </c>
      <c r="D414" s="14" t="s">
        <v>11467</v>
      </c>
      <c r="E414" s="29">
        <v>8</v>
      </c>
    </row>
    <row r="415" spans="1:5" ht="19" x14ac:dyDescent="0.25">
      <c r="A415" s="28">
        <v>1</v>
      </c>
      <c r="B415" s="75" t="s">
        <v>11287</v>
      </c>
      <c r="C415" s="14" t="s">
        <v>11447</v>
      </c>
      <c r="D415" s="14" t="s">
        <v>11450</v>
      </c>
      <c r="E415" s="29">
        <v>3</v>
      </c>
    </row>
    <row r="416" spans="1:5" ht="19" x14ac:dyDescent="0.25">
      <c r="A416" s="28">
        <v>1</v>
      </c>
      <c r="B416" s="74" t="s">
        <v>10777</v>
      </c>
      <c r="C416" s="14" t="s">
        <v>11447</v>
      </c>
      <c r="D416" s="14" t="s">
        <v>11442</v>
      </c>
      <c r="E416" s="29">
        <v>6</v>
      </c>
    </row>
    <row r="417" spans="1:5" ht="19" x14ac:dyDescent="0.25">
      <c r="A417" s="28">
        <v>1</v>
      </c>
      <c r="B417" s="75" t="s">
        <v>11101</v>
      </c>
      <c r="C417" s="14" t="s">
        <v>11447</v>
      </c>
      <c r="D417" s="14" t="s">
        <v>11450</v>
      </c>
      <c r="E417" s="29">
        <v>3</v>
      </c>
    </row>
    <row r="418" spans="1:5" ht="20" x14ac:dyDescent="0.25">
      <c r="A418" s="28">
        <v>1</v>
      </c>
      <c r="B418" s="75" t="s">
        <v>11202</v>
      </c>
      <c r="C418" s="33" t="s">
        <v>11447</v>
      </c>
      <c r="D418" s="34" t="s">
        <v>11452</v>
      </c>
      <c r="E418" s="29">
        <v>7</v>
      </c>
    </row>
    <row r="419" spans="1:5" ht="20" x14ac:dyDescent="0.25">
      <c r="A419" s="28">
        <v>1</v>
      </c>
      <c r="B419" s="80" t="s">
        <v>10985</v>
      </c>
      <c r="C419" s="39" t="s">
        <v>11447</v>
      </c>
      <c r="D419" s="14" t="s">
        <v>11436</v>
      </c>
      <c r="E419" s="29">
        <v>8</v>
      </c>
    </row>
    <row r="420" spans="1:5" ht="19" x14ac:dyDescent="0.25">
      <c r="A420" s="28">
        <v>1</v>
      </c>
      <c r="B420" s="75" t="s">
        <v>11409</v>
      </c>
      <c r="C420" s="14" t="s">
        <v>11447</v>
      </c>
      <c r="D420" s="34" t="s">
        <v>11442</v>
      </c>
      <c r="E420" s="29">
        <v>6</v>
      </c>
    </row>
    <row r="421" spans="1:5" ht="19" x14ac:dyDescent="0.25">
      <c r="A421" s="28">
        <v>1</v>
      </c>
      <c r="B421" s="75" t="s">
        <v>11365</v>
      </c>
      <c r="C421" s="14" t="s">
        <v>11447</v>
      </c>
      <c r="D421" s="14" t="s">
        <v>11442</v>
      </c>
      <c r="E421" s="29">
        <v>6</v>
      </c>
    </row>
    <row r="422" spans="1:5" ht="19" x14ac:dyDescent="0.25">
      <c r="A422" s="89">
        <v>1</v>
      </c>
      <c r="B422" s="75" t="s">
        <v>11150</v>
      </c>
      <c r="C422" s="14" t="s">
        <v>11447</v>
      </c>
      <c r="D422" s="14" t="s">
        <v>11473</v>
      </c>
      <c r="E422" s="29">
        <v>1</v>
      </c>
    </row>
    <row r="423" spans="1:5" ht="20" x14ac:dyDescent="0.25">
      <c r="A423" s="28">
        <v>1</v>
      </c>
      <c r="B423" s="81" t="s">
        <v>10930</v>
      </c>
      <c r="C423" s="33" t="s">
        <v>11447</v>
      </c>
      <c r="D423" s="14" t="s">
        <v>11446</v>
      </c>
      <c r="E423" s="29">
        <v>5</v>
      </c>
    </row>
    <row r="424" spans="1:5" ht="19" x14ac:dyDescent="0.25">
      <c r="A424" s="28">
        <v>1</v>
      </c>
      <c r="B424" s="74" t="s">
        <v>10949</v>
      </c>
      <c r="C424" s="14" t="s">
        <v>11447</v>
      </c>
      <c r="D424" s="14" t="s">
        <v>11454</v>
      </c>
      <c r="E424" s="29">
        <v>2</v>
      </c>
    </row>
    <row r="425" spans="1:5" ht="19" x14ac:dyDescent="0.25">
      <c r="A425" s="28">
        <v>1</v>
      </c>
      <c r="B425" s="83" t="s">
        <v>11417</v>
      </c>
      <c r="C425" s="14" t="s">
        <v>11447</v>
      </c>
      <c r="D425" s="14" t="s">
        <v>11456</v>
      </c>
      <c r="E425" s="29">
        <v>4</v>
      </c>
    </row>
    <row r="426" spans="1:5" ht="19" x14ac:dyDescent="0.25">
      <c r="A426" s="28">
        <v>1</v>
      </c>
      <c r="B426" s="75" t="s">
        <v>11180</v>
      </c>
      <c r="C426" s="14" t="s">
        <v>11447</v>
      </c>
      <c r="D426" s="14" t="s">
        <v>11450</v>
      </c>
      <c r="E426" s="29">
        <v>3</v>
      </c>
    </row>
    <row r="427" spans="1:5" ht="19" x14ac:dyDescent="0.25">
      <c r="A427" s="28">
        <v>1</v>
      </c>
      <c r="B427" s="75" t="s">
        <v>11223</v>
      </c>
      <c r="C427" s="14" t="s">
        <v>11447</v>
      </c>
      <c r="D427" s="14" t="s">
        <v>11450</v>
      </c>
      <c r="E427" s="29">
        <v>3</v>
      </c>
    </row>
    <row r="428" spans="1:5" ht="19" x14ac:dyDescent="0.25">
      <c r="A428" s="28">
        <v>1</v>
      </c>
      <c r="B428" s="83" t="s">
        <v>11423</v>
      </c>
      <c r="C428" s="14" t="s">
        <v>11447</v>
      </c>
      <c r="D428" s="14" t="s">
        <v>11442</v>
      </c>
      <c r="E428" s="29">
        <v>6</v>
      </c>
    </row>
    <row r="429" spans="1:5" ht="19" x14ac:dyDescent="0.25">
      <c r="A429" s="89">
        <v>1</v>
      </c>
      <c r="B429" s="75" t="s">
        <v>10881</v>
      </c>
      <c r="C429" s="14" t="s">
        <v>11447</v>
      </c>
      <c r="D429" s="14" t="s">
        <v>11454</v>
      </c>
      <c r="E429" s="29">
        <v>2</v>
      </c>
    </row>
    <row r="430" spans="1:5" ht="19" x14ac:dyDescent="0.25">
      <c r="A430" s="28">
        <v>1</v>
      </c>
      <c r="B430" s="75" t="s">
        <v>11268</v>
      </c>
      <c r="C430" s="14" t="s">
        <v>11447</v>
      </c>
      <c r="D430" s="14" t="s">
        <v>11450</v>
      </c>
      <c r="E430" s="29">
        <v>3</v>
      </c>
    </row>
    <row r="431" spans="1:5" ht="19" x14ac:dyDescent="0.25">
      <c r="A431" s="89">
        <v>1</v>
      </c>
      <c r="B431" s="75" t="s">
        <v>11201</v>
      </c>
      <c r="C431" s="14" t="s">
        <v>11447</v>
      </c>
      <c r="D431" s="14" t="s">
        <v>11454</v>
      </c>
      <c r="E431" s="29">
        <v>2</v>
      </c>
    </row>
    <row r="432" spans="1:5" ht="19" x14ac:dyDescent="0.25">
      <c r="A432" s="89">
        <v>1</v>
      </c>
      <c r="B432" s="75" t="s">
        <v>10779</v>
      </c>
      <c r="C432" s="14" t="s">
        <v>11447</v>
      </c>
      <c r="D432" s="14" t="s">
        <v>11454</v>
      </c>
      <c r="E432" s="29">
        <v>2</v>
      </c>
    </row>
    <row r="433" spans="1:5" ht="19" x14ac:dyDescent="0.25">
      <c r="A433" s="28">
        <v>1</v>
      </c>
      <c r="B433" s="75" t="s">
        <v>11314</v>
      </c>
      <c r="C433" s="14" t="s">
        <v>11447</v>
      </c>
      <c r="D433" s="34" t="s">
        <v>11456</v>
      </c>
      <c r="E433" s="29">
        <v>4</v>
      </c>
    </row>
    <row r="434" spans="1:5" ht="19" x14ac:dyDescent="0.25">
      <c r="A434" s="28">
        <v>1</v>
      </c>
      <c r="B434" s="86" t="s">
        <v>11343</v>
      </c>
      <c r="C434" s="36" t="s">
        <v>11447</v>
      </c>
      <c r="D434" s="36" t="s">
        <v>11456</v>
      </c>
      <c r="E434" s="29">
        <v>4</v>
      </c>
    </row>
    <row r="435" spans="1:5" ht="20" x14ac:dyDescent="0.25">
      <c r="A435" s="28">
        <v>1</v>
      </c>
      <c r="B435" s="75" t="s">
        <v>11186</v>
      </c>
      <c r="C435" s="33" t="s">
        <v>11447</v>
      </c>
      <c r="D435" s="34" t="s">
        <v>11436</v>
      </c>
      <c r="E435" s="29">
        <v>8</v>
      </c>
    </row>
    <row r="436" spans="1:5" ht="19" x14ac:dyDescent="0.25">
      <c r="A436" s="28">
        <v>1</v>
      </c>
      <c r="B436" s="83" t="s">
        <v>11203</v>
      </c>
      <c r="C436" s="14" t="s">
        <v>11447</v>
      </c>
      <c r="D436" s="14" t="s">
        <v>11450</v>
      </c>
      <c r="E436" s="29">
        <v>3</v>
      </c>
    </row>
    <row r="437" spans="1:5" ht="19" x14ac:dyDescent="0.25">
      <c r="A437" s="89">
        <v>1</v>
      </c>
      <c r="B437" s="79" t="s">
        <v>10961</v>
      </c>
      <c r="C437" s="34" t="s">
        <v>11504</v>
      </c>
      <c r="D437" s="34" t="s">
        <v>11473</v>
      </c>
      <c r="E437" s="29">
        <v>1</v>
      </c>
    </row>
    <row r="438" spans="1:5" ht="19" x14ac:dyDescent="0.25">
      <c r="A438" s="28">
        <v>1</v>
      </c>
      <c r="B438" s="75" t="s">
        <v>11118</v>
      </c>
      <c r="C438" s="14" t="s">
        <v>11504</v>
      </c>
      <c r="D438" s="14" t="s">
        <v>11454</v>
      </c>
      <c r="E438" s="29">
        <v>2</v>
      </c>
    </row>
    <row r="439" spans="1:5" ht="19" x14ac:dyDescent="0.25">
      <c r="A439" s="28">
        <v>1</v>
      </c>
      <c r="B439" s="75" t="s">
        <v>11063</v>
      </c>
      <c r="C439" s="14" t="s">
        <v>11526</v>
      </c>
      <c r="D439" s="14" t="s">
        <v>11456</v>
      </c>
      <c r="E439" s="29">
        <v>4</v>
      </c>
    </row>
    <row r="440" spans="1:5" ht="19" x14ac:dyDescent="0.25">
      <c r="A440" s="28">
        <v>1</v>
      </c>
      <c r="B440" s="75" t="s">
        <v>11212</v>
      </c>
      <c r="C440" s="14" t="s">
        <v>11465</v>
      </c>
      <c r="D440" s="14" t="s">
        <v>11454</v>
      </c>
      <c r="E440" s="29">
        <v>2</v>
      </c>
    </row>
    <row r="441" spans="1:5" ht="19" x14ac:dyDescent="0.25">
      <c r="A441" s="89">
        <v>1</v>
      </c>
      <c r="B441" s="81" t="s">
        <v>11571</v>
      </c>
      <c r="C441" s="14" t="s">
        <v>11465</v>
      </c>
      <c r="D441" s="14" t="s">
        <v>11454</v>
      </c>
      <c r="E441" s="29">
        <v>2</v>
      </c>
    </row>
    <row r="442" spans="1:5" ht="19" x14ac:dyDescent="0.25">
      <c r="A442" s="28">
        <v>1</v>
      </c>
      <c r="B442" s="75" t="s">
        <v>10928</v>
      </c>
      <c r="C442" s="14" t="s">
        <v>11465</v>
      </c>
      <c r="D442" s="14" t="s">
        <v>11454</v>
      </c>
      <c r="E442" s="29">
        <v>2</v>
      </c>
    </row>
    <row r="443" spans="1:5" ht="19" x14ac:dyDescent="0.25">
      <c r="A443" s="28">
        <v>1</v>
      </c>
      <c r="B443" s="75" t="s">
        <v>11367</v>
      </c>
      <c r="C443" s="14" t="s">
        <v>11465</v>
      </c>
      <c r="D443" s="14" t="s">
        <v>11436</v>
      </c>
      <c r="E443" s="29">
        <v>8</v>
      </c>
    </row>
    <row r="444" spans="1:5" ht="19" x14ac:dyDescent="0.25">
      <c r="A444" s="28">
        <v>1</v>
      </c>
      <c r="B444" s="79" t="s">
        <v>10833</v>
      </c>
      <c r="C444" s="14" t="s">
        <v>11527</v>
      </c>
      <c r="D444" s="34" t="s">
        <v>11446</v>
      </c>
      <c r="E444" s="29">
        <v>5</v>
      </c>
    </row>
    <row r="445" spans="1:5" ht="19" x14ac:dyDescent="0.25">
      <c r="A445" s="89">
        <v>1</v>
      </c>
      <c r="B445" s="83" t="s">
        <v>11357</v>
      </c>
      <c r="C445" s="14" t="s">
        <v>11527</v>
      </c>
      <c r="D445" s="14" t="s">
        <v>11473</v>
      </c>
      <c r="E445" s="29">
        <v>1</v>
      </c>
    </row>
    <row r="446" spans="1:5" ht="19" x14ac:dyDescent="0.25">
      <c r="A446" s="89">
        <v>1</v>
      </c>
      <c r="B446" s="74" t="s">
        <v>11010</v>
      </c>
      <c r="C446" s="14" t="s">
        <v>11527</v>
      </c>
      <c r="D446" s="14" t="s">
        <v>11454</v>
      </c>
      <c r="E446" s="29">
        <v>2</v>
      </c>
    </row>
    <row r="447" spans="1:5" ht="19" x14ac:dyDescent="0.25">
      <c r="A447" s="28">
        <v>1</v>
      </c>
      <c r="B447" s="74" t="s">
        <v>10936</v>
      </c>
      <c r="C447" s="14" t="s">
        <v>11451</v>
      </c>
      <c r="D447" s="14" t="s">
        <v>11436</v>
      </c>
      <c r="E447" s="29">
        <v>8</v>
      </c>
    </row>
    <row r="448" spans="1:5" ht="19" x14ac:dyDescent="0.25">
      <c r="A448" s="28">
        <v>1</v>
      </c>
      <c r="B448" s="75" t="s">
        <v>11372</v>
      </c>
      <c r="C448" s="14" t="s">
        <v>11451</v>
      </c>
      <c r="D448" s="14" t="s">
        <v>11436</v>
      </c>
      <c r="E448" s="29">
        <v>8</v>
      </c>
    </row>
    <row r="449" spans="1:5" ht="19" x14ac:dyDescent="0.25">
      <c r="A449" s="28">
        <v>1</v>
      </c>
      <c r="B449" s="75" t="s">
        <v>11108</v>
      </c>
      <c r="C449" s="14" t="s">
        <v>11469</v>
      </c>
      <c r="D449" s="14" t="s">
        <v>11454</v>
      </c>
      <c r="E449" s="29">
        <v>2</v>
      </c>
    </row>
    <row r="450" spans="1:5" ht="19" x14ac:dyDescent="0.25">
      <c r="A450" s="28">
        <v>1</v>
      </c>
      <c r="B450" s="75" t="s">
        <v>11075</v>
      </c>
      <c r="C450" s="14" t="s">
        <v>11561</v>
      </c>
      <c r="D450" s="14" t="s">
        <v>11450</v>
      </c>
      <c r="E450" s="29">
        <v>3</v>
      </c>
    </row>
    <row r="451" spans="1:5" ht="19" x14ac:dyDescent="0.25">
      <c r="A451" s="28">
        <v>1</v>
      </c>
      <c r="B451" s="75" t="s">
        <v>10887</v>
      </c>
      <c r="C451" s="14" t="s">
        <v>11523</v>
      </c>
      <c r="D451" s="14" t="s">
        <v>11446</v>
      </c>
      <c r="E451" s="29">
        <v>5</v>
      </c>
    </row>
    <row r="452" spans="1:5" ht="19" x14ac:dyDescent="0.25">
      <c r="A452" s="42"/>
    </row>
    <row r="453" spans="1:5" ht="19" x14ac:dyDescent="0.25">
      <c r="A453" s="89">
        <v>1</v>
      </c>
      <c r="B453" s="86" t="s">
        <v>10872</v>
      </c>
    </row>
    <row r="454" spans="1:5" ht="19" x14ac:dyDescent="0.25">
      <c r="A454" s="89">
        <v>1</v>
      </c>
      <c r="B454" s="86" t="s">
        <v>11334</v>
      </c>
    </row>
    <row r="455" spans="1:5" ht="19" x14ac:dyDescent="0.25">
      <c r="A455" s="89">
        <v>1</v>
      </c>
      <c r="B455" s="78" t="s">
        <v>10929</v>
      </c>
    </row>
    <row r="456" spans="1:5" ht="19" x14ac:dyDescent="0.25">
      <c r="A456" s="89">
        <v>1</v>
      </c>
      <c r="B456" s="78" t="s">
        <v>11306</v>
      </c>
    </row>
    <row r="457" spans="1:5" ht="19" x14ac:dyDescent="0.25">
      <c r="A457" s="89">
        <v>1</v>
      </c>
      <c r="B457" s="86" t="s">
        <v>11059</v>
      </c>
    </row>
    <row r="458" spans="1:5" ht="19" x14ac:dyDescent="0.25">
      <c r="A458" s="89">
        <v>1</v>
      </c>
      <c r="B458" s="86" t="s">
        <v>10941</v>
      </c>
    </row>
    <row r="459" spans="1:5" ht="19" x14ac:dyDescent="0.25">
      <c r="A459" s="89">
        <v>1</v>
      </c>
      <c r="B459" s="88" t="s">
        <v>11243</v>
      </c>
    </row>
    <row r="460" spans="1:5" ht="19" x14ac:dyDescent="0.25">
      <c r="A460" s="89">
        <v>1</v>
      </c>
      <c r="B460" s="85" t="s">
        <v>10832</v>
      </c>
    </row>
    <row r="461" spans="1:5" ht="19" x14ac:dyDescent="0.25">
      <c r="A461" s="89">
        <v>1</v>
      </c>
      <c r="B461" s="86" t="s">
        <v>11143</v>
      </c>
    </row>
    <row r="462" spans="1:5" ht="19" x14ac:dyDescent="0.25">
      <c r="A462" s="89">
        <v>1</v>
      </c>
      <c r="B462" s="78" t="s">
        <v>11253</v>
      </c>
    </row>
    <row r="463" spans="1:5" ht="19" x14ac:dyDescent="0.25">
      <c r="A463" s="89">
        <v>1</v>
      </c>
      <c r="B463" s="88" t="s">
        <v>11347</v>
      </c>
    </row>
    <row r="464" spans="1:5" ht="19" x14ac:dyDescent="0.25">
      <c r="A464" s="89">
        <v>1</v>
      </c>
      <c r="B464" s="78" t="s">
        <v>11027</v>
      </c>
    </row>
    <row r="465" spans="1:2" ht="19" x14ac:dyDescent="0.25">
      <c r="A465" s="89">
        <v>1</v>
      </c>
      <c r="B465" s="88" t="s">
        <v>11107</v>
      </c>
    </row>
    <row r="466" spans="1:2" ht="19" x14ac:dyDescent="0.25">
      <c r="A466" s="89">
        <v>1</v>
      </c>
      <c r="B466" s="85" t="s">
        <v>11335</v>
      </c>
    </row>
    <row r="467" spans="1:2" ht="19" x14ac:dyDescent="0.25">
      <c r="A467" s="89">
        <v>1</v>
      </c>
      <c r="B467" s="78" t="s">
        <v>11121</v>
      </c>
    </row>
    <row r="468" spans="1:2" ht="19" x14ac:dyDescent="0.25">
      <c r="A468" s="89">
        <v>1</v>
      </c>
      <c r="B468" s="78" t="s">
        <v>10847</v>
      </c>
    </row>
    <row r="469" spans="1:2" ht="19" x14ac:dyDescent="0.25">
      <c r="A469" s="89">
        <v>1</v>
      </c>
      <c r="B469" s="86" t="s">
        <v>10760</v>
      </c>
    </row>
    <row r="470" spans="1:2" ht="19" x14ac:dyDescent="0.25">
      <c r="A470" s="89">
        <v>1</v>
      </c>
      <c r="B470" s="86" t="s">
        <v>11156</v>
      </c>
    </row>
    <row r="471" spans="1:2" ht="19" x14ac:dyDescent="0.25">
      <c r="A471" s="89">
        <v>1</v>
      </c>
      <c r="B471" s="86" t="s">
        <v>11329</v>
      </c>
    </row>
    <row r="472" spans="1:2" ht="19" x14ac:dyDescent="0.25">
      <c r="A472" s="89">
        <v>1</v>
      </c>
      <c r="B472" s="86" t="s">
        <v>11326</v>
      </c>
    </row>
    <row r="473" spans="1:2" ht="19" x14ac:dyDescent="0.25">
      <c r="A473" s="89">
        <v>1</v>
      </c>
      <c r="B473" s="88" t="s">
        <v>11429</v>
      </c>
    </row>
    <row r="474" spans="1:2" ht="19" x14ac:dyDescent="0.25">
      <c r="A474" s="89">
        <v>1</v>
      </c>
      <c r="B474" s="78" t="s">
        <v>11263</v>
      </c>
    </row>
    <row r="475" spans="1:2" ht="19" x14ac:dyDescent="0.25">
      <c r="A475" s="89">
        <v>1</v>
      </c>
      <c r="B475" s="86" t="s">
        <v>10940</v>
      </c>
    </row>
    <row r="476" spans="1:2" ht="19" x14ac:dyDescent="0.25">
      <c r="A476" s="89">
        <v>1</v>
      </c>
      <c r="B476" s="86" t="s">
        <v>11028</v>
      </c>
    </row>
    <row r="477" spans="1:2" x14ac:dyDescent="0.2">
      <c r="A477">
        <f>SUM(A2:A476)</f>
        <v>474</v>
      </c>
    </row>
  </sheetData>
  <sortState xmlns:xlrd2="http://schemas.microsoft.com/office/spreadsheetml/2017/richdata2" ref="A2:E451">
    <sortCondition ref="C2:C451"/>
  </sortState>
  <mergeCells count="2">
    <mergeCell ref="L13:L17"/>
    <mergeCell ref="L18:L20"/>
  </mergeCells>
  <conditionalFormatting sqref="B11:B26 B28:B37 B39:B188 B2:B9">
    <cfRule type="duplicateValues" dxfId="12" priority="89"/>
  </conditionalFormatting>
  <conditionalFormatting sqref="B238:B239 B200:B236 B189:B197 B241:B254 B256:B289 B291:B323">
    <cfRule type="duplicateValues" dxfId="11" priority="95"/>
  </conditionalFormatting>
  <conditionalFormatting sqref="B453:B456 B459:B476">
    <cfRule type="duplicateValues" dxfId="10" priority="1"/>
  </conditionalFormatting>
  <conditionalFormatting sqref="B453:B456">
    <cfRule type="duplicateValues" dxfId="9" priority="2"/>
  </conditionalFormatting>
  <conditionalFormatting sqref="B374:B387 B389:B451">
    <cfRule type="duplicateValues" dxfId="8" priority="172"/>
  </conditionalFormatting>
  <conditionalFormatting sqref="B324:B387 B389:B451">
    <cfRule type="duplicateValues" dxfId="7" priority="174"/>
  </conditionalFormatting>
  <hyperlinks>
    <hyperlink ref="B261" r:id="rId1" xr:uid="{01B14711-E5C2-1443-A377-50D6C6AEA6F2}"/>
    <hyperlink ref="B25" r:id="rId2" xr:uid="{CB47A180-7448-D447-81A7-A55A01689A76}"/>
    <hyperlink ref="B245" r:id="rId3" xr:uid="{372A0895-A67B-B843-B4AC-CE1683064CEC}"/>
    <hyperlink ref="B75" r:id="rId4" xr:uid="{BEBCDC49-1390-CD47-962E-DB0884BA5AB4}"/>
    <hyperlink ref="B166" r:id="rId5" xr:uid="{DB27BB34-4046-B54F-941D-4C55EBFAC822}"/>
    <hyperlink ref="B241" r:id="rId6" xr:uid="{C488A9DF-0B0C-544A-A3AF-06D02FFF26E9}"/>
    <hyperlink ref="B347" r:id="rId7" xr:uid="{563AFBE3-B3CB-1D48-9781-803827A8DF6B}"/>
    <hyperlink ref="B442" r:id="rId8" xr:uid="{8412995B-606B-4842-9483-9AE9ACED99FA}"/>
    <hyperlink ref="B23" r:id="rId9" xr:uid="{04722904-7A06-1744-A8E5-FCDC496488A1}"/>
    <hyperlink ref="B24" r:id="rId10" xr:uid="{269AC922-CA0F-B643-BA03-836955421CA8}"/>
    <hyperlink ref="B100" r:id="rId11" xr:uid="{C3FB3390-81EC-E74A-9C47-FA5F00D9E534}"/>
    <hyperlink ref="B269" r:id="rId12" xr:uid="{D2C4F8CD-D241-F94C-8E02-CCDE5933A22A}"/>
    <hyperlink ref="B244" r:id="rId13" xr:uid="{263CAD75-C289-B943-9894-6A744579898B}"/>
    <hyperlink ref="B212" r:id="rId14" xr:uid="{C0FFA6FC-7E9F-1D40-AE23-8E54C8ABE036}"/>
    <hyperlink ref="B309" r:id="rId15" xr:uid="{107CE587-C48E-5142-B94B-02658F372C46}"/>
    <hyperlink ref="B50" r:id="rId16" xr:uid="{CBE02C50-3F4B-7E44-8282-8B822067E3D1}"/>
    <hyperlink ref="B350" r:id="rId17" xr:uid="{F8E36E3B-BD32-A44F-8871-526E2171F54A}"/>
    <hyperlink ref="B402" r:id="rId18" xr:uid="{DFD07295-B6B8-BD40-9105-D4A7CACFA55D}"/>
    <hyperlink ref="B337" r:id="rId19" xr:uid="{9A87F2E8-9760-2445-82F7-9CF351AA4C08}"/>
    <hyperlink ref="B16" r:id="rId20" xr:uid="{4BB4942B-B92A-AC43-B55F-FE4322FD93D6}"/>
    <hyperlink ref="B384" r:id="rId21" xr:uid="{D258AF28-B9D7-E64E-9B58-EBD95E9EF2F5}"/>
    <hyperlink ref="B247" r:id="rId22" xr:uid="{31E6819C-BC39-6646-8464-FE541B88E767}"/>
    <hyperlink ref="B339" r:id="rId23" xr:uid="{24CB471D-06E1-9D4A-8452-DE22DDCE431B}"/>
    <hyperlink ref="B312" r:id="rId24" xr:uid="{58D84405-CB0F-964F-BB05-1DE4AB01CD8A}"/>
    <hyperlink ref="B89" r:id="rId25" xr:uid="{46EFA297-8E54-0940-A476-9AC4759E9841}"/>
    <hyperlink ref="B396" r:id="rId26" xr:uid="{C8F30C77-289E-CB4C-840F-631B0F0B9C8C}"/>
    <hyperlink ref="B149" r:id="rId27" xr:uid="{D7BB371D-7964-314D-B337-4E788F064E97}"/>
    <hyperlink ref="B77" r:id="rId28" xr:uid="{4C17284C-EA80-CA42-8C6B-75F584D4ECA8}"/>
    <hyperlink ref="B382" r:id="rId29" xr:uid="{03FF9F41-8F87-534C-8A42-ACCE852278A3}"/>
    <hyperlink ref="B111" r:id="rId30" xr:uid="{1F029EEA-995A-9E42-80D8-DEC725DF5EF2}"/>
    <hyperlink ref="B276" r:id="rId31" xr:uid="{508311C9-EFB5-F845-BEB9-21C7542B9C05}"/>
    <hyperlink ref="B162" r:id="rId32" xr:uid="{5179C124-14CB-2749-960A-848DC6376BB1}"/>
    <hyperlink ref="B330" r:id="rId33" xr:uid="{85DE08FC-CFB6-7046-8DFE-0DBB4DF7D693}"/>
    <hyperlink ref="B65" r:id="rId34" xr:uid="{84A8AC0A-92C7-D34A-A962-A9AD206AD62D}"/>
    <hyperlink ref="B163" r:id="rId35" xr:uid="{9BC98BCF-9902-1E48-8BBA-4D07540F4252}"/>
    <hyperlink ref="B67" r:id="rId36" xr:uid="{8F9A9021-514D-604C-A155-BC0EC99EB24F}"/>
    <hyperlink ref="B164" r:id="rId37" xr:uid="{F0BA6649-16E3-914A-B4F7-F372AAC8360D}"/>
    <hyperlink ref="B406" r:id="rId38" xr:uid="{98485910-CA4E-214C-A995-1B9F539CF8A0}"/>
    <hyperlink ref="B410" r:id="rId39" xr:uid="{ED785F2E-84DF-A24C-A364-CDD01946DA64}"/>
    <hyperlink ref="B52" r:id="rId40" xr:uid="{0AB77E75-8415-534F-B65D-E011C332CE93}"/>
    <hyperlink ref="B321" r:id="rId41" xr:uid="{06DD0F2E-9E8B-EB43-81C0-8958806B76BE}"/>
    <hyperlink ref="B263" r:id="rId42" xr:uid="{027A802B-3971-1C43-A74C-67C224469A80}"/>
    <hyperlink ref="B39" r:id="rId43" xr:uid="{58F295B7-30D5-3D46-8426-03FFDB7E4618}"/>
    <hyperlink ref="B53" r:id="rId44" xr:uid="{E3E8B2DA-0F61-4D42-A3EA-C9259B2D5825}"/>
    <hyperlink ref="B349" r:id="rId45" xr:uid="{3B8FD143-1764-0149-9EE0-21674EDFC5AC}"/>
    <hyperlink ref="B448" r:id="rId46" xr:uid="{4F4EA6AE-4D98-A14E-B578-E7C81B65C265}"/>
    <hyperlink ref="B408" r:id="rId47" xr:uid="{D6224C0D-90D0-F84A-8743-5A2F15E94273}"/>
    <hyperlink ref="B259" r:id="rId48" xr:uid="{72063279-C039-7342-8231-6BA301CEB290}"/>
    <hyperlink ref="B165" r:id="rId49" xr:uid="{4902B45E-C521-E646-AA5D-FFAA0FD7CC1E}"/>
    <hyperlink ref="B438" r:id="rId50" xr:uid="{7BACB3E5-6413-1D48-9EAF-D0C9127B6971}"/>
    <hyperlink ref="B147" r:id="rId51" xr:uid="{9C809E2C-61CB-BD47-B3C7-F7823565B46A}"/>
    <hyperlink ref="B61" r:id="rId52" xr:uid="{8683BD60-0D92-054E-A669-D2F2562C9C42}"/>
    <hyperlink ref="B357" r:id="rId53" xr:uid="{88F1A38F-1507-8442-9720-2A76AD3EBB81}"/>
    <hyperlink ref="B83" r:id="rId54" xr:uid="{05A934BF-40E9-6746-993D-0603C5269877}"/>
    <hyperlink ref="B133" r:id="rId55" xr:uid="{4A36F6F1-FB5B-684E-AE0C-F2F2CF716CE7}"/>
    <hyperlink ref="B285" r:id="rId56" xr:uid="{DEA453E7-4D0D-114E-B8A4-DC1E0D51964B}"/>
    <hyperlink ref="B367" r:id="rId57" xr:uid="{70B6F8B4-D657-9C4C-9436-887F1E186393}"/>
    <hyperlink ref="B233" r:id="rId58" xr:uid="{D1604D7A-B11F-C54F-B0A3-719D5E526B97}"/>
    <hyperlink ref="B449" r:id="rId59" xr:uid="{FA70D61C-E7BF-8244-8068-246A93E233C5}"/>
    <hyperlink ref="B40" r:id="rId60" xr:uid="{32297D5F-2328-1A49-8B10-84ACAB914E7C}"/>
    <hyperlink ref="B146" r:id="rId61" xr:uid="{4D18707E-FE63-D64A-AC0B-959C00295379}"/>
    <hyperlink ref="B242" r:id="rId62" xr:uid="{66894D96-6717-4C42-9BED-7F15E9233C00}"/>
    <hyperlink ref="B412" r:id="rId63" xr:uid="{6498D4AD-900B-0E44-AC5C-84644E8D585B}"/>
    <hyperlink ref="B274" r:id="rId64" xr:uid="{E6A68039-EB35-B847-B2B7-74E420393EA2}"/>
    <hyperlink ref="B86" r:id="rId65" xr:uid="{3EFE2C98-A739-C741-AC4A-9982AD08CAE7}"/>
    <hyperlink ref="B123" r:id="rId66" xr:uid="{69980A5E-DAE3-9F4E-B8B6-B4616D6D7A74}"/>
    <hyperlink ref="B390" r:id="rId67" xr:uid="{7F5B5255-3A01-CA4E-9E40-28AC2C676438}"/>
    <hyperlink ref="B161" r:id="rId68" xr:uid="{133F9C5A-96A6-2044-9471-279B4C8AB5DC}"/>
    <hyperlink ref="B329" r:id="rId69" xr:uid="{B04A916E-1926-8844-A540-6596AFAAC382}"/>
    <hyperlink ref="B391" r:id="rId70" xr:uid="{EF42ABBE-2E5F-DE4D-9AC7-DDC9034DC788}"/>
    <hyperlink ref="B262" r:id="rId71" xr:uid="{920265BF-8C54-6841-9BE5-77002D49A5DE}"/>
    <hyperlink ref="B103" r:id="rId72" xr:uid="{18A420EB-D053-D443-BD2A-8D50078437C3}"/>
    <hyperlink ref="B152" r:id="rId73" xr:uid="{CED12E42-57A0-D640-8E84-C8F2F7A15EE0}"/>
    <hyperlink ref="B289" r:id="rId74" xr:uid="{2FE576C1-6DC9-4048-B673-550CF858D4D6}"/>
    <hyperlink ref="B150" r:id="rId75" xr:uid="{2890D46A-AB6D-954E-B803-CFF23D94D983}"/>
    <hyperlink ref="B42" r:id="rId76" xr:uid="{1EE0CC70-5F9A-5441-8C1B-19F4DDC34824}"/>
    <hyperlink ref="B273" r:id="rId77" xr:uid="{6B3F41B5-386D-824A-87AC-BA211A6D1650}"/>
    <hyperlink ref="B117" r:id="rId78" xr:uid="{330EB762-8FD6-8B47-8276-7ECA1A78222E}"/>
    <hyperlink ref="B361" r:id="rId79" xr:uid="{E6774DB2-DBC3-AC4D-BE31-13CE69549949}"/>
    <hyperlink ref="B411" r:id="rId80" xr:uid="{CC39304B-03FA-0941-BB85-921101D1DE2D}"/>
    <hyperlink ref="B239" r:id="rId81" xr:uid="{E1FCECCC-CB26-254C-9A50-3289457CD512}"/>
    <hyperlink ref="B404" r:id="rId82" xr:uid="{105B7D75-0FE2-DD46-8B02-F45679518F71}"/>
    <hyperlink ref="B395" r:id="rId83" xr:uid="{FFC4EA28-1BBE-0746-84BD-FCC7EDBCA40C}"/>
    <hyperlink ref="B63" r:id="rId84" xr:uid="{7B4255FB-C8AE-C146-B54F-E58AC469D3A5}"/>
    <hyperlink ref="B315" r:id="rId85" xr:uid="{4C8C832E-8218-7D4F-94A9-B932287B388E}"/>
    <hyperlink ref="B49" r:id="rId86" xr:uid="{25D22AE7-A78C-B044-A747-8C9B14E04E73}"/>
    <hyperlink ref="B318" r:id="rId87" xr:uid="{38FA05B5-4A89-E349-A515-3E58B612E26C}"/>
    <hyperlink ref="B292" r:id="rId88" xr:uid="{61A462AE-F64C-A04C-B934-7ABF98BC946E}"/>
    <hyperlink ref="B58" r:id="rId89" xr:uid="{A3E8FB58-C46A-0D44-9823-50ADD004D28B}"/>
    <hyperlink ref="B332" r:id="rId90" xr:uid="{AE3263CE-A7B2-F341-B652-7719FC68F786}"/>
    <hyperlink ref="B175" r:id="rId91" xr:uid="{0B4CF62B-88CD-6A4E-B4F7-234F07F5E2E4}"/>
    <hyperlink ref="B169" r:id="rId92" xr:uid="{E5783593-2CFB-4147-9927-51A06B317FDF}"/>
    <hyperlink ref="B377" r:id="rId93" xr:uid="{D523F22B-E488-9745-AD81-CE96A4DB4AC1}"/>
    <hyperlink ref="B90" r:id="rId94" xr:uid="{B262F46D-9947-4440-B386-EB91DD7F97D0}"/>
    <hyperlink ref="B399" r:id="rId95" xr:uid="{5FF9B3DB-696A-E241-8E46-3291A5E37CD7}"/>
    <hyperlink ref="B418" r:id="rId96" xr:uid="{4207AB2D-4BD4-974A-990A-7E45FF23E77A}"/>
    <hyperlink ref="B20" r:id="rId97" xr:uid="{43429DA7-9EC5-064E-B63D-144CD81BF28C}"/>
    <hyperlink ref="B132" r:id="rId98" xr:uid="{BA0E8771-2028-D942-B7E2-5A0F3D6C9F7D}"/>
    <hyperlink ref="B400" r:id="rId99" xr:uid="{379EE039-25E3-F746-BBFA-8CB13E585BFC}"/>
    <hyperlink ref="B253" r:id="rId100" xr:uid="{C58AA6ED-3B15-ED42-93C3-2C8E1824334D}"/>
    <hyperlink ref="B256" r:id="rId101" xr:uid="{67D56F56-B369-D241-9001-0AE6C7F7A8D8}"/>
    <hyperlink ref="B340" r:id="rId102" xr:uid="{AC372D1C-FFB0-DC4B-90FA-B25D185EC814}"/>
    <hyperlink ref="B110" r:id="rId103" xr:uid="{F9707169-FAC2-DF43-A040-8E5C56243542}"/>
    <hyperlink ref="B288" r:id="rId104" xr:uid="{0A7B4ABE-3983-5D49-80FE-FAE5E75F5ABF}"/>
    <hyperlink ref="B305" r:id="rId105" xr:uid="{EE8B407D-0EF6-6841-ABAE-D53D98644906}"/>
    <hyperlink ref="B237" r:id="rId106" xr:uid="{FFD56B37-6FFD-0F40-AAED-5F59B8307BE6}"/>
    <hyperlink ref="B139" r:id="rId107" xr:uid="{4DAD4A5C-1AE5-0240-9A12-C4A4132F5AD6}"/>
    <hyperlink ref="B433" r:id="rId108" xr:uid="{3B7F8604-E3DC-0740-A392-C311E0AFC307}"/>
    <hyperlink ref="B203" r:id="rId109" xr:uid="{93AE0C69-1EE4-4243-B28D-3EEBA9DAE761}"/>
    <hyperlink ref="B435" r:id="rId110" xr:uid="{95CF768C-BC1D-094F-8171-254A1BE9CA82}"/>
    <hyperlink ref="B264" r:id="rId111" xr:uid="{E55DCC8B-4F81-F647-BB05-5EB395DFCFB4}"/>
    <hyperlink ref="B389" r:id="rId112" xr:uid="{F75107BE-1DFD-0C4B-9CFF-EDDA5A1A8FC2}"/>
    <hyperlink ref="B243" r:id="rId113" xr:uid="{55938639-178F-7048-858C-5F6AC41D00FB}"/>
    <hyperlink ref="B29" r:id="rId114" xr:uid="{3A26291A-3867-7449-8F50-9C7DB302CB1C}"/>
    <hyperlink ref="B419" r:id="rId115" xr:uid="{B0143A2E-5D3A-D349-B0AF-607FF04ECA5E}"/>
    <hyperlink ref="B416" r:id="rId116" xr:uid="{7EEB9E9B-DD81-C94E-B8EC-C28E9D5800AF}"/>
    <hyperlink ref="B19" r:id="rId117" xr:uid="{A9F0AB58-E04A-0B4A-8AAC-880E33F37B32}"/>
    <hyperlink ref="B358" r:id="rId118" xr:uid="{76D10826-E167-6C4C-B317-117C1783AC9E}"/>
    <hyperlink ref="B383" r:id="rId119" xr:uid="{77669C51-7B2F-DC4C-B64B-B5B5F1F9CF8E}"/>
    <hyperlink ref="B386" r:id="rId120" xr:uid="{BDA082B0-3732-D54B-A771-BDE68401CA56}"/>
    <hyperlink ref="B151" r:id="rId121" xr:uid="{D35283BF-B363-4F4D-8817-95CA448A1A1B}"/>
    <hyperlink ref="B282" r:id="rId122" xr:uid="{072139B9-9FAA-4B46-9D67-C8648C0D34C2}"/>
    <hyperlink ref="B343" r:id="rId123" xr:uid="{15053476-E22F-6542-A557-1E2B192DD538}"/>
    <hyperlink ref="B323" r:id="rId124" xr:uid="{485E99E6-AC46-F64C-BEBA-92F337126058}"/>
    <hyperlink ref="B356" r:id="rId125" xr:uid="{21E845D9-809D-224D-AF1C-83276C1144C6}"/>
    <hyperlink ref="B141" r:id="rId126" xr:uid="{20197114-A9A0-4E4C-8B87-604E792D7B2D}"/>
    <hyperlink ref="B346" r:id="rId127" xr:uid="{7308274B-0EFF-A849-932E-30C319560ECF}"/>
    <hyperlink ref="B191" r:id="rId128" xr:uid="{AFA41F45-728C-9F48-9E68-57AA012565DD}"/>
    <hyperlink ref="B190" r:id="rId129" xr:uid="{7B5D215D-B18B-334C-AFCA-E26D28B4C87C}"/>
    <hyperlink ref="B423" r:id="rId130" xr:uid="{DC4AE2D2-F5C6-DB41-9D3C-7CE5F64490CB}"/>
    <hyperlink ref="B201" r:id="rId131" xr:uid="{CE7DDB1E-30DF-0443-9C2A-88C05C3C9B1D}"/>
    <hyperlink ref="B368" r:id="rId132" xr:uid="{F648B8BF-F751-2443-A291-E1B9BD219DD8}"/>
    <hyperlink ref="B232" r:id="rId133" xr:uid="{FCF170C5-6130-4845-A72B-5FD4AFDC3A17}"/>
    <hyperlink ref="B104" r:id="rId134" xr:uid="{2EDEFB91-0242-A84E-BEC3-9C34AAAB6FEA}"/>
    <hyperlink ref="B297" r:id="rId135" xr:uid="{D92AC7E7-EEEF-F544-AF84-F7F98B437AF0}"/>
    <hyperlink ref="B38" r:id="rId136" xr:uid="{9AB9319C-9648-BB48-8003-95EB138E6F02}"/>
    <hyperlink ref="B222" r:id="rId137" xr:uid="{CD00C730-D025-C742-80D9-0B0DEA5DA113}"/>
    <hyperlink ref="B85" r:id="rId138" xr:uid="{A0ADCD51-CF2F-0444-8E17-001507CA524E}"/>
    <hyperlink ref="B108" r:id="rId139" xr:uid="{118ED4BC-539E-1D4E-8D66-1E237DA4FAD3}"/>
    <hyperlink ref="B135" r:id="rId140" xr:uid="{FAA13F14-50BE-0B40-B3DE-485387098852}"/>
    <hyperlink ref="B140" r:id="rId141" xr:uid="{6A5927E4-9A70-F644-A124-643319267281}"/>
    <hyperlink ref="B424" r:id="rId142" xr:uid="{CD954850-8552-E94A-89C9-AE60EB3D2349}"/>
    <hyperlink ref="B363" r:id="rId143" xr:uid="{CE44ADBF-C665-694C-B81C-B81ED7062A0C}"/>
    <hyperlink ref="B365" r:id="rId144" xr:uid="{56496EA5-486F-074E-9280-A0EFAF494438}"/>
    <hyperlink ref="B188" r:id="rId145" xr:uid="{1DF05064-8FE9-9146-BABF-E20F8517712D}"/>
    <hyperlink ref="B207" r:id="rId146" xr:uid="{D14266AD-5DAD-514A-B70E-88696598432C}"/>
    <hyperlink ref="B113" r:id="rId147" xr:uid="{4A759023-C45F-524C-8DE3-E4303CC2768F}"/>
    <hyperlink ref="B136" r:id="rId148" xr:uid="{D25D97E2-7CAB-4B4C-B236-503A3472DA98}"/>
    <hyperlink ref="B156" r:id="rId149" xr:uid="{15BF58E3-76EC-9A4A-96D0-39E5A594C553}"/>
    <hyperlink ref="B183" r:id="rId150" xr:uid="{DE98FC60-CAD4-6443-AB62-17EE852C49E3}"/>
    <hyperlink ref="B414" r:id="rId151" xr:uid="{BF0C0645-CF18-514C-A110-35E80A49EF62}"/>
    <hyperlink ref="B229" r:id="rId152" xr:uid="{4252A09A-A7AA-B141-AA70-6E1182882A5B}"/>
    <hyperlink ref="B254" r:id="rId153" xr:uid="{1B1AE1D3-7682-9144-B16B-038E4AE29A99}"/>
    <hyperlink ref="B272" r:id="rId154" xr:uid="{535AB429-2F45-1B4C-93DA-DB910F258C20}"/>
    <hyperlink ref="B21" r:id="rId155" xr:uid="{309EB705-67E5-E84E-B421-8607FFD6676E}"/>
    <hyperlink ref="B81" r:id="rId156" xr:uid="{D1C000E9-7A71-C54D-B074-306AB294B207}"/>
    <hyperlink ref="B265" r:id="rId157" xr:uid="{6C4AD0BC-65A2-1244-B045-89BBB53AD0AB}"/>
    <hyperlink ref="B206" r:id="rId158" xr:uid="{1A283DB2-02C8-8B41-965D-11FCA1D30A9B}"/>
    <hyperlink ref="B426" r:id="rId159" xr:uid="{57887BF4-1E96-884A-AF48-EFC1363F5BDD}"/>
    <hyperlink ref="B439" r:id="rId160" xr:uid="{B4B59AF2-D546-454F-ABE6-7E2AF71FE222}"/>
    <hyperlink ref="B296" r:id="rId161" xr:uid="{A47F9C43-8468-494A-A559-7D6B7807BB0D}"/>
    <hyperlink ref="B440" r:id="rId162" xr:uid="{CDBF4EF5-CBFF-EA4B-9972-10F9BA7F7E49}"/>
    <hyperlink ref="B41" r:id="rId163" xr:uid="{DBC1C45D-8895-F24A-AC0F-8E99E4F4ECC4}"/>
    <hyperlink ref="B74" r:id="rId164" xr:uid="{E3FA5633-0BEC-2347-A410-7F9C5CFF7C9B}"/>
    <hyperlink ref="B93" r:id="rId165" xr:uid="{ECD5A68C-81F0-AE4D-9B41-C23824C26821}"/>
    <hyperlink ref="B333" r:id="rId166" xr:uid="{08EF70D7-B583-E348-92DB-5464967E1704}"/>
    <hyperlink ref="B96" r:id="rId167" xr:uid="{D1345045-6B40-6D4D-9587-846566D03B47}"/>
    <hyperlink ref="B71" r:id="rId168" xr:uid="{02EBCCD6-5CDC-B042-A021-1284367AB8C3}"/>
    <hyperlink ref="B381" r:id="rId169" xr:uid="{3F9A5BBA-43AC-2D4F-8AF4-34B2C8DEF00E}"/>
    <hyperlink ref="B213" r:id="rId170" xr:uid="{2272180C-2FD1-DC41-A19B-2940111F6161}"/>
    <hyperlink ref="B451" r:id="rId171" xr:uid="{7A9C6C36-885F-464C-9ADA-DE210EDC54FE}"/>
    <hyperlink ref="B6" r:id="rId172" xr:uid="{7AC23DE1-D107-9640-89C9-32E7B649300B}"/>
    <hyperlink ref="B313" r:id="rId173" xr:uid="{9AD2ED4D-7D97-C344-96AF-8D0E752B79FA}"/>
    <hyperlink ref="B118" r:id="rId174" xr:uid="{67A88506-28F8-3849-BD6B-E27A1FE71765}"/>
    <hyperlink ref="B31" r:id="rId175" xr:uid="{FF9265EA-5922-F54C-827B-2BB75DDC0847}"/>
    <hyperlink ref="B172" r:id="rId176" xr:uid="{189AB02C-0BA9-4346-B6E3-7EFDD04BBF5D}"/>
    <hyperlink ref="B126" r:id="rId177" xr:uid="{F8F7A0DC-22CC-D546-BA1E-5E0E90ADDCB8}"/>
    <hyperlink ref="B398" r:id="rId178" xr:uid="{2E946889-3DD5-0A40-9952-55E603C5D7F1}"/>
    <hyperlink ref="B62" r:id="rId179" xr:uid="{987EF99D-FDB6-914D-80C6-FA2E5CF768BF}"/>
    <hyperlink ref="B319" r:id="rId180" xr:uid="{88AEBD5E-BB7F-1D4F-849B-50A12F5990F9}"/>
    <hyperlink ref="B122" r:id="rId181" xr:uid="{A912D812-FEC7-4F4F-8ACC-104311B5E96E}"/>
    <hyperlink ref="B102" r:id="rId182" xr:uid="{AE9150FD-2B22-3E4A-999F-EA2A450D86E9}"/>
    <hyperlink ref="B310" r:id="rId183" xr:uid="{DF427E92-65A6-7D42-84FB-8A5FE40B4D1A}"/>
    <hyperlink ref="B249" r:id="rId184" xr:uid="{08F69701-B72B-D54B-936B-D33F9541250B}"/>
    <hyperlink ref="B234" r:id="rId185" xr:uid="{8E2115DE-008D-954F-B091-7D19CEDF6679}"/>
    <hyperlink ref="B196" r:id="rId186" xr:uid="{D12BD4AA-37D4-5D45-A14D-F56BC8DBF0D8}"/>
    <hyperlink ref="B427" r:id="rId187" xr:uid="{86A6E490-6AE3-004F-89EB-5FD93E40D314}"/>
    <hyperlink ref="B279" r:id="rId188" xr:uid="{60639F5D-C47E-4A40-94C6-F64BA88E1B74}"/>
    <hyperlink ref="B450" r:id="rId189" xr:uid="{7F95AB30-389B-DA41-B350-5548B1038751}"/>
    <hyperlink ref="B51" r:id="rId190" xr:uid="{A2D3E485-5530-B948-ACD3-4FF6C842E86B}"/>
    <hyperlink ref="B307" r:id="rId191" xr:uid="{50A9FAEC-18A4-F641-8C9E-4E5061B4A145}"/>
    <hyperlink ref="B338" r:id="rId192" xr:uid="{30CA3377-9277-A641-9FA4-CC80F4A34968}"/>
    <hyperlink ref="B447" r:id="rId193" xr:uid="{46EC5352-19B3-B14F-97C1-CABC5EB14EEF}"/>
    <hyperlink ref="B125" r:id="rId194" xr:uid="{39C8908C-D3A0-FE4B-A599-5F47F781A24D}"/>
    <hyperlink ref="B134" r:id="rId195" xr:uid="{45661B4E-4822-E74D-9A75-7EC6C74A9FC2}"/>
    <hyperlink ref="B187" r:id="rId196" xr:uid="{AB50F86B-D16B-3A4F-B43B-F890084FAB19}"/>
    <hyperlink ref="B44" r:id="rId197" xr:uid="{A69B7650-2ACF-D741-BD72-8AC955A85FC9}"/>
    <hyperlink ref="B336" r:id="rId198" xr:uid="{51F2977C-7309-2F40-AB84-494D253B5602}"/>
    <hyperlink ref="B355" r:id="rId199" xr:uid="{0B8DC4F7-803D-9E4C-AF26-712EB220F70B}"/>
    <hyperlink ref="B98" r:id="rId200" xr:uid="{80AE0058-4E25-0C41-9712-6C5F4C0DFACC}"/>
    <hyperlink ref="B325" r:id="rId201" xr:uid="{0D629C18-0B65-E54D-8CDF-A2D054F5BB20}"/>
    <hyperlink ref="B283" r:id="rId202" xr:uid="{98C55D51-49C8-CA45-8344-7FF044A4C8B8}"/>
    <hyperlink ref="B405" r:id="rId203" xr:uid="{71E4D27C-7DF5-8845-8804-A555101C4EB4}"/>
    <hyperlink ref="B145" r:id="rId204" xr:uid="{FF64B7A8-15CD-E940-9C97-4BFC7E3DEADF}"/>
    <hyperlink ref="B378" r:id="rId205" xr:uid="{4609349B-FA63-E34B-97D7-0640718B4949}"/>
    <hyperlink ref="B18" r:id="rId206" xr:uid="{2286EC5B-C658-D748-ACDF-71693A18A046}"/>
    <hyperlink ref="B280" r:id="rId207" xr:uid="{F92F01B5-9942-9643-89C9-69EC768426ED}"/>
    <hyperlink ref="B217" r:id="rId208" xr:uid="{E0D55E1F-D692-EC40-874B-23A83BC91053}"/>
    <hyperlink ref="B91" r:id="rId209" xr:uid="{8105953E-897A-A547-9074-2BFC65115B7B}"/>
    <hyperlink ref="B92" r:id="rId210" xr:uid="{BD34CFBC-F711-FF4D-9648-6593C178D23D}"/>
    <hyperlink ref="B154" r:id="rId211" xr:uid="{F92BAC5C-99A3-0D43-9AFB-DFF61BA87B16}"/>
    <hyperlink ref="B248" r:id="rId212" xr:uid="{8DFDD6A2-C37B-1D4A-90E5-30D18AA2126E}"/>
    <hyperlink ref="B15" r:id="rId213" xr:uid="{92A31758-B1CC-E144-8638-88989A40FDD8}"/>
    <hyperlink ref="B173" r:id="rId214" xr:uid="{C03C2E14-48AA-924F-8DAA-CFD171FA94FD}"/>
    <hyperlink ref="B174" r:id="rId215" xr:uid="{8E6B30F1-D9A7-D743-9EE4-DAC32800438D}"/>
    <hyperlink ref="B176" r:id="rId216" xr:uid="{536671D7-A500-9649-8823-149C856D3B57}"/>
    <hyperlink ref="B380" r:id="rId217" xr:uid="{A9B42392-316C-A54D-B046-E6989FA29B68}"/>
    <hyperlink ref="B177" r:id="rId218" xr:uid="{9B4CD79B-AB5C-4445-8ED4-B5F7C1990A1D}"/>
    <hyperlink ref="B4" r:id="rId219" xr:uid="{B5F1FC43-5DDE-F244-94D7-EF974F3EC382}"/>
    <hyperlink ref="B5" r:id="rId220" xr:uid="{B93BAB93-0E72-004C-9DDD-831E0CE924C0}"/>
    <hyperlink ref="B220" r:id="rId221" xr:uid="{4A5BAF16-E639-2D40-AF8F-AF3A8308DA92}"/>
    <hyperlink ref="B14" r:id="rId222" xr:uid="{3A399FB4-CCCB-6546-965A-4A155E5553C8}"/>
    <hyperlink ref="B421" r:id="rId223" xr:uid="{96A0BAD0-4660-1846-876A-A3D5FC119C8A}"/>
    <hyperlink ref="B178" r:id="rId224" xr:uid="{3BD0A2CF-7931-B349-92CA-2088084792E8}"/>
    <hyperlink ref="B227" r:id="rId225" xr:uid="{3D4AEB1A-3F4A-444B-95A9-FA234A3EAF23}"/>
    <hyperlink ref="B130" r:id="rId226" xr:uid="{3C006126-5F99-CD4B-B809-ED0E1EE08AE2}"/>
    <hyperlink ref="B181" r:id="rId227" xr:uid="{0E5A8F55-BB02-634C-B85F-4B7A1D4F223A}"/>
    <hyperlink ref="B250" r:id="rId228" xr:uid="{1FA78EC9-8399-5F4A-ACAD-A429A46A663B}"/>
    <hyperlink ref="B251" r:id="rId229" xr:uid="{26385F89-2EED-1A4E-9488-37AE6D6757FD}"/>
    <hyperlink ref="B107" r:id="rId230" xr:uid="{DCD79C84-B56C-2B4E-B2F0-2CBC43A95D60}"/>
    <hyperlink ref="B228" r:id="rId231" xr:uid="{6D368696-87F9-3242-AE03-354A35D186C6}"/>
    <hyperlink ref="B359" r:id="rId232" xr:uid="{7FA0A2E9-B2F2-2B45-BB5E-C37FEB59FD59}"/>
    <hyperlink ref="B407" r:id="rId233" xr:uid="{81517638-58C2-344A-A536-9952E3C811BF}"/>
    <hyperlink ref="B30" r:id="rId234" xr:uid="{3D029016-AFA9-DE4C-8508-CB61B77A953A}"/>
    <hyperlink ref="B121" r:id="rId235" xr:uid="{B4AD2BC9-877F-644F-8BD0-8648B6E49824}"/>
    <hyperlink ref="B214" r:id="rId236" xr:uid="{CD31FF0C-D2A3-164F-9EF0-C5721AF1D9D5}"/>
    <hyperlink ref="B148" r:id="rId237" xr:uid="{F548F0FD-94D6-CE49-894E-2B4417E35198}"/>
    <hyperlink ref="B230" r:id="rId238" xr:uid="{2B83845E-39A7-1A4B-A36C-9F296080F776}"/>
    <hyperlink ref="B185" r:id="rId239" xr:uid="{B369F361-7250-124B-8273-4ADA9FC94ECA}"/>
    <hyperlink ref="B9" r:id="rId240" xr:uid="{8D0F7BC5-BBC6-7B4D-B2C9-A8FC06B89B9B}"/>
    <hyperlink ref="B209" r:id="rId241" xr:uid="{338D7D3B-54FD-A941-A107-133A543585E4}"/>
    <hyperlink ref="B231" r:id="rId242" xr:uid="{155F0C5E-932F-BE4A-BCC1-FC38CFA0A386}"/>
    <hyperlink ref="B109" r:id="rId243" xr:uid="{3B040E20-C0A5-5344-BEE5-58577F1668AB}"/>
    <hyperlink ref="B341" r:id="rId244" xr:uid="{6AD01311-0552-5040-ABFE-10E41CA21913}"/>
    <hyperlink ref="B215" r:id="rId245" xr:uid="{E8E9E512-5B98-3B40-B0C6-7F785F310E5C}"/>
    <hyperlink ref="B99" r:id="rId246" xr:uid="{1D4C6024-1B2C-5B41-9817-BF90F1352498}"/>
    <hyperlink ref="B192" r:id="rId247" xr:uid="{92086739-FC18-3645-B80E-85F404E3E415}"/>
    <hyperlink ref="B335" r:id="rId248" xr:uid="{E67D5E29-071C-5246-B1AB-003959880681}"/>
    <hyperlink ref="B45" r:id="rId249" xr:uid="{204C2CC7-E4E4-504D-9867-7AC37CEECA29}"/>
    <hyperlink ref="B193" r:id="rId250" xr:uid="{00B16009-76D7-D44F-BC6B-1A12B3DBE137}"/>
    <hyperlink ref="B194" r:id="rId251" xr:uid="{0FFC90E7-48F8-234F-9BF8-5A3FFC12D2E1}"/>
    <hyperlink ref="B57" r:id="rId252" xr:uid="{B88D33CE-0B2E-6840-A7E5-F0D6A3FEB457}"/>
    <hyperlink ref="B287" r:id="rId253" xr:uid="{888A053C-1861-0244-9314-E42CC9BD8172}"/>
    <hyperlink ref="B54" r:id="rId254" xr:uid="{114812D0-3FC5-6649-B956-B809A512C396}"/>
    <hyperlink ref="B157" r:id="rId255" xr:uid="{AC81D9BD-F137-F642-9571-7980B48FF3FB}"/>
    <hyperlink ref="B366" r:id="rId256" xr:uid="{5D73A9F9-3EBE-4E46-9E02-235DC9A50BD8}"/>
    <hyperlink ref="B429" r:id="rId257" xr:uid="{DA5E826E-4259-4B41-8A87-5B59D2D40F25}"/>
    <hyperlink ref="B354" r:id="rId258" xr:uid="{5114CFE4-BAAD-2F42-8414-904F19197594}"/>
    <hyperlink ref="B26" r:id="rId259" xr:uid="{7AB40BAC-4F40-954C-A231-4C95339663BA}"/>
    <hyperlink ref="B393" r:id="rId260" xr:uid="{984B1D19-238B-6746-8394-989DD85B4C7D}"/>
    <hyperlink ref="B238" r:id="rId261" xr:uid="{913E9209-3457-DC45-A2F5-D41A15E1E8BD}"/>
    <hyperlink ref="B199" r:id="rId262" xr:uid="{0482DB07-2B67-D34F-B05F-CF5C89E70842}"/>
    <hyperlink ref="B446" r:id="rId263" xr:uid="{67765265-664C-F841-BFF9-BD0F953067D3}"/>
    <hyperlink ref="B66" r:id="rId264" xr:uid="{9B48C0EE-2018-C846-8E6B-63C130295B74}"/>
    <hyperlink ref="B124" r:id="rId265" xr:uid="{7B571061-ECA7-674D-83D3-C9CD98E54683}"/>
    <hyperlink ref="B431" r:id="rId266" xr:uid="{F561DA63-C440-DA41-94F0-E0C7AA03BA74}"/>
    <hyperlink ref="B101" r:id="rId267" xr:uid="{954B4C60-AD23-0A4C-9701-CCCA89A8EF5E}"/>
    <hyperlink ref="B290" r:id="rId268" xr:uid="{5626A181-F78B-914F-BA03-FFC7909CA4FB}"/>
    <hyperlink ref="B432" r:id="rId269" xr:uid="{71E8CBB7-EAB3-1B40-8D7F-EA84F2B09FD0}"/>
    <hyperlink ref="B387" r:id="rId270" xr:uid="{13EC408F-A60B-9E47-AD84-EF3414B5B525}"/>
    <hyperlink ref="B260" r:id="rId271" xr:uid="{E6F76394-F63B-4349-B6C9-46F4DAC739D4}"/>
    <hyperlink ref="B372" r:id="rId272" xr:uid="{66C73132-7565-D448-852D-F0FB77968EBE}"/>
    <hyperlink ref="B409" r:id="rId273" xr:uid="{E1BA41B2-E6D6-8249-929B-3D0CD1FFB42F}"/>
    <hyperlink ref="B216" r:id="rId274" xr:uid="{E7D75CDA-FDA5-B54F-89FF-F10F86F36DE6}"/>
    <hyperlink ref="B204" r:id="rId275" xr:uid="{4C43D548-3726-854C-9A41-162159ACADE4}"/>
    <hyperlink ref="B112" r:id="rId276" xr:uid="{8BAA8672-4F9A-2C49-8454-E4CDC3B55517}"/>
    <hyperlink ref="B119" r:id="rId277" xr:uid="{AB913B6E-E102-6A45-A432-91F0A4F8EED0}"/>
    <hyperlink ref="B205" r:id="rId278" xr:uid="{9C8EB4CD-7307-404D-9D15-E647A86CE89E}"/>
    <hyperlink ref="B33" r:id="rId279" xr:uid="{0E730DEF-24B3-6B48-B3F2-931FB3F5F062}"/>
    <hyperlink ref="B324" r:id="rId280" xr:uid="{3476C986-9847-B546-A8B7-57AB61B27341}"/>
    <hyperlink ref="B374" r:id="rId281" xr:uid="{5411ADDC-60BC-DF48-AC26-10BA5A8E675E}"/>
    <hyperlink ref="B294" r:id="rId282" xr:uid="{24981241-0DE8-7149-99CD-70FE49CAA204}"/>
    <hyperlink ref="B326" r:id="rId283" xr:uid="{ACF8FA9C-E23F-6E46-9947-52F684D99807}"/>
    <hyperlink ref="B143" r:id="rId284" xr:uid="{AFCB1ACE-F1CF-7742-9540-4FB6868C44BA}"/>
    <hyperlink ref="B218" r:id="rId285" xr:uid="{F9C1786B-F270-004D-9891-3822FFD63EB2}"/>
    <hyperlink ref="B115" r:id="rId286" xr:uid="{516608DC-3CD0-1A41-9763-57BC1A944F17}"/>
    <hyperlink ref="B266" r:id="rId287" xr:uid="{D60A8790-9BC0-E646-BCD0-090F129326CD}"/>
    <hyperlink ref="B369" r:id="rId288" xr:uid="{8B22D57F-F240-0A40-88E4-7302796B44A8}"/>
    <hyperlink ref="B375" r:id="rId289" xr:uid="{8F1E9533-7F73-8F48-8161-EFF1C68EF617}"/>
    <hyperlink ref="B240" r:id="rId290" xr:uid="{B0AD1A90-B3C9-E04B-A572-301F66C14BDA}"/>
    <hyperlink ref="B13" r:id="rId291" xr:uid="{ECB24398-3158-CB42-BEA4-3EA27137A352}"/>
    <hyperlink ref="B219" r:id="rId292" xr:uid="{C593CF2F-70D1-3C40-B3D5-C12310E6628C}"/>
    <hyperlink ref="B413" r:id="rId293" xr:uid="{1EE3FBC9-1262-6948-8E7E-A412F6F1761B}"/>
    <hyperlink ref="B144" r:id="rId294" xr:uid="{D77B2CCB-334F-764E-92F3-8AA5EC6EA094}"/>
    <hyperlink ref="B275" r:id="rId295" xr:uid="{13C22A96-8B13-114D-85D0-0AAFB0F79AEF}"/>
    <hyperlink ref="B159" r:id="rId296" xr:uid="{8062D9A9-DA27-9C41-958A-7A4C28735FC9}"/>
    <hyperlink ref="B298" r:id="rId297" xr:uid="{3074736D-921F-9346-BCA7-A3AFDCDC5CDE}"/>
    <hyperlink ref="B348" r:id="rId298" xr:uid="{FC044CBC-596F-C94A-A766-AE179B1FCEB7}"/>
    <hyperlink ref="B84" r:id="rId299" xr:uid="{4F290A75-EF27-CE4F-97F6-78529470E6A5}"/>
    <hyperlink ref="B322" r:id="rId300" xr:uid="{F8850777-2E33-5949-8AEA-ECE6193EBE5B}"/>
    <hyperlink ref="B3" r:id="rId301" xr:uid="{4EF17943-7547-5C4F-863D-26B7A686665A}"/>
    <hyperlink ref="B127" r:id="rId302" xr:uid="{B5B7D1E5-8B2E-044E-A8D5-D56CCA48E6BB}"/>
    <hyperlink ref="B34" r:id="rId303" xr:uid="{2E3CBDD3-78FB-4E44-92C7-50ABC3328586}"/>
    <hyperlink ref="B179" r:id="rId304" xr:uid="{59B93E39-3F04-5144-8729-9D6281F474FA}"/>
    <hyperlink ref="B302" r:id="rId305" xr:uid="{C66F99E6-4D51-BE47-8F2C-CD4FD0776469}"/>
    <hyperlink ref="B437" r:id="rId306" xr:uid="{87513004-E69C-7644-AA8F-61233D786505}"/>
    <hyperlink ref="B328" r:id="rId307" xr:uid="{FF886A60-870F-0242-BD21-C061AB93A5A9}"/>
    <hyperlink ref="B370" r:id="rId308" xr:uid="{BE7C64DF-E6C6-C14A-8C15-AE40772785CA}"/>
    <hyperlink ref="B300" r:id="rId309" xr:uid="{908DCC31-ED13-BD42-B0DB-524FE3F1A0BB}"/>
    <hyperlink ref="B182" r:id="rId310" xr:uid="{654CD74C-126B-9F46-9633-6DACD74D0A22}"/>
    <hyperlink ref="B316" r:id="rId311" xr:uid="{504370C3-FF8E-0C4C-9D03-BCEDFD56B66B}"/>
    <hyperlink ref="B304" r:id="rId312" xr:uid="{51EED1D1-4384-6E45-B04C-1E4C37221681}"/>
    <hyperlink ref="B255" r:id="rId313" xr:uid="{F2847FB8-4BD4-E443-9FF5-B20B10AEE4C2}"/>
    <hyperlink ref="B444" r:id="rId314" xr:uid="{507CB302-E188-104A-B4ED-9A37757A3AA1}"/>
    <hyperlink ref="B195" r:id="rId315" xr:uid="{E84E43A5-1868-6B4F-87FD-CAB6A301F32A}"/>
    <hyperlink ref="B68" r:id="rId316" xr:uid="{75893899-8261-7948-B585-B86B98C44CD7}"/>
    <hyperlink ref="B27" r:id="rId317" xr:uid="{50D9D542-EC04-1D43-A26A-293996623037}"/>
    <hyperlink ref="B331" r:id="rId318" xr:uid="{4BE39016-8D9D-124C-A1DF-5804F7BDD9A4}"/>
    <hyperlink ref="B142" r:id="rId319" xr:uid="{AE7D6191-D785-074B-96AB-4E532D7FFEC7}"/>
    <hyperlink ref="B246" r:id="rId320" xr:uid="{DA150518-86CC-4642-A9B3-24B7D60CF0BE}"/>
    <hyperlink ref="B417" r:id="rId321" xr:uid="{BB14D25D-0285-044A-A74E-4179F84DF688}"/>
    <hyperlink ref="B105" r:id="rId322" xr:uid="{BA32A2F3-8EDD-6543-8BF9-F0A381801EC9}"/>
    <hyperlink ref="B268" r:id="rId323" xr:uid="{737A2AB1-10FD-9A4B-B825-9DE9A32D2405}"/>
    <hyperlink ref="B202" r:id="rId324" xr:uid="{EAB82652-87C8-9440-8AF6-B8FF815D1643}"/>
    <hyperlink ref="B95" r:id="rId325" xr:uid="{140D0CB6-1759-EE48-9589-99416614CFAD}"/>
    <hyperlink ref="B441" r:id="rId326" xr:uid="{8F295ACA-A0F5-4B4A-9B4D-9412A979E6D2}"/>
    <hyperlink ref="B270" r:id="rId327" xr:uid="{40807A2E-5ABD-D843-934F-1F0BE08BD1EF}"/>
    <hyperlink ref="B200" r:id="rId328" xr:uid="{5E686365-3706-BB4D-9DE5-3666D6515A69}"/>
    <hyperlink ref="B8" r:id="rId329" xr:uid="{47172AAA-FE99-F742-AF0B-1B8C20AEE530}"/>
    <hyperlink ref="B64" r:id="rId330" xr:uid="{5861F4FB-2420-3645-A5C9-413C2374B7A5}"/>
    <hyperlink ref="B364" r:id="rId331" xr:uid="{42913DD0-C0F1-2843-A00B-578A50FA8A2A}"/>
    <hyperlink ref="B226" r:id="rId332" xr:uid="{333E8F7D-9B82-064C-920E-CFAEFEF10278}"/>
    <hyperlink ref="B420" r:id="rId333" xr:uid="{A3FC02F8-5A3C-C54B-8D66-D01864F48005}"/>
    <hyperlink ref="B351" r:id="rId334" xr:uid="{A7FF4D87-F7F3-C44E-B7FD-7BD6FFCD492F}"/>
    <hyperlink ref="B128" r:id="rId335" xr:uid="{2F83CC9D-097E-8844-A9D3-7B36634B371C}"/>
    <hyperlink ref="B281" r:id="rId336" xr:uid="{B2C57FBF-EF3F-8F41-8F6B-C43C7AA9A927}"/>
    <hyperlink ref="B345" r:id="rId337" xr:uid="{0431DE68-3D6A-5B42-A302-69CD8B17F679}"/>
    <hyperlink ref="B114" r:id="rId338" xr:uid="{5C76DE68-535F-C849-AC05-E65444554B76}"/>
    <hyperlink ref="B301" r:id="rId339" xr:uid="{0567B95F-B09C-8D48-8849-A14D8356208B}"/>
    <hyperlink ref="B314" r:id="rId340" xr:uid="{16E26051-9F57-4B4F-B1BE-4036FCDDA107}"/>
    <hyperlink ref="B153" r:id="rId341" xr:uid="{788B554C-B76E-3B40-A133-50C40F878754}"/>
    <hyperlink ref="B120" r:id="rId342" xr:uid="{83BA5E38-F1ED-A946-8322-CED7ADFEB6E3}"/>
    <hyperlink ref="B311" r:id="rId343" xr:uid="{40CFE06D-9AB9-844B-9FB6-1C4F0042E48C}"/>
    <hyperlink ref="B443" r:id="rId344" xr:uid="{4CEF35C8-A8D2-014D-B599-6E5FC08777D8}"/>
    <hyperlink ref="B403" r:id="rId345" xr:uid="{63F1604F-E768-C344-AF4C-BC5B824691DF}"/>
    <hyperlink ref="B55" r:id="rId346" xr:uid="{E6A45322-0236-204E-929B-BAC89A4CB030}"/>
    <hyperlink ref="B303" r:id="rId347" xr:uid="{99C89612-0611-F341-B519-DB9E32F10A32}"/>
    <hyperlink ref="B284" r:id="rId348" xr:uid="{64519DF2-8290-DE49-8E40-0A8E1E9C0642}"/>
    <hyperlink ref="B78" r:id="rId349" xr:uid="{CFF79D20-83BD-6C45-A1A8-ED7579D1CC2D}"/>
    <hyperlink ref="B225" r:id="rId350" xr:uid="{1A30B905-49C3-8244-8981-583145E81F5F}"/>
    <hyperlink ref="B308" r:id="rId351" xr:uid="{63250522-BADA-4B4E-B049-85120DC49728}"/>
    <hyperlink ref="B12" r:id="rId352" xr:uid="{CA5E007B-2CF9-7E40-83AE-2A50F8A566EF}"/>
    <hyperlink ref="B422" r:id="rId353" xr:uid="{19E37316-06F3-244F-8FBA-522AF0666A78}"/>
    <hyperlink ref="B317" r:id="rId354" xr:uid="{BEDA5F72-A42D-3246-A05E-05E12D58F997}"/>
    <hyperlink ref="B371" r:id="rId355" xr:uid="{EB788516-EF14-734D-AE19-B03D4A76FA3F}"/>
    <hyperlink ref="B210" r:id="rId356" xr:uid="{2D4C9E51-62FB-B840-AD91-7242E3356B7D}"/>
    <hyperlink ref="B401" r:id="rId357" xr:uid="{512CCA0F-9A4A-FF44-A8C3-41663577F754}"/>
    <hyperlink ref="B430" r:id="rId358" xr:uid="{D6207395-A569-A14F-9003-44106B5C3EB7}"/>
    <hyperlink ref="B291" r:id="rId359" xr:uid="{D0FBD72C-750C-2446-A0CB-6FD138197F19}"/>
    <hyperlink ref="B415" r:id="rId360" xr:uid="{EB7D44FC-7362-6B4E-B79B-B088952388B0}"/>
    <hyperlink ref="B197" r:id="rId361" xr:uid="{E18FE4C6-0020-4747-8A73-AD42A5476D37}"/>
    <hyperlink ref="B88" r:id="rId362" xr:uid="{C8D850FD-5773-4E46-9C4A-DA77C74C8433}"/>
    <hyperlink ref="B72" r:id="rId363" xr:uid="{FF372A75-446D-8A4F-ABDB-63E5FE7A2453}"/>
    <hyperlink ref="B87" r:id="rId364" xr:uid="{B3C7224D-39FB-5544-B6B4-719ABE20F442}"/>
    <hyperlink ref="B224" r:id="rId365" xr:uid="{CD978D87-26DD-9043-8FEE-76C5D4F55828}"/>
    <hyperlink ref="B184" r:id="rId366" xr:uid="{1AB8633C-F741-F347-BDAA-D08EAAE7E864}"/>
    <hyperlink ref="B155" r:id="rId367" xr:uid="{65045D9C-5B71-8648-936D-B242AD599A9C}"/>
    <hyperlink ref="B360" r:id="rId368" xr:uid="{11FBDCDF-11CA-4D41-B4EC-4501AA07BFD5}"/>
    <hyperlink ref="B271" r:id="rId369" xr:uid="{39E2E60E-9E34-D441-943D-D0714CD80E49}"/>
    <hyperlink ref="B131" r:id="rId370" xr:uid="{4B92E5D7-7714-7047-906C-2DAEAD24B3E2}"/>
    <hyperlink ref="B252" r:id="rId371" xr:uid="{DA2B7971-8F10-8C49-A094-B4F49AF045E4}"/>
    <hyperlink ref="B167" r:id="rId372" xr:uid="{A7A1C8A3-4137-0C4A-A554-AC84F3CC66E2}"/>
    <hyperlink ref="B28" r:id="rId373" xr:uid="{4AAA2074-FCB3-1F4C-84EF-5CEBF8E98DE9}"/>
    <hyperlink ref="B385" r:id="rId374" xr:uid="{0EC29A9A-BB91-6748-ABF3-C7B999950CC7}"/>
    <hyperlink ref="B73" r:id="rId375" xr:uid="{14F2967F-D8C1-834D-8FAC-D62703BCF427}"/>
    <hyperlink ref="B47" r:id="rId376" xr:uid="{0A351BE5-D9D7-AB47-A15E-1559EDF5469A}"/>
    <hyperlink ref="B35" r:id="rId377" xr:uid="{94A6F376-9564-4347-85A6-518468C77651}"/>
    <hyperlink ref="B116" r:id="rId378" xr:uid="{1D396949-2AED-C24A-8C25-709AF6BDB1C3}"/>
    <hyperlink ref="B94" r:id="rId379" xr:uid="{D9BD34FF-A23E-484C-B187-90336EF5FD4B}"/>
    <hyperlink ref="B221" r:id="rId380" xr:uid="{F97770E6-1647-9A42-B968-B194B68C2213}"/>
    <hyperlink ref="B425" r:id="rId381" xr:uid="{9B9000E7-9193-C442-9B2F-FA1FB9C91F5F}"/>
    <hyperlink ref="B235" r:id="rId382" xr:uid="{7DA08BC7-2D96-4546-97C2-737543B604CA}"/>
    <hyperlink ref="B189" r:id="rId383" xr:uid="{D7DE32B0-05E6-0245-94B8-9C928948813F}"/>
    <hyperlink ref="B428" r:id="rId384" xr:uid="{D3CDAB87-10A2-8343-A5DF-3760BD259432}"/>
    <hyperlink ref="B106" r:id="rId385" xr:uid="{D8011B3A-77FF-934D-834B-6954D4D7C598}"/>
    <hyperlink ref="B208" r:id="rId386" xr:uid="{C7254A3A-DB47-9247-AEDA-A35CE7F7FB38}"/>
    <hyperlink ref="B70" r:id="rId387" xr:uid="{AD87B192-7F26-1A4A-B080-FA608ECD1E82}"/>
    <hyperlink ref="B306" r:id="rId388" xr:uid="{20333383-3327-1E4D-B9BA-DDAB58C5C8E9}"/>
    <hyperlink ref="B158" r:id="rId389" xr:uid="{CFB754F8-1456-9F41-AB46-D600EFAB0957}"/>
    <hyperlink ref="B46" r:id="rId390" xr:uid="{F43F219C-B55F-0245-B1E3-7826C72ED511}"/>
    <hyperlink ref="B160" r:id="rId391" xr:uid="{A6CA7C83-909A-0B4A-A8E0-70B318D407A9}"/>
    <hyperlink ref="B37" r:id="rId392" xr:uid="{92E9481C-D583-FA41-A81D-69BF60FB0EB8}"/>
    <hyperlink ref="B277" r:id="rId393" xr:uid="{1A21BB01-2404-E342-9FF9-9A54FBE77D5B}"/>
    <hyperlink ref="B342" r:id="rId394" xr:uid="{D5C76B8D-AE29-B84D-9925-4702A07468F4}"/>
    <hyperlink ref="B76" r:id="rId395" xr:uid="{8BFDE02C-4B95-2742-9D27-2B1F5A272749}"/>
    <hyperlink ref="B392" r:id="rId396" xr:uid="{0D3CCF03-BDBC-454E-9C46-7E4A4A07BA66}"/>
    <hyperlink ref="B32" r:id="rId397" xr:uid="{9835CE8F-3A80-E247-AC42-683E341BC3D1}"/>
    <hyperlink ref="B278" r:id="rId398" xr:uid="{758B92DE-2F0A-324B-A7D2-346D58A6C057}"/>
    <hyperlink ref="B397" r:id="rId399" xr:uid="{27B43821-19F8-2C45-8DA8-2F791E4A8229}"/>
    <hyperlink ref="B168" r:id="rId400" xr:uid="{D19E521E-7C70-E142-A05D-E758AA648D16}"/>
    <hyperlink ref="B376" r:id="rId401" xr:uid="{A8745B7F-605A-6644-8BFD-2DBF3D63FEF3}"/>
    <hyperlink ref="B2" r:id="rId402" xr:uid="{CF3B1E67-B48C-A746-97B1-08A961EA5D0E}"/>
    <hyperlink ref="B352" r:id="rId403" xr:uid="{99874A28-4920-0846-BCD8-0E8D9559B18F}"/>
    <hyperlink ref="B17" r:id="rId404" xr:uid="{62874A17-BEBE-BB41-9B3E-EA04B29D2D8C}"/>
    <hyperlink ref="B79" r:id="rId405" xr:uid="{7C2C08E1-9F66-3E49-839F-00E9A1C8FA93}"/>
    <hyperlink ref="B170" r:id="rId406" xr:uid="{CB5326DE-56AF-7A4A-B6F0-41C1EE02DD70}"/>
    <hyperlink ref="B171" r:id="rId407" xr:uid="{FA0BDDDC-20DD-BD48-9479-2CB285DECB8B}"/>
    <hyperlink ref="B373" r:id="rId408" xr:uid="{47985D81-4D6F-0D47-8191-0EDD9D785FD6}"/>
    <hyperlink ref="B379" r:id="rId409" xr:uid="{29DE8DBA-1CD1-6F4C-AA3B-055993738DD4}"/>
    <hyperlink ref="B180" r:id="rId410" xr:uid="{55A243D0-8B11-9D4E-B086-6A68C00D43E5}"/>
    <hyperlink ref="B129" r:id="rId411" xr:uid="{6DD11D74-AB64-AD40-A845-E995F9AE016D}"/>
    <hyperlink ref="B186" r:id="rId412" xr:uid="{FB51773D-0CB9-D84A-8A4C-B06A56667303}"/>
    <hyperlink ref="B22" r:id="rId413" xr:uid="{6C347C79-27A0-F94B-A5A9-BEEC5C0D7070}"/>
    <hyperlink ref="B56" r:id="rId414" xr:uid="{01DB0B9F-7740-A84A-AA6D-082CD2DFEF4A}"/>
    <hyperlink ref="B97" r:id="rId415" xr:uid="{C4453C74-993A-F146-B52D-CEE2997EB665}"/>
    <hyperlink ref="B7" r:id="rId416" xr:uid="{CA0088EF-57CA-034A-B4FE-52003D6634F2}"/>
    <hyperlink ref="B82" r:id="rId417" xr:uid="{AB20099B-2B1A-B146-A413-AB5CEC4DC784}"/>
    <hyperlink ref="B353" r:id="rId418" xr:uid="{AEA5B72A-1826-3446-9CD3-5DC6961D8445}"/>
    <hyperlink ref="B60" r:id="rId419" xr:uid="{F0BE8A42-7ABE-984D-9352-09F3D5A51D9E}"/>
    <hyperlink ref="B394" r:id="rId420" xr:uid="{51A6C33F-5772-CA43-BE30-A600F6524780}"/>
    <hyperlink ref="B286" r:id="rId421" xr:uid="{949698FF-4636-6341-902C-8E0093974972}"/>
    <hyperlink ref="B257" r:id="rId422" xr:uid="{4D57C231-77D0-2B43-9F60-B287E9DC2D6E}"/>
    <hyperlink ref="B258" r:id="rId423" xr:uid="{FF170104-8016-9A47-9E82-BC9ABEA191B6}"/>
    <hyperlink ref="B320" r:id="rId424" xr:uid="{D2502F2B-6B18-AB40-8766-C599806227E9}"/>
    <hyperlink ref="B223" r:id="rId425" xr:uid="{030ECE0D-8942-ED4D-BD1C-87044C2294F2}"/>
    <hyperlink ref="B11" r:id="rId426" xr:uid="{26CFE610-DE3C-A846-83C8-CB781B2D3074}"/>
    <hyperlink ref="B10" r:id="rId427" xr:uid="{E1DE68BE-142A-A142-BF6E-3F1DAA662712}"/>
    <hyperlink ref="B236" r:id="rId428" xr:uid="{04C7FCCC-3CBE-E449-A34B-A759A5110DA1}"/>
    <hyperlink ref="B198" r:id="rId429" xr:uid="{8679E1E5-1B32-7F43-94D6-EE0FCDAD3536}"/>
    <hyperlink ref="B445" r:id="rId430" xr:uid="{BF7856CE-D024-F842-B5D2-AA29BA4E1F54}"/>
    <hyperlink ref="B137" r:id="rId431" xr:uid="{5CD77845-74C9-7F41-B48F-E9F7A5FE4419}"/>
    <hyperlink ref="B295" r:id="rId432" xr:uid="{2B942BC6-4636-1E41-9C9F-5C5B0564226F}"/>
    <hyperlink ref="B138" r:id="rId433" xr:uid="{733F34A6-639A-F944-B9E6-839F5AF77FF7}"/>
    <hyperlink ref="C138" r:id="rId434" xr:uid="{FC870A06-DE82-BC4B-9D45-E96EC6A25FBC}"/>
    <hyperlink ref="B59" r:id="rId435" xr:uid="{2E239324-52B3-F94E-9AA3-2F1E61C73A0A}"/>
    <hyperlink ref="B69" r:id="rId436" xr:uid="{827F6D57-6B4C-2749-AFAE-9E0199A05CCF}"/>
    <hyperlink ref="B388" r:id="rId437" xr:uid="{C308C249-9703-8C49-B7F0-B382A85A6979}"/>
    <hyperlink ref="B211" r:id="rId438" xr:uid="{C16EA51F-3D3F-0041-9A27-E237ED8FD2C2}"/>
    <hyperlink ref="B436" r:id="rId439" xr:uid="{E0567903-0434-3F4D-B231-2E198EB52E81}"/>
    <hyperlink ref="B43" r:id="rId440" xr:uid="{DB8AE7E8-322E-7047-B808-4BDDAA13672D}"/>
    <hyperlink ref="B327" r:id="rId441" xr:uid="{16A60B13-9D10-E84C-A290-6122ECCA5C3E}"/>
    <hyperlink ref="B267" r:id="rId442" xr:uid="{90454324-D06C-CC4B-8B94-25E849BF5E4E}"/>
  </hyperlinks>
  <pageMargins left="0.7" right="0.7" top="0.75" bottom="0.75" header="0.3" footer="0.3"/>
  <pageSetup paperSize="9" orientation="portrait" verticalDpi="0" r:id="rId44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31F33-966F-224C-809D-6FF74C54852E}">
  <dimension ref="A1:H474"/>
  <sheetViews>
    <sheetView zoomScale="102" zoomScaleNormal="100" workbookViewId="0">
      <selection activeCell="E449" sqref="E1:E449"/>
    </sheetView>
  </sheetViews>
  <sheetFormatPr baseColWidth="10" defaultRowHeight="16" x14ac:dyDescent="0.2"/>
  <cols>
    <col min="1" max="1" width="10.5" customWidth="1"/>
    <col min="2" max="2" width="59.5" customWidth="1"/>
    <col min="3" max="3" width="62.83203125" customWidth="1"/>
    <col min="4" max="4" width="21" customWidth="1"/>
    <col min="5" max="5" width="15.5" customWidth="1"/>
    <col min="7" max="7" width="52.5" customWidth="1"/>
    <col min="8" max="8" width="60.33203125" customWidth="1"/>
  </cols>
  <sheetData>
    <row r="1" spans="1:8" ht="20" customHeight="1" x14ac:dyDescent="0.25">
      <c r="A1" s="24" t="s">
        <v>11430</v>
      </c>
      <c r="B1" s="25" t="s">
        <v>11431</v>
      </c>
      <c r="C1" s="26" t="s">
        <v>11432</v>
      </c>
      <c r="D1" s="26" t="s">
        <v>11433</v>
      </c>
      <c r="E1" s="26" t="s">
        <v>11434</v>
      </c>
    </row>
    <row r="2" spans="1:8" ht="21" x14ac:dyDescent="0.25">
      <c r="A2" s="28">
        <v>1</v>
      </c>
      <c r="B2" s="21" t="s">
        <v>10943</v>
      </c>
      <c r="C2" s="34" t="s">
        <v>11449</v>
      </c>
      <c r="D2" s="34" t="s">
        <v>11436</v>
      </c>
      <c r="E2" s="29">
        <v>8</v>
      </c>
      <c r="G2" s="59" t="s">
        <v>11437</v>
      </c>
      <c r="H2" s="60">
        <f>COUNTIF(C2:C500,"Technologies et services de l'information")</f>
        <v>35</v>
      </c>
    </row>
    <row r="3" spans="1:8" ht="21" x14ac:dyDescent="0.25">
      <c r="A3" s="28">
        <v>1</v>
      </c>
      <c r="B3" s="16" t="s">
        <v>10901</v>
      </c>
      <c r="C3" s="34" t="s">
        <v>11449</v>
      </c>
      <c r="D3" s="14" t="s">
        <v>11467</v>
      </c>
      <c r="E3" s="29">
        <v>8</v>
      </c>
      <c r="G3" s="59" t="s">
        <v>11435</v>
      </c>
      <c r="H3" s="60">
        <f>COUNTIF(C2:C500,"Etudes/recherche")</f>
        <v>50</v>
      </c>
    </row>
    <row r="4" spans="1:8" ht="21" x14ac:dyDescent="0.25">
      <c r="A4" s="28">
        <v>1</v>
      </c>
      <c r="B4" s="54" t="s">
        <v>11466</v>
      </c>
      <c r="C4" s="34" t="s">
        <v>11449</v>
      </c>
      <c r="D4" s="14" t="s">
        <v>11436</v>
      </c>
      <c r="E4" s="29">
        <v>8</v>
      </c>
      <c r="G4" s="59" t="s">
        <v>11438</v>
      </c>
      <c r="H4" s="60">
        <f>COUNTIF(C2:C500,C15)</f>
        <v>15</v>
      </c>
    </row>
    <row r="5" spans="1:8" ht="21" x14ac:dyDescent="0.25">
      <c r="A5" s="28">
        <v>1</v>
      </c>
      <c r="B5" s="18" t="s">
        <v>11226</v>
      </c>
      <c r="C5" s="34" t="s">
        <v>11449</v>
      </c>
      <c r="D5" s="14" t="s">
        <v>11436</v>
      </c>
      <c r="E5" s="29">
        <v>8</v>
      </c>
      <c r="G5" s="59" t="s">
        <v>11440</v>
      </c>
      <c r="H5" s="60">
        <f>COUNTIF(C2:C500,"Pétrole et énergie")</f>
        <v>8</v>
      </c>
    </row>
    <row r="6" spans="1:8" ht="21" x14ac:dyDescent="0.25">
      <c r="A6" s="28">
        <v>1</v>
      </c>
      <c r="B6" s="15" t="s">
        <v>10792</v>
      </c>
      <c r="C6" s="34" t="s">
        <v>11449</v>
      </c>
      <c r="D6" s="14" t="s">
        <v>11452</v>
      </c>
      <c r="E6" s="29">
        <v>7</v>
      </c>
      <c r="G6" s="59" t="s">
        <v>11439</v>
      </c>
      <c r="H6" s="60">
        <f>COUNTIF(C2:C500,"Semi-conducteurs")</f>
        <v>15</v>
      </c>
    </row>
    <row r="7" spans="1:8" ht="21" x14ac:dyDescent="0.25">
      <c r="A7" s="28">
        <v>1</v>
      </c>
      <c r="B7" s="15" t="s">
        <v>11086</v>
      </c>
      <c r="C7" s="34" t="s">
        <v>11449</v>
      </c>
      <c r="D7" s="14" t="s">
        <v>11442</v>
      </c>
      <c r="E7" s="29">
        <v>6</v>
      </c>
      <c r="G7" s="59" t="s">
        <v>11444</v>
      </c>
      <c r="H7" s="60">
        <f>COUNTIF(C2:C500,"Industrie automobile")</f>
        <v>20</v>
      </c>
    </row>
    <row r="8" spans="1:8" ht="21" x14ac:dyDescent="0.25">
      <c r="A8" s="28">
        <v>1</v>
      </c>
      <c r="B8" s="15" t="s">
        <v>11132</v>
      </c>
      <c r="C8" s="34" t="s">
        <v>11449</v>
      </c>
      <c r="D8" s="14" t="s">
        <v>11442</v>
      </c>
      <c r="E8" s="29">
        <v>6</v>
      </c>
      <c r="G8" s="59" t="s">
        <v>11453</v>
      </c>
      <c r="H8" s="60">
        <f>COUNTIF(C2:C500,"Industrie composants électriques/électroniques")</f>
        <v>24</v>
      </c>
    </row>
    <row r="9" spans="1:8" ht="21" x14ac:dyDescent="0.25">
      <c r="A9" s="28">
        <v>1</v>
      </c>
      <c r="B9" s="16" t="s">
        <v>11168</v>
      </c>
      <c r="C9" s="34" t="s">
        <v>11449</v>
      </c>
      <c r="D9" s="14" t="s">
        <v>11442</v>
      </c>
      <c r="E9" s="29">
        <v>6</v>
      </c>
      <c r="G9" s="59" t="s">
        <v>11463</v>
      </c>
      <c r="H9" s="60">
        <f>COUNTIF(C2:C500,"Ingénierie mécanique ou industrielle")</f>
        <v>24</v>
      </c>
    </row>
    <row r="10" spans="1:8" ht="21" x14ac:dyDescent="0.25">
      <c r="A10" s="28">
        <v>1</v>
      </c>
      <c r="B10" s="48" t="s">
        <v>11088</v>
      </c>
      <c r="C10" s="34" t="s">
        <v>11449</v>
      </c>
      <c r="D10" s="14" t="s">
        <v>11446</v>
      </c>
      <c r="E10" s="29">
        <v>5</v>
      </c>
      <c r="G10" s="59" t="s">
        <v>11333</v>
      </c>
      <c r="H10" s="60">
        <f>COUNTIF(C2:C500,"Environnement et énergies renouvelables")</f>
        <v>20</v>
      </c>
    </row>
    <row r="11" spans="1:8" ht="21" x14ac:dyDescent="0.25">
      <c r="A11" s="28">
        <v>1</v>
      </c>
      <c r="B11" s="18" t="s">
        <v>11275</v>
      </c>
      <c r="C11" s="34" t="s">
        <v>11449</v>
      </c>
      <c r="D11" s="14" t="s">
        <v>11456</v>
      </c>
      <c r="E11" s="29">
        <v>4</v>
      </c>
      <c r="G11" s="59" t="s">
        <v>11445</v>
      </c>
      <c r="H11" s="60">
        <f>COUNTIF(C2:C500,"Logiciels informatiques")</f>
        <v>21</v>
      </c>
    </row>
    <row r="12" spans="1:8" ht="21" x14ac:dyDescent="0.25">
      <c r="A12" s="28">
        <v>1</v>
      </c>
      <c r="B12" s="18" t="s">
        <v>11256</v>
      </c>
      <c r="C12" s="34" t="s">
        <v>11449</v>
      </c>
      <c r="D12" s="14" t="s">
        <v>11454</v>
      </c>
      <c r="E12" s="29">
        <v>2</v>
      </c>
      <c r="G12" s="59" t="s">
        <v>11449</v>
      </c>
      <c r="H12" s="60">
        <f>COUNTIF(C2:C500,"Administration publique")</f>
        <v>12</v>
      </c>
    </row>
    <row r="13" spans="1:8" ht="21" x14ac:dyDescent="0.25">
      <c r="A13" s="28">
        <v>1</v>
      </c>
      <c r="B13" s="15" t="s">
        <v>11146</v>
      </c>
      <c r="C13" s="34" t="s">
        <v>11449</v>
      </c>
      <c r="D13" s="14" t="s">
        <v>11467</v>
      </c>
      <c r="E13" s="29">
        <v>8</v>
      </c>
      <c r="G13" s="61" t="s">
        <v>11490</v>
      </c>
      <c r="H13" s="60">
        <f>COUNTIF(C2:C500,"Construction")</f>
        <v>18</v>
      </c>
    </row>
    <row r="14" spans="1:8" ht="21" x14ac:dyDescent="0.25">
      <c r="A14" s="28">
        <v>1</v>
      </c>
      <c r="B14" s="16" t="s">
        <v>11127</v>
      </c>
      <c r="C14" s="14" t="s">
        <v>11498</v>
      </c>
      <c r="D14" s="14" t="s">
        <v>11456</v>
      </c>
      <c r="E14" s="29">
        <v>4</v>
      </c>
      <c r="G14" s="62" t="s">
        <v>11448</v>
      </c>
      <c r="H14" s="60">
        <f>COUNTIF(C2:C500,"Défense et espace")</f>
        <v>11</v>
      </c>
    </row>
    <row r="15" spans="1:8" ht="21" x14ac:dyDescent="0.25">
      <c r="A15" s="28">
        <v>1</v>
      </c>
      <c r="B15" s="15" t="s">
        <v>10942</v>
      </c>
      <c r="C15" s="33" t="s">
        <v>11438</v>
      </c>
      <c r="D15" s="34" t="s">
        <v>11436</v>
      </c>
      <c r="E15" s="29">
        <v>8</v>
      </c>
      <c r="G15" s="62" t="s">
        <v>11484</v>
      </c>
      <c r="H15" s="60">
        <f>COUNTIF(C2:C500,"Equipements médicaux")</f>
        <v>16</v>
      </c>
    </row>
    <row r="16" spans="1:8" ht="21" x14ac:dyDescent="0.25">
      <c r="A16" s="28">
        <v>1</v>
      </c>
      <c r="B16" s="15" t="s">
        <v>11131</v>
      </c>
      <c r="C16" s="33" t="s">
        <v>11438</v>
      </c>
      <c r="D16" s="14" t="s">
        <v>11436</v>
      </c>
      <c r="E16" s="29">
        <v>8</v>
      </c>
      <c r="G16" s="62" t="s">
        <v>11470</v>
      </c>
      <c r="H16" s="60">
        <f>COUNTIF(C2:C500,"Conseil en management")</f>
        <v>12</v>
      </c>
    </row>
    <row r="17" spans="1:8" ht="21" x14ac:dyDescent="0.25">
      <c r="A17" s="28">
        <v>1</v>
      </c>
      <c r="B17" s="15" t="s">
        <v>11135</v>
      </c>
      <c r="C17" s="33" t="s">
        <v>11438</v>
      </c>
      <c r="D17" s="22" t="s">
        <v>11436</v>
      </c>
      <c r="E17" s="30">
        <v>8</v>
      </c>
      <c r="G17" s="62" t="s">
        <v>11451</v>
      </c>
      <c r="H17" s="60">
        <f>COUNTIF(C2:C500,"Transports routiers et ferroviaires")</f>
        <v>2</v>
      </c>
    </row>
    <row r="18" spans="1:8" ht="21" x14ac:dyDescent="0.25">
      <c r="A18" s="28">
        <v>1</v>
      </c>
      <c r="B18" s="16" t="s">
        <v>11225</v>
      </c>
      <c r="C18" s="33" t="s">
        <v>11438</v>
      </c>
      <c r="D18" s="14" t="s">
        <v>11442</v>
      </c>
      <c r="E18" s="29">
        <v>6</v>
      </c>
      <c r="G18" s="10" t="s">
        <v>11455</v>
      </c>
      <c r="H18" s="53">
        <f>COUNTIF(C2:C500,"Mines et métaux")</f>
        <v>10</v>
      </c>
    </row>
    <row r="19" spans="1:8" ht="21" x14ac:dyDescent="0.25">
      <c r="A19" s="28">
        <v>1</v>
      </c>
      <c r="B19" s="15" t="s">
        <v>10954</v>
      </c>
      <c r="C19" s="33" t="s">
        <v>11438</v>
      </c>
      <c r="D19" s="14" t="s">
        <v>11442</v>
      </c>
      <c r="E19" s="29">
        <v>6</v>
      </c>
      <c r="G19" s="64" t="s">
        <v>2289</v>
      </c>
      <c r="H19" s="53">
        <f>COUNTIF(C2:C500,"Chimie")</f>
        <v>9</v>
      </c>
    </row>
    <row r="20" spans="1:8" ht="21" x14ac:dyDescent="0.25">
      <c r="A20" s="28">
        <v>1</v>
      </c>
      <c r="B20" s="16" t="s">
        <v>11281</v>
      </c>
      <c r="C20" s="33" t="s">
        <v>11438</v>
      </c>
      <c r="D20" s="14" t="s">
        <v>11446</v>
      </c>
      <c r="E20" s="29">
        <v>5</v>
      </c>
      <c r="G20" s="10" t="s">
        <v>11458</v>
      </c>
      <c r="H20" s="53">
        <f>COUNTIF(C2:C500,"Matériaux de construction")</f>
        <v>5</v>
      </c>
    </row>
    <row r="21" spans="1:8" ht="21" x14ac:dyDescent="0.25">
      <c r="A21" s="28">
        <v>1</v>
      </c>
      <c r="B21" s="21" t="s">
        <v>11548</v>
      </c>
      <c r="C21" s="33" t="s">
        <v>11438</v>
      </c>
      <c r="D21" s="34" t="s">
        <v>11446</v>
      </c>
      <c r="E21" s="29">
        <v>5</v>
      </c>
      <c r="G21" s="10" t="s">
        <v>11461</v>
      </c>
      <c r="H21" s="53">
        <f>COUNTIF(C2:C500,"Génie Civil")</f>
        <v>3</v>
      </c>
    </row>
    <row r="22" spans="1:8" ht="21" x14ac:dyDescent="0.25">
      <c r="A22" s="28">
        <v>1</v>
      </c>
      <c r="B22" s="18" t="s">
        <v>11320</v>
      </c>
      <c r="C22" s="33" t="s">
        <v>11438</v>
      </c>
      <c r="D22" s="14" t="s">
        <v>11456</v>
      </c>
      <c r="E22" s="29">
        <v>4</v>
      </c>
      <c r="G22" s="2" t="s">
        <v>11480</v>
      </c>
      <c r="H22" s="53">
        <f>COUNTIF(C2:C500,"Services pour l'environnement")</f>
        <v>7</v>
      </c>
    </row>
    <row r="23" spans="1:8" ht="21" x14ac:dyDescent="0.25">
      <c r="A23" s="28">
        <v>1</v>
      </c>
      <c r="B23" s="18" t="s">
        <v>11155</v>
      </c>
      <c r="C23" s="33" t="s">
        <v>11438</v>
      </c>
      <c r="D23" s="14" t="s">
        <v>11456</v>
      </c>
      <c r="E23" s="29">
        <v>4</v>
      </c>
      <c r="G23" s="10" t="s">
        <v>11465</v>
      </c>
      <c r="H23" s="53">
        <f>COUNTIF(C2:C500,"Télécommunications")</f>
        <v>4</v>
      </c>
    </row>
    <row r="24" spans="1:8" ht="21" x14ac:dyDescent="0.25">
      <c r="A24" s="28">
        <v>1</v>
      </c>
      <c r="B24" s="15" t="s">
        <v>11233</v>
      </c>
      <c r="C24" s="33" t="s">
        <v>11438</v>
      </c>
      <c r="D24" s="34" t="s">
        <v>11450</v>
      </c>
      <c r="E24" s="29">
        <v>3</v>
      </c>
      <c r="G24" s="2" t="s">
        <v>11487</v>
      </c>
      <c r="H24" s="53">
        <f>COUNTIF(C2:C500,"Architecture et urbanisme")</f>
        <v>5</v>
      </c>
    </row>
    <row r="25" spans="1:8" ht="21" x14ac:dyDescent="0.25">
      <c r="A25" s="28">
        <v>1</v>
      </c>
      <c r="B25" s="15" t="s">
        <v>11164</v>
      </c>
      <c r="C25" s="33" t="s">
        <v>11438</v>
      </c>
      <c r="D25" s="14" t="s">
        <v>11454</v>
      </c>
      <c r="E25" s="29">
        <v>2</v>
      </c>
      <c r="G25" s="2" t="s">
        <v>11474</v>
      </c>
      <c r="H25" s="53">
        <f>COUNTIF(C2:C500,"Biens et équipements pour les entreprises")</f>
        <v>4</v>
      </c>
    </row>
    <row r="26" spans="1:8" ht="20" x14ac:dyDescent="0.25">
      <c r="A26" s="28">
        <v>1</v>
      </c>
      <c r="B26" s="15" t="s">
        <v>11516</v>
      </c>
      <c r="C26" s="33" t="s">
        <v>11438</v>
      </c>
      <c r="D26" s="14" t="s">
        <v>11454</v>
      </c>
      <c r="E26" s="29">
        <v>2</v>
      </c>
      <c r="G26" s="63" t="s">
        <v>11477</v>
      </c>
      <c r="H26" s="65">
        <f>COUNTIF(C2:C500,"Formation professionnelle et coaching")</f>
        <v>4</v>
      </c>
    </row>
    <row r="27" spans="1:8" ht="20" x14ac:dyDescent="0.25">
      <c r="A27" s="28">
        <v>1</v>
      </c>
      <c r="B27" s="56" t="s">
        <v>11264</v>
      </c>
      <c r="C27" s="33" t="s">
        <v>11438</v>
      </c>
      <c r="D27" s="14" t="s">
        <v>11454</v>
      </c>
      <c r="E27" s="29">
        <v>2</v>
      </c>
      <c r="G27" s="14" t="s">
        <v>11505</v>
      </c>
      <c r="H27" s="65">
        <f>COUNTIF(C2:C500,"Machines et équipements")</f>
        <v>3</v>
      </c>
    </row>
    <row r="28" spans="1:8" ht="20" x14ac:dyDescent="0.25">
      <c r="A28" s="28">
        <v>1</v>
      </c>
      <c r="B28" s="15" t="s">
        <v>10772</v>
      </c>
      <c r="C28" s="33" t="s">
        <v>11438</v>
      </c>
      <c r="D28" s="14" t="s">
        <v>11473</v>
      </c>
      <c r="E28" s="29">
        <v>1</v>
      </c>
      <c r="G28" s="58" t="s">
        <v>11478</v>
      </c>
      <c r="H28" s="65">
        <f>COUNTIF(C2:C500,"Matières premières")</f>
        <v>4</v>
      </c>
    </row>
    <row r="29" spans="1:8" ht="20" x14ac:dyDescent="0.25">
      <c r="A29" s="28">
        <v>1</v>
      </c>
      <c r="B29" s="15" t="s">
        <v>11031</v>
      </c>
      <c r="C29" s="33" t="s">
        <v>11438</v>
      </c>
      <c r="D29" s="14" t="s">
        <v>11473</v>
      </c>
      <c r="E29" s="29">
        <v>1</v>
      </c>
      <c r="G29" s="22" t="s">
        <v>11469</v>
      </c>
      <c r="H29" s="65">
        <f>COUNTIF(C2:C500,"Verres, céramiques et ciments")</f>
        <v>2</v>
      </c>
    </row>
    <row r="30" spans="1:8" ht="19" x14ac:dyDescent="0.25">
      <c r="A30" s="28">
        <v>1</v>
      </c>
      <c r="B30" s="15" t="s">
        <v>11151</v>
      </c>
      <c r="C30" s="14" t="s">
        <v>11517</v>
      </c>
      <c r="D30" s="14" t="s">
        <v>11442</v>
      </c>
      <c r="E30" s="29">
        <v>6</v>
      </c>
      <c r="G30" s="14" t="s">
        <v>11468</v>
      </c>
      <c r="H30" s="65"/>
    </row>
    <row r="31" spans="1:8" ht="19" x14ac:dyDescent="0.25">
      <c r="A31" s="28">
        <v>1</v>
      </c>
      <c r="B31" s="16" t="s">
        <v>11047</v>
      </c>
      <c r="C31" s="14" t="s">
        <v>11517</v>
      </c>
      <c r="D31" s="14" t="s">
        <v>11456</v>
      </c>
      <c r="E31" s="29">
        <v>4</v>
      </c>
      <c r="G31" s="14" t="s">
        <v>11494</v>
      </c>
      <c r="H31" s="65"/>
    </row>
    <row r="32" spans="1:8" ht="19" x14ac:dyDescent="0.25">
      <c r="A32" s="28">
        <v>1</v>
      </c>
      <c r="B32" s="16" t="s">
        <v>10971</v>
      </c>
      <c r="C32" s="14" t="s">
        <v>11475</v>
      </c>
      <c r="D32" s="14" t="s">
        <v>11467</v>
      </c>
      <c r="E32" s="29">
        <v>8</v>
      </c>
      <c r="G32" s="14" t="s">
        <v>11462</v>
      </c>
      <c r="H32" s="65"/>
    </row>
    <row r="33" spans="1:7" ht="20" x14ac:dyDescent="0.25">
      <c r="A33" s="28">
        <v>1</v>
      </c>
      <c r="B33" s="16" t="s">
        <v>11586</v>
      </c>
      <c r="C33" s="14" t="s">
        <v>11475</v>
      </c>
      <c r="D33" s="14" t="s">
        <v>11450</v>
      </c>
      <c r="E33" s="29">
        <v>3</v>
      </c>
      <c r="G33" s="33" t="s">
        <v>11471</v>
      </c>
    </row>
    <row r="34" spans="1:7" ht="19" x14ac:dyDescent="0.25">
      <c r="A34" s="28">
        <v>1</v>
      </c>
      <c r="B34" s="18" t="s">
        <v>11411</v>
      </c>
      <c r="C34" s="14" t="s">
        <v>11495</v>
      </c>
      <c r="D34" s="14" t="s">
        <v>11436</v>
      </c>
      <c r="E34" s="29">
        <v>8</v>
      </c>
      <c r="G34" s="14" t="s">
        <v>11517</v>
      </c>
    </row>
    <row r="35" spans="1:7" ht="19" x14ac:dyDescent="0.25">
      <c r="A35" s="28">
        <v>1</v>
      </c>
      <c r="B35" s="21" t="s">
        <v>10983</v>
      </c>
      <c r="C35" s="34" t="s">
        <v>11495</v>
      </c>
      <c r="D35" s="34" t="s">
        <v>11442</v>
      </c>
      <c r="E35" s="29">
        <v>6</v>
      </c>
      <c r="G35" s="14" t="s">
        <v>11475</v>
      </c>
    </row>
    <row r="36" spans="1:7" ht="19" x14ac:dyDescent="0.25">
      <c r="A36" s="28">
        <v>1</v>
      </c>
      <c r="B36" s="15" t="s">
        <v>10828</v>
      </c>
      <c r="C36" s="14" t="s">
        <v>11487</v>
      </c>
      <c r="D36" s="14" t="s">
        <v>11454</v>
      </c>
      <c r="E36" s="29">
        <v>2</v>
      </c>
      <c r="G36" s="22" t="s">
        <v>11457</v>
      </c>
    </row>
    <row r="37" spans="1:7" ht="19" x14ac:dyDescent="0.25">
      <c r="A37" s="28">
        <v>1</v>
      </c>
      <c r="B37" s="41" t="s">
        <v>10986</v>
      </c>
      <c r="C37" s="14" t="s">
        <v>11487</v>
      </c>
      <c r="D37" s="14" t="s">
        <v>11454</v>
      </c>
      <c r="E37" s="29">
        <v>2</v>
      </c>
      <c r="G37" s="51" t="s">
        <v>11522</v>
      </c>
    </row>
    <row r="38" spans="1:7" ht="19" x14ac:dyDescent="0.25">
      <c r="A38" s="28">
        <v>1</v>
      </c>
      <c r="B38" s="20" t="s">
        <v>10762</v>
      </c>
      <c r="C38" s="14" t="s">
        <v>11487</v>
      </c>
      <c r="D38" s="14" t="s">
        <v>11473</v>
      </c>
      <c r="E38" s="29">
        <v>1</v>
      </c>
      <c r="G38" s="14" t="s">
        <v>11532</v>
      </c>
    </row>
    <row r="39" spans="1:7" ht="19" x14ac:dyDescent="0.25">
      <c r="A39" s="28">
        <v>1</v>
      </c>
      <c r="B39" s="15" t="s">
        <v>11541</v>
      </c>
      <c r="C39" s="14" t="s">
        <v>11487</v>
      </c>
      <c r="D39" s="14" t="s">
        <v>11473</v>
      </c>
      <c r="E39" s="29">
        <v>1</v>
      </c>
      <c r="G39" s="14" t="s">
        <v>11472</v>
      </c>
    </row>
    <row r="40" spans="1:7" ht="19" x14ac:dyDescent="0.25">
      <c r="A40" s="28">
        <v>1</v>
      </c>
      <c r="B40" s="15" t="s">
        <v>11273</v>
      </c>
      <c r="C40" s="14" t="s">
        <v>11487</v>
      </c>
      <c r="D40" s="14" t="s">
        <v>11473</v>
      </c>
      <c r="E40" s="29">
        <v>1</v>
      </c>
      <c r="G40" s="14" t="s">
        <v>11557</v>
      </c>
    </row>
    <row r="41" spans="1:7" ht="19" x14ac:dyDescent="0.25">
      <c r="A41" s="28">
        <v>1</v>
      </c>
      <c r="B41" s="15" t="s">
        <v>10852</v>
      </c>
      <c r="C41" s="14" t="s">
        <v>11511</v>
      </c>
      <c r="D41" s="14" t="s">
        <v>11512</v>
      </c>
      <c r="E41" s="29">
        <v>2</v>
      </c>
      <c r="G41" s="14" t="s">
        <v>11538</v>
      </c>
    </row>
    <row r="42" spans="1:7" ht="19" x14ac:dyDescent="0.25">
      <c r="A42" s="28">
        <v>1</v>
      </c>
      <c r="B42" s="54" t="s">
        <v>11598</v>
      </c>
      <c r="C42" s="14" t="s">
        <v>11468</v>
      </c>
      <c r="D42" s="14" t="s">
        <v>11436</v>
      </c>
      <c r="E42" s="29">
        <v>8</v>
      </c>
      <c r="G42" s="14" t="s">
        <v>11556</v>
      </c>
    </row>
    <row r="43" spans="1:7" ht="19" x14ac:dyDescent="0.25">
      <c r="A43" s="28">
        <v>1</v>
      </c>
      <c r="B43" s="15" t="s">
        <v>10998</v>
      </c>
      <c r="C43" s="14" t="s">
        <v>11555</v>
      </c>
      <c r="D43" s="14" t="s">
        <v>11442</v>
      </c>
      <c r="E43" s="29">
        <v>6</v>
      </c>
      <c r="G43" s="14" t="s">
        <v>11504</v>
      </c>
    </row>
    <row r="44" spans="1:7" ht="19" x14ac:dyDescent="0.25">
      <c r="A44" s="28">
        <v>1</v>
      </c>
      <c r="B44" s="16" t="s">
        <v>10884</v>
      </c>
      <c r="C44" s="14" t="s">
        <v>11529</v>
      </c>
      <c r="D44" s="14" t="s">
        <v>11442</v>
      </c>
      <c r="E44" s="29">
        <v>6</v>
      </c>
    </row>
    <row r="45" spans="1:7" ht="19" x14ac:dyDescent="0.25">
      <c r="A45" s="28">
        <v>1</v>
      </c>
      <c r="B45" s="21" t="s">
        <v>11081</v>
      </c>
      <c r="C45" s="14" t="s">
        <v>11529</v>
      </c>
      <c r="D45" s="14" t="s">
        <v>11473</v>
      </c>
      <c r="E45" s="29">
        <v>1</v>
      </c>
    </row>
    <row r="46" spans="1:7" ht="19" x14ac:dyDescent="0.25">
      <c r="A46" s="28">
        <v>1</v>
      </c>
      <c r="B46" s="18" t="s">
        <v>11408</v>
      </c>
      <c r="C46" s="14" t="s">
        <v>11580</v>
      </c>
      <c r="D46" s="14" t="s">
        <v>11446</v>
      </c>
      <c r="E46" s="29">
        <v>5</v>
      </c>
    </row>
    <row r="47" spans="1:7" ht="19" x14ac:dyDescent="0.25">
      <c r="A47" s="28">
        <v>1</v>
      </c>
      <c r="B47" s="15" t="s">
        <v>11301</v>
      </c>
      <c r="C47" s="14" t="s">
        <v>11522</v>
      </c>
      <c r="D47" s="14" t="s">
        <v>11436</v>
      </c>
      <c r="E47" s="29">
        <v>8</v>
      </c>
    </row>
    <row r="48" spans="1:7" ht="19" x14ac:dyDescent="0.25">
      <c r="A48" s="28">
        <v>1</v>
      </c>
      <c r="B48" s="15" t="s">
        <v>11034</v>
      </c>
      <c r="C48" s="14" t="s">
        <v>11522</v>
      </c>
      <c r="D48" s="14" t="s">
        <v>11450</v>
      </c>
      <c r="E48" s="29">
        <v>3</v>
      </c>
    </row>
    <row r="49" spans="1:5" ht="19" x14ac:dyDescent="0.25">
      <c r="A49" s="28">
        <v>1</v>
      </c>
      <c r="B49" s="16" t="s">
        <v>10837</v>
      </c>
      <c r="C49" s="14" t="s">
        <v>11474</v>
      </c>
      <c r="D49" s="14" t="s">
        <v>11450</v>
      </c>
      <c r="E49" s="29">
        <v>3</v>
      </c>
    </row>
    <row r="50" spans="1:5" ht="19" x14ac:dyDescent="0.25">
      <c r="A50" s="28">
        <v>1</v>
      </c>
      <c r="B50" s="15" t="s">
        <v>10906</v>
      </c>
      <c r="C50" s="14" t="s">
        <v>11474</v>
      </c>
      <c r="D50" s="14" t="s">
        <v>11450</v>
      </c>
      <c r="E50" s="29">
        <v>3</v>
      </c>
    </row>
    <row r="51" spans="1:5" ht="19" x14ac:dyDescent="0.25">
      <c r="A51" s="28">
        <v>1</v>
      </c>
      <c r="B51" s="15" t="s">
        <v>10826</v>
      </c>
      <c r="C51" s="14" t="s">
        <v>11474</v>
      </c>
      <c r="D51" s="14" t="s">
        <v>11473</v>
      </c>
      <c r="E51" s="29">
        <v>1</v>
      </c>
    </row>
    <row r="52" spans="1:5" ht="19" x14ac:dyDescent="0.25">
      <c r="A52" s="28">
        <v>1</v>
      </c>
      <c r="B52" s="15" t="s">
        <v>11501</v>
      </c>
      <c r="C52" s="14" t="s">
        <v>11474</v>
      </c>
      <c r="D52" s="14" t="s">
        <v>11473</v>
      </c>
      <c r="E52" s="29">
        <v>1</v>
      </c>
    </row>
    <row r="53" spans="1:5" ht="19" x14ac:dyDescent="0.25">
      <c r="A53" s="28">
        <v>1</v>
      </c>
      <c r="B53" s="18" t="s">
        <v>11593</v>
      </c>
      <c r="C53" s="14" t="s">
        <v>11532</v>
      </c>
      <c r="D53" s="14" t="s">
        <v>11436</v>
      </c>
      <c r="E53" s="29">
        <v>8</v>
      </c>
    </row>
    <row r="54" spans="1:5" ht="19" x14ac:dyDescent="0.25">
      <c r="A54" s="28">
        <v>1</v>
      </c>
      <c r="B54" s="15" t="s">
        <v>11167</v>
      </c>
      <c r="C54" s="14" t="s">
        <v>11532</v>
      </c>
      <c r="D54" s="14" t="s">
        <v>11454</v>
      </c>
      <c r="E54" s="29">
        <v>2</v>
      </c>
    </row>
    <row r="55" spans="1:5" ht="19" x14ac:dyDescent="0.25">
      <c r="A55" s="28">
        <v>1</v>
      </c>
      <c r="B55" s="15" t="s">
        <v>10818</v>
      </c>
      <c r="C55" s="14" t="s">
        <v>11532</v>
      </c>
      <c r="D55" s="14" t="s">
        <v>11454</v>
      </c>
      <c r="E55" s="29">
        <v>2</v>
      </c>
    </row>
    <row r="56" spans="1:5" ht="19" x14ac:dyDescent="0.25">
      <c r="A56" s="28">
        <v>1</v>
      </c>
      <c r="B56" s="15" t="s">
        <v>10796</v>
      </c>
      <c r="C56" s="14" t="s">
        <v>11532</v>
      </c>
      <c r="D56" s="14" t="s">
        <v>11454</v>
      </c>
      <c r="E56" s="29">
        <v>2</v>
      </c>
    </row>
    <row r="57" spans="1:5" ht="19" x14ac:dyDescent="0.25">
      <c r="A57" s="28">
        <v>1</v>
      </c>
      <c r="B57" s="21" t="s">
        <v>11596</v>
      </c>
      <c r="C57" s="14" t="s">
        <v>11532</v>
      </c>
      <c r="D57" s="14" t="s">
        <v>11473</v>
      </c>
      <c r="E57" s="29">
        <v>1</v>
      </c>
    </row>
    <row r="58" spans="1:5" ht="19" x14ac:dyDescent="0.25">
      <c r="A58" s="28">
        <v>1</v>
      </c>
      <c r="B58" s="18" t="s">
        <v>11220</v>
      </c>
      <c r="C58" s="14" t="s">
        <v>11584</v>
      </c>
      <c r="D58" s="14" t="s">
        <v>11450</v>
      </c>
      <c r="E58" s="29">
        <v>3</v>
      </c>
    </row>
    <row r="59" spans="1:5" ht="19" x14ac:dyDescent="0.25">
      <c r="A59" s="28">
        <v>1</v>
      </c>
      <c r="B59" s="15" t="s">
        <v>11072</v>
      </c>
      <c r="C59" s="14" t="s">
        <v>11540</v>
      </c>
      <c r="D59" s="14" t="s">
        <v>11454</v>
      </c>
      <c r="E59" s="29">
        <v>2</v>
      </c>
    </row>
    <row r="60" spans="1:5" ht="19" x14ac:dyDescent="0.25">
      <c r="A60" s="28">
        <v>1</v>
      </c>
      <c r="B60" s="15" t="s">
        <v>11503</v>
      </c>
      <c r="C60" s="14" t="s">
        <v>2289</v>
      </c>
      <c r="D60" s="14" t="s">
        <v>11436</v>
      </c>
      <c r="E60" s="29">
        <v>8</v>
      </c>
    </row>
    <row r="61" spans="1:5" ht="19" x14ac:dyDescent="0.25">
      <c r="A61" s="28">
        <v>1</v>
      </c>
      <c r="B61" s="15" t="s">
        <v>11024</v>
      </c>
      <c r="C61" s="14" t="s">
        <v>2289</v>
      </c>
      <c r="D61" s="14" t="s">
        <v>11436</v>
      </c>
      <c r="E61" s="29">
        <v>8</v>
      </c>
    </row>
    <row r="62" spans="1:5" ht="19" x14ac:dyDescent="0.25">
      <c r="A62" s="28">
        <v>1</v>
      </c>
      <c r="B62" s="16" t="s">
        <v>11137</v>
      </c>
      <c r="C62" s="14" t="s">
        <v>2289</v>
      </c>
      <c r="D62" s="14" t="s">
        <v>11442</v>
      </c>
      <c r="E62" s="29">
        <v>6</v>
      </c>
    </row>
    <row r="63" spans="1:5" ht="19" x14ac:dyDescent="0.25">
      <c r="A63" s="28">
        <v>1</v>
      </c>
      <c r="B63" s="15" t="s">
        <v>10902</v>
      </c>
      <c r="C63" s="14" t="s">
        <v>2289</v>
      </c>
      <c r="D63" s="14" t="s">
        <v>11450</v>
      </c>
      <c r="E63" s="29">
        <v>3</v>
      </c>
    </row>
    <row r="64" spans="1:5" ht="19" x14ac:dyDescent="0.25">
      <c r="A64" s="28">
        <v>1</v>
      </c>
      <c r="B64" s="16" t="s">
        <v>10790</v>
      </c>
      <c r="C64" s="14" t="s">
        <v>2289</v>
      </c>
      <c r="D64" s="14" t="s">
        <v>11450</v>
      </c>
      <c r="E64" s="29">
        <v>3</v>
      </c>
    </row>
    <row r="65" spans="1:5" ht="19" x14ac:dyDescent="0.25">
      <c r="A65" s="28">
        <v>1</v>
      </c>
      <c r="B65" s="18" t="s">
        <v>11373</v>
      </c>
      <c r="C65" s="14" t="s">
        <v>2289</v>
      </c>
      <c r="D65" s="14" t="s">
        <v>11450</v>
      </c>
      <c r="E65" s="29">
        <v>3</v>
      </c>
    </row>
    <row r="66" spans="1:5" ht="19" x14ac:dyDescent="0.25">
      <c r="A66" s="28">
        <v>1</v>
      </c>
      <c r="B66" s="21" t="s">
        <v>10799</v>
      </c>
      <c r="C66" s="14" t="s">
        <v>2289</v>
      </c>
      <c r="D66" s="34" t="s">
        <v>11454</v>
      </c>
      <c r="E66" s="29">
        <v>2</v>
      </c>
    </row>
    <row r="67" spans="1:5" ht="19" x14ac:dyDescent="0.25">
      <c r="A67" s="28">
        <v>1</v>
      </c>
      <c r="B67" s="21" t="s">
        <v>11336</v>
      </c>
      <c r="C67" s="14" t="s">
        <v>2289</v>
      </c>
      <c r="D67" s="14" t="s">
        <v>11454</v>
      </c>
      <c r="E67" s="29">
        <v>2</v>
      </c>
    </row>
    <row r="68" spans="1:5" ht="19" x14ac:dyDescent="0.25">
      <c r="A68" s="28">
        <v>1</v>
      </c>
      <c r="B68" s="15" t="s">
        <v>11543</v>
      </c>
      <c r="C68" s="14" t="s">
        <v>2289</v>
      </c>
      <c r="D68" s="14" t="s">
        <v>11473</v>
      </c>
      <c r="E68" s="29">
        <v>1</v>
      </c>
    </row>
    <row r="69" spans="1:5" ht="19" x14ac:dyDescent="0.25">
      <c r="A69" s="28">
        <v>1</v>
      </c>
      <c r="B69" s="15" t="s">
        <v>11292</v>
      </c>
      <c r="C69" s="14" t="s">
        <v>11497</v>
      </c>
      <c r="D69" s="14" t="s">
        <v>11442</v>
      </c>
      <c r="E69" s="29">
        <v>6</v>
      </c>
    </row>
    <row r="70" spans="1:5" ht="19" x14ac:dyDescent="0.25">
      <c r="A70" s="28">
        <v>1</v>
      </c>
      <c r="B70" s="15" t="s">
        <v>11395</v>
      </c>
      <c r="C70" s="14" t="s">
        <v>11582</v>
      </c>
      <c r="D70" s="14" t="s">
        <v>11473</v>
      </c>
      <c r="E70" s="29">
        <v>1</v>
      </c>
    </row>
    <row r="71" spans="1:5" ht="19" x14ac:dyDescent="0.25">
      <c r="A71" s="28">
        <v>1</v>
      </c>
      <c r="B71" s="18" t="s">
        <v>11407</v>
      </c>
      <c r="C71" s="14" t="s">
        <v>11582</v>
      </c>
      <c r="D71" s="14" t="s">
        <v>11473</v>
      </c>
      <c r="E71" s="29">
        <v>1</v>
      </c>
    </row>
    <row r="72" spans="1:5" ht="19" x14ac:dyDescent="0.25">
      <c r="A72" s="28">
        <v>1</v>
      </c>
      <c r="B72" s="15" t="s">
        <v>11148</v>
      </c>
      <c r="C72" s="14" t="s">
        <v>11502</v>
      </c>
      <c r="D72" s="14" t="s">
        <v>11452</v>
      </c>
      <c r="E72" s="29">
        <v>7</v>
      </c>
    </row>
    <row r="73" spans="1:5" ht="19" x14ac:dyDescent="0.25">
      <c r="A73" s="28">
        <v>1</v>
      </c>
      <c r="B73" s="20" t="s">
        <v>10809</v>
      </c>
      <c r="C73" s="14" t="s">
        <v>11470</v>
      </c>
      <c r="D73" s="14" t="s">
        <v>11442</v>
      </c>
      <c r="E73" s="29">
        <v>6</v>
      </c>
    </row>
    <row r="74" spans="1:5" ht="19" x14ac:dyDescent="0.25">
      <c r="A74" s="28">
        <v>1</v>
      </c>
      <c r="B74" s="15" t="s">
        <v>11152</v>
      </c>
      <c r="C74" s="14" t="s">
        <v>11470</v>
      </c>
      <c r="D74" s="47" t="s">
        <v>11442</v>
      </c>
      <c r="E74" s="49">
        <v>6</v>
      </c>
    </row>
    <row r="75" spans="1:5" ht="19" x14ac:dyDescent="0.25">
      <c r="A75" s="28">
        <v>1</v>
      </c>
      <c r="B75" s="15" t="s">
        <v>11042</v>
      </c>
      <c r="C75" s="14" t="s">
        <v>11470</v>
      </c>
      <c r="D75" s="34" t="s">
        <v>11446</v>
      </c>
      <c r="E75" s="29">
        <v>5</v>
      </c>
    </row>
    <row r="76" spans="1:5" ht="19" x14ac:dyDescent="0.25">
      <c r="A76" s="28">
        <v>1</v>
      </c>
      <c r="B76" s="15" t="s">
        <v>10969</v>
      </c>
      <c r="C76" s="14" t="s">
        <v>11470</v>
      </c>
      <c r="D76" s="14" t="s">
        <v>11446</v>
      </c>
      <c r="E76" s="29">
        <v>5</v>
      </c>
    </row>
    <row r="77" spans="1:5" ht="19" x14ac:dyDescent="0.25">
      <c r="A77" s="28">
        <v>1</v>
      </c>
      <c r="B77" s="15" t="s">
        <v>11055</v>
      </c>
      <c r="C77" s="14" t="s">
        <v>11470</v>
      </c>
      <c r="D77" s="14" t="s">
        <v>11456</v>
      </c>
      <c r="E77" s="29">
        <v>4</v>
      </c>
    </row>
    <row r="78" spans="1:5" ht="19" x14ac:dyDescent="0.25">
      <c r="A78" s="28">
        <v>1</v>
      </c>
      <c r="B78" s="15" t="s">
        <v>11207</v>
      </c>
      <c r="C78" s="14" t="s">
        <v>11470</v>
      </c>
      <c r="D78" s="14" t="s">
        <v>11450</v>
      </c>
      <c r="E78" s="29">
        <v>3</v>
      </c>
    </row>
    <row r="79" spans="1:5" ht="19" x14ac:dyDescent="0.25">
      <c r="A79" s="28">
        <v>1</v>
      </c>
      <c r="B79" s="18" t="s">
        <v>11382</v>
      </c>
      <c r="C79" s="14" t="s">
        <v>11470</v>
      </c>
      <c r="D79" s="14" t="s">
        <v>11450</v>
      </c>
      <c r="E79" s="29">
        <v>3</v>
      </c>
    </row>
    <row r="80" spans="1:5" ht="19" x14ac:dyDescent="0.25">
      <c r="A80" s="28">
        <v>1</v>
      </c>
      <c r="B80" s="18" t="s">
        <v>11282</v>
      </c>
      <c r="C80" s="14" t="s">
        <v>11470</v>
      </c>
      <c r="D80" s="14" t="s">
        <v>11450</v>
      </c>
      <c r="E80" s="29">
        <v>3</v>
      </c>
    </row>
    <row r="81" spans="1:5" ht="19" x14ac:dyDescent="0.25">
      <c r="A81" s="28">
        <v>1</v>
      </c>
      <c r="B81" s="15" t="s">
        <v>10786</v>
      </c>
      <c r="C81" s="14" t="s">
        <v>11470</v>
      </c>
      <c r="D81" s="14" t="s">
        <v>11454</v>
      </c>
      <c r="E81" s="29">
        <v>2</v>
      </c>
    </row>
    <row r="82" spans="1:5" ht="19" x14ac:dyDescent="0.25">
      <c r="A82" s="28">
        <v>1</v>
      </c>
      <c r="B82" s="15" t="s">
        <v>10848</v>
      </c>
      <c r="C82" s="14" t="s">
        <v>11470</v>
      </c>
      <c r="D82" s="14" t="s">
        <v>11454</v>
      </c>
      <c r="E82" s="29">
        <v>2</v>
      </c>
    </row>
    <row r="83" spans="1:5" ht="19" x14ac:dyDescent="0.25">
      <c r="A83" s="28">
        <v>1</v>
      </c>
      <c r="B83" s="15" t="s">
        <v>11073</v>
      </c>
      <c r="C83" s="14" t="s">
        <v>11470</v>
      </c>
      <c r="D83" s="14" t="s">
        <v>11473</v>
      </c>
      <c r="E83" s="29">
        <v>1</v>
      </c>
    </row>
    <row r="84" spans="1:5" ht="19" x14ac:dyDescent="0.25">
      <c r="A84" s="28">
        <v>1</v>
      </c>
      <c r="B84" s="35" t="s">
        <v>10737</v>
      </c>
      <c r="C84" s="14" t="s">
        <v>11470</v>
      </c>
      <c r="D84" s="36" t="s">
        <v>11442</v>
      </c>
      <c r="E84" s="29">
        <v>6</v>
      </c>
    </row>
    <row r="85" spans="1:5" ht="19" x14ac:dyDescent="0.25">
      <c r="A85" s="28">
        <v>1</v>
      </c>
      <c r="B85" s="15" t="s">
        <v>11491</v>
      </c>
      <c r="C85" s="34" t="s">
        <v>11490</v>
      </c>
      <c r="D85" s="34" t="s">
        <v>11436</v>
      </c>
      <c r="E85" s="29">
        <v>8</v>
      </c>
    </row>
    <row r="86" spans="1:5" ht="19" x14ac:dyDescent="0.25">
      <c r="A86" s="28">
        <v>1</v>
      </c>
      <c r="B86" s="15" t="s">
        <v>11237</v>
      </c>
      <c r="C86" s="34" t="s">
        <v>11490</v>
      </c>
      <c r="D86" s="14" t="s">
        <v>11436</v>
      </c>
      <c r="E86" s="29">
        <v>8</v>
      </c>
    </row>
    <row r="87" spans="1:5" ht="19" x14ac:dyDescent="0.25">
      <c r="A87" s="28">
        <v>1</v>
      </c>
      <c r="B87" s="15" t="s">
        <v>10835</v>
      </c>
      <c r="C87" s="34" t="s">
        <v>11490</v>
      </c>
      <c r="D87" s="14" t="s">
        <v>11436</v>
      </c>
      <c r="E87" s="29">
        <v>8</v>
      </c>
    </row>
    <row r="88" spans="1:5" ht="19" x14ac:dyDescent="0.25">
      <c r="A88" s="28">
        <v>1</v>
      </c>
      <c r="B88" s="32" t="s">
        <v>11579</v>
      </c>
      <c r="C88" s="34" t="s">
        <v>11490</v>
      </c>
      <c r="D88" s="14" t="s">
        <v>11436</v>
      </c>
      <c r="E88" s="29">
        <v>8</v>
      </c>
    </row>
    <row r="89" spans="1:5" ht="19" x14ac:dyDescent="0.25">
      <c r="A89" s="28">
        <v>1</v>
      </c>
      <c r="B89" s="15" t="s">
        <v>11169</v>
      </c>
      <c r="C89" s="34" t="s">
        <v>11490</v>
      </c>
      <c r="D89" s="14" t="s">
        <v>11442</v>
      </c>
      <c r="E89" s="29">
        <v>6</v>
      </c>
    </row>
    <row r="90" spans="1:5" ht="19" x14ac:dyDescent="0.25">
      <c r="A90" s="28">
        <v>1</v>
      </c>
      <c r="B90" s="15" t="s">
        <v>10850</v>
      </c>
      <c r="C90" s="34" t="s">
        <v>11490</v>
      </c>
      <c r="D90" s="14" t="s">
        <v>11442</v>
      </c>
      <c r="E90" s="29">
        <v>6</v>
      </c>
    </row>
    <row r="91" spans="1:5" ht="19" x14ac:dyDescent="0.25">
      <c r="A91" s="28">
        <v>1</v>
      </c>
      <c r="B91" s="18" t="s">
        <v>11227</v>
      </c>
      <c r="C91" s="34" t="s">
        <v>11490</v>
      </c>
      <c r="D91" s="14" t="s">
        <v>11442</v>
      </c>
      <c r="E91" s="29">
        <v>6</v>
      </c>
    </row>
    <row r="92" spans="1:5" ht="19" x14ac:dyDescent="0.25">
      <c r="A92" s="28">
        <v>1</v>
      </c>
      <c r="B92" s="15" t="s">
        <v>11405</v>
      </c>
      <c r="C92" s="34" t="s">
        <v>11490</v>
      </c>
      <c r="D92" s="14" t="s">
        <v>11446</v>
      </c>
      <c r="E92" s="29">
        <v>5</v>
      </c>
    </row>
    <row r="93" spans="1:5" ht="19" x14ac:dyDescent="0.25">
      <c r="A93" s="28">
        <v>1</v>
      </c>
      <c r="B93" s="15" t="s">
        <v>10733</v>
      </c>
      <c r="C93" s="34" t="s">
        <v>11490</v>
      </c>
      <c r="D93" s="14" t="s">
        <v>11456</v>
      </c>
      <c r="E93" s="29">
        <v>4</v>
      </c>
    </row>
    <row r="94" spans="1:5" ht="19" x14ac:dyDescent="0.25">
      <c r="A94" s="28">
        <v>1</v>
      </c>
      <c r="B94" s="15" t="s">
        <v>11123</v>
      </c>
      <c r="C94" s="34" t="s">
        <v>11490</v>
      </c>
      <c r="D94" s="14" t="s">
        <v>11450</v>
      </c>
      <c r="E94" s="29">
        <v>3</v>
      </c>
    </row>
    <row r="95" spans="1:5" ht="19" x14ac:dyDescent="0.25">
      <c r="A95" s="28">
        <v>1</v>
      </c>
      <c r="B95" s="15" t="s">
        <v>10967</v>
      </c>
      <c r="C95" s="34" t="s">
        <v>11490</v>
      </c>
      <c r="D95" s="14" t="s">
        <v>11450</v>
      </c>
      <c r="E95" s="29">
        <v>3</v>
      </c>
    </row>
    <row r="96" spans="1:5" ht="19" x14ac:dyDescent="0.25">
      <c r="A96" s="28">
        <v>1</v>
      </c>
      <c r="B96" s="15" t="s">
        <v>11489</v>
      </c>
      <c r="C96" s="34" t="s">
        <v>11490</v>
      </c>
      <c r="D96" s="14" t="s">
        <v>11454</v>
      </c>
      <c r="E96" s="29">
        <v>2</v>
      </c>
    </row>
    <row r="97" spans="1:5" ht="19" x14ac:dyDescent="0.25">
      <c r="A97" s="28">
        <v>1</v>
      </c>
      <c r="B97" s="15" t="s">
        <v>10798</v>
      </c>
      <c r="C97" s="34" t="s">
        <v>11490</v>
      </c>
      <c r="D97" s="14" t="s">
        <v>11454</v>
      </c>
      <c r="E97" s="29">
        <v>2</v>
      </c>
    </row>
    <row r="98" spans="1:5" ht="19" x14ac:dyDescent="0.25">
      <c r="A98" s="28">
        <v>1</v>
      </c>
      <c r="B98" s="18" t="s">
        <v>11415</v>
      </c>
      <c r="C98" s="34" t="s">
        <v>11490</v>
      </c>
      <c r="D98" s="14" t="s">
        <v>11454</v>
      </c>
      <c r="E98" s="29">
        <v>2</v>
      </c>
    </row>
    <row r="99" spans="1:5" ht="19" x14ac:dyDescent="0.25">
      <c r="A99" s="28">
        <v>1</v>
      </c>
      <c r="B99" s="15" t="s">
        <v>11190</v>
      </c>
      <c r="C99" s="34" t="s">
        <v>11490</v>
      </c>
      <c r="D99" s="14" t="s">
        <v>11473</v>
      </c>
      <c r="E99" s="29">
        <v>1</v>
      </c>
    </row>
    <row r="100" spans="1:5" ht="19" x14ac:dyDescent="0.25">
      <c r="A100" s="28">
        <v>1</v>
      </c>
      <c r="B100" s="15" t="s">
        <v>11397</v>
      </c>
      <c r="C100" s="34" t="s">
        <v>11490</v>
      </c>
      <c r="D100" s="14" t="s">
        <v>11473</v>
      </c>
      <c r="E100" s="29">
        <v>1</v>
      </c>
    </row>
    <row r="101" spans="1:5" ht="19" x14ac:dyDescent="0.25">
      <c r="A101" s="28">
        <v>1</v>
      </c>
      <c r="B101" s="15" t="s">
        <v>11378</v>
      </c>
      <c r="C101" s="34" t="s">
        <v>11490</v>
      </c>
      <c r="D101" s="14" t="s">
        <v>11473</v>
      </c>
      <c r="E101" s="29">
        <v>1</v>
      </c>
    </row>
    <row r="102" spans="1:5" ht="19" x14ac:dyDescent="0.25">
      <c r="A102" s="28">
        <v>1</v>
      </c>
      <c r="B102" s="16" t="s">
        <v>10931</v>
      </c>
      <c r="C102" s="34" t="s">
        <v>11490</v>
      </c>
      <c r="D102" s="14" t="s">
        <v>11473</v>
      </c>
      <c r="E102" s="29">
        <v>1</v>
      </c>
    </row>
    <row r="103" spans="1:5" ht="19" x14ac:dyDescent="0.25">
      <c r="A103" s="28">
        <v>1</v>
      </c>
      <c r="B103" s="15" t="s">
        <v>11317</v>
      </c>
      <c r="C103" s="34" t="s">
        <v>11448</v>
      </c>
      <c r="D103" s="34" t="s">
        <v>11436</v>
      </c>
      <c r="E103" s="29">
        <v>8</v>
      </c>
    </row>
    <row r="104" spans="1:5" ht="19" x14ac:dyDescent="0.25">
      <c r="A104" s="28">
        <v>1</v>
      </c>
      <c r="B104" s="31" t="s">
        <v>11460</v>
      </c>
      <c r="C104" s="34" t="s">
        <v>11448</v>
      </c>
      <c r="D104" s="14" t="s">
        <v>11452</v>
      </c>
      <c r="E104" s="29">
        <v>7</v>
      </c>
    </row>
    <row r="105" spans="1:5" ht="19" x14ac:dyDescent="0.25">
      <c r="A105" s="28">
        <v>1</v>
      </c>
      <c r="B105" s="16" t="s">
        <v>11358</v>
      </c>
      <c r="C105" s="34" t="s">
        <v>11448</v>
      </c>
      <c r="D105" s="14" t="s">
        <v>11442</v>
      </c>
      <c r="E105" s="29">
        <v>6</v>
      </c>
    </row>
    <row r="106" spans="1:5" ht="19" x14ac:dyDescent="0.25">
      <c r="A106" s="28">
        <v>1</v>
      </c>
      <c r="B106" s="16" t="s">
        <v>11254</v>
      </c>
      <c r="C106" s="34" t="s">
        <v>11448</v>
      </c>
      <c r="D106" s="14" t="s">
        <v>11442</v>
      </c>
      <c r="E106" s="29">
        <v>6</v>
      </c>
    </row>
    <row r="107" spans="1:5" ht="19" x14ac:dyDescent="0.25">
      <c r="A107" s="28">
        <v>1</v>
      </c>
      <c r="B107" s="15" t="s">
        <v>11222</v>
      </c>
      <c r="C107" s="34" t="s">
        <v>11448</v>
      </c>
      <c r="D107" s="14" t="s">
        <v>11442</v>
      </c>
      <c r="E107" s="29">
        <v>6</v>
      </c>
    </row>
    <row r="108" spans="1:5" ht="19" x14ac:dyDescent="0.25">
      <c r="A108" s="28">
        <v>1</v>
      </c>
      <c r="B108" s="15" t="s">
        <v>11585</v>
      </c>
      <c r="C108" s="34" t="s">
        <v>11448</v>
      </c>
      <c r="D108" s="14" t="s">
        <v>11442</v>
      </c>
      <c r="E108" s="29">
        <v>6</v>
      </c>
    </row>
    <row r="109" spans="1:5" ht="19" x14ac:dyDescent="0.25">
      <c r="A109" s="28">
        <v>1</v>
      </c>
      <c r="B109" s="15" t="s">
        <v>11181</v>
      </c>
      <c r="C109" s="34" t="s">
        <v>11448</v>
      </c>
      <c r="D109" s="14" t="s">
        <v>11450</v>
      </c>
      <c r="E109" s="29">
        <v>3</v>
      </c>
    </row>
    <row r="110" spans="1:5" ht="19" x14ac:dyDescent="0.25">
      <c r="A110" s="28">
        <v>1</v>
      </c>
      <c r="B110" s="18" t="s">
        <v>11427</v>
      </c>
      <c r="C110" s="34" t="s">
        <v>11448</v>
      </c>
      <c r="D110" s="14" t="s">
        <v>11450</v>
      </c>
      <c r="E110" s="29">
        <v>3</v>
      </c>
    </row>
    <row r="111" spans="1:5" ht="19" x14ac:dyDescent="0.25">
      <c r="A111" s="28">
        <v>1</v>
      </c>
      <c r="B111" s="15" t="s">
        <v>11129</v>
      </c>
      <c r="C111" s="34" t="s">
        <v>11448</v>
      </c>
      <c r="D111" s="14" t="s">
        <v>11454</v>
      </c>
      <c r="E111" s="29">
        <v>2</v>
      </c>
    </row>
    <row r="112" spans="1:5" ht="19" x14ac:dyDescent="0.25">
      <c r="A112" s="28">
        <v>1</v>
      </c>
      <c r="B112" s="15" t="s">
        <v>10932</v>
      </c>
      <c r="C112" s="34" t="s">
        <v>11448</v>
      </c>
      <c r="D112" s="14" t="s">
        <v>11454</v>
      </c>
      <c r="E112" s="29">
        <v>2</v>
      </c>
    </row>
    <row r="113" spans="1:5" ht="19" x14ac:dyDescent="0.25">
      <c r="A113" s="28">
        <v>1</v>
      </c>
      <c r="B113" s="16" t="s">
        <v>11242</v>
      </c>
      <c r="C113" s="34" t="s">
        <v>11448</v>
      </c>
      <c r="D113" s="14" t="s">
        <v>11454</v>
      </c>
      <c r="E113" s="29">
        <v>2</v>
      </c>
    </row>
    <row r="114" spans="1:5" ht="19" x14ac:dyDescent="0.25">
      <c r="A114" s="28">
        <v>1</v>
      </c>
      <c r="B114" s="18" t="s">
        <v>11412</v>
      </c>
      <c r="C114" s="14" t="s">
        <v>11572</v>
      </c>
      <c r="D114" s="14" t="s">
        <v>11436</v>
      </c>
      <c r="E114" s="29">
        <v>8</v>
      </c>
    </row>
    <row r="115" spans="1:5" ht="19" x14ac:dyDescent="0.25">
      <c r="A115" s="28">
        <v>1</v>
      </c>
      <c r="B115" s="15" t="s">
        <v>11350</v>
      </c>
      <c r="C115" s="14" t="s">
        <v>11472</v>
      </c>
      <c r="D115" s="14" t="s">
        <v>11473</v>
      </c>
      <c r="E115" s="29">
        <v>1</v>
      </c>
    </row>
    <row r="116" spans="1:5" ht="19" x14ac:dyDescent="0.25">
      <c r="A116" s="28">
        <v>1</v>
      </c>
      <c r="B116" s="16" t="s">
        <v>11119</v>
      </c>
      <c r="C116" s="14" t="s">
        <v>11554</v>
      </c>
      <c r="D116" s="14" t="s">
        <v>11467</v>
      </c>
      <c r="E116" s="29">
        <v>8</v>
      </c>
    </row>
    <row r="117" spans="1:5" ht="19" x14ac:dyDescent="0.25">
      <c r="A117" s="28">
        <v>1</v>
      </c>
      <c r="B117" s="15" t="s">
        <v>11138</v>
      </c>
      <c r="C117" s="14" t="s">
        <v>11570</v>
      </c>
      <c r="D117" s="14" t="s">
        <v>11454</v>
      </c>
      <c r="E117" s="29">
        <v>2</v>
      </c>
    </row>
    <row r="118" spans="1:5" ht="19" x14ac:dyDescent="0.25">
      <c r="A118" s="28">
        <v>1</v>
      </c>
      <c r="B118" s="16" t="s">
        <v>11297</v>
      </c>
      <c r="C118" s="14" t="s">
        <v>11515</v>
      </c>
      <c r="D118" s="14" t="s">
        <v>11456</v>
      </c>
      <c r="E118" s="29">
        <v>4</v>
      </c>
    </row>
    <row r="119" spans="1:5" ht="19" x14ac:dyDescent="0.25">
      <c r="A119" s="28">
        <v>1</v>
      </c>
      <c r="B119" s="15" t="s">
        <v>10853</v>
      </c>
      <c r="C119" s="14" t="s">
        <v>11557</v>
      </c>
      <c r="D119" s="14" t="s">
        <v>11436</v>
      </c>
      <c r="E119" s="29">
        <v>8</v>
      </c>
    </row>
    <row r="120" spans="1:5" ht="19" x14ac:dyDescent="0.25">
      <c r="A120" s="28">
        <v>1</v>
      </c>
      <c r="B120" s="35" t="s">
        <v>11039</v>
      </c>
      <c r="C120" s="36" t="s">
        <v>11483</v>
      </c>
      <c r="D120" s="36" t="s">
        <v>11436</v>
      </c>
      <c r="E120" s="29">
        <v>8</v>
      </c>
    </row>
    <row r="121" spans="1:5" ht="19" x14ac:dyDescent="0.25">
      <c r="A121" s="28">
        <v>1</v>
      </c>
      <c r="B121" s="16" t="s">
        <v>11187</v>
      </c>
      <c r="C121" s="14" t="s">
        <v>11542</v>
      </c>
      <c r="D121" s="14" t="s">
        <v>11456</v>
      </c>
      <c r="E121" s="29">
        <v>4</v>
      </c>
    </row>
    <row r="122" spans="1:5" ht="19" x14ac:dyDescent="0.25">
      <c r="A122" s="28">
        <v>1</v>
      </c>
      <c r="B122" s="15" t="s">
        <v>11231</v>
      </c>
      <c r="C122" s="14" t="s">
        <v>11333</v>
      </c>
      <c r="D122" s="14" t="s">
        <v>11436</v>
      </c>
      <c r="E122" s="29">
        <v>8</v>
      </c>
    </row>
    <row r="123" spans="1:5" ht="19" x14ac:dyDescent="0.25">
      <c r="A123" s="28">
        <v>1</v>
      </c>
      <c r="B123" s="16" t="s">
        <v>11071</v>
      </c>
      <c r="C123" s="14" t="s">
        <v>11333</v>
      </c>
      <c r="D123" s="14" t="s">
        <v>11442</v>
      </c>
      <c r="E123" s="29">
        <v>6</v>
      </c>
    </row>
    <row r="124" spans="1:5" ht="19" x14ac:dyDescent="0.25">
      <c r="A124" s="28">
        <v>1</v>
      </c>
      <c r="B124" s="21" t="s">
        <v>10774</v>
      </c>
      <c r="C124" s="14" t="s">
        <v>11333</v>
      </c>
      <c r="D124" s="34" t="s">
        <v>11442</v>
      </c>
      <c r="E124" s="29">
        <v>6</v>
      </c>
    </row>
    <row r="125" spans="1:5" ht="19" x14ac:dyDescent="0.25">
      <c r="A125" s="28">
        <v>1</v>
      </c>
      <c r="B125" s="15" t="s">
        <v>11574</v>
      </c>
      <c r="C125" s="14" t="s">
        <v>11333</v>
      </c>
      <c r="D125" s="34" t="s">
        <v>11442</v>
      </c>
      <c r="E125" s="29">
        <v>6</v>
      </c>
    </row>
    <row r="126" spans="1:5" ht="19" x14ac:dyDescent="0.25">
      <c r="A126" s="28">
        <v>1</v>
      </c>
      <c r="B126" s="21" t="s">
        <v>10897</v>
      </c>
      <c r="C126" s="14" t="s">
        <v>11333</v>
      </c>
      <c r="D126" s="34" t="s">
        <v>11450</v>
      </c>
      <c r="E126" s="29">
        <v>3</v>
      </c>
    </row>
    <row r="127" spans="1:5" ht="19" x14ac:dyDescent="0.25">
      <c r="A127" s="28">
        <v>1</v>
      </c>
      <c r="B127" s="16" t="s">
        <v>10838</v>
      </c>
      <c r="C127" s="14" t="s">
        <v>11333</v>
      </c>
      <c r="D127" s="14" t="s">
        <v>11450</v>
      </c>
      <c r="E127" s="29">
        <v>3</v>
      </c>
    </row>
    <row r="128" spans="1:5" ht="19" x14ac:dyDescent="0.25">
      <c r="A128" s="28">
        <v>1</v>
      </c>
      <c r="B128" s="15" t="s">
        <v>11255</v>
      </c>
      <c r="C128" s="14" t="s">
        <v>11333</v>
      </c>
      <c r="D128" s="14" t="s">
        <v>11450</v>
      </c>
      <c r="E128" s="29">
        <v>3</v>
      </c>
    </row>
    <row r="129" spans="1:5" ht="19" x14ac:dyDescent="0.25">
      <c r="A129" s="28">
        <v>1</v>
      </c>
      <c r="B129" s="15" t="s">
        <v>11285</v>
      </c>
      <c r="C129" s="14" t="s">
        <v>11333</v>
      </c>
      <c r="D129" s="14" t="s">
        <v>11454</v>
      </c>
      <c r="E129" s="29">
        <v>2</v>
      </c>
    </row>
    <row r="130" spans="1:5" ht="19" x14ac:dyDescent="0.25">
      <c r="A130" s="28">
        <v>1</v>
      </c>
      <c r="B130" s="15" t="s">
        <v>10885</v>
      </c>
      <c r="C130" s="14" t="s">
        <v>11333</v>
      </c>
      <c r="D130" s="14" t="s">
        <v>11454</v>
      </c>
      <c r="E130" s="29">
        <v>2</v>
      </c>
    </row>
    <row r="131" spans="1:5" ht="19" x14ac:dyDescent="0.25">
      <c r="A131" s="28">
        <v>1</v>
      </c>
      <c r="B131" s="15" t="s">
        <v>11546</v>
      </c>
      <c r="C131" s="14" t="s">
        <v>11333</v>
      </c>
      <c r="D131" s="34" t="s">
        <v>11454</v>
      </c>
      <c r="E131" s="46">
        <v>2</v>
      </c>
    </row>
    <row r="132" spans="1:5" ht="19" x14ac:dyDescent="0.25">
      <c r="A132" s="28">
        <v>1</v>
      </c>
      <c r="B132" s="15" t="s">
        <v>11355</v>
      </c>
      <c r="C132" s="14" t="s">
        <v>11333</v>
      </c>
      <c r="D132" s="14" t="s">
        <v>11454</v>
      </c>
      <c r="E132" s="29">
        <v>2</v>
      </c>
    </row>
    <row r="133" spans="1:5" ht="19" x14ac:dyDescent="0.25">
      <c r="A133" s="28">
        <v>1</v>
      </c>
      <c r="B133" s="16" t="s">
        <v>11313</v>
      </c>
      <c r="C133" s="14" t="s">
        <v>11333</v>
      </c>
      <c r="D133" s="14" t="s">
        <v>11454</v>
      </c>
      <c r="E133" s="29">
        <v>2</v>
      </c>
    </row>
    <row r="134" spans="1:5" ht="19" x14ac:dyDescent="0.25">
      <c r="A134" s="28">
        <v>1</v>
      </c>
      <c r="B134" s="18" t="s">
        <v>11299</v>
      </c>
      <c r="C134" s="14" t="s">
        <v>11333</v>
      </c>
      <c r="D134" s="14" t="s">
        <v>11454</v>
      </c>
      <c r="E134" s="29">
        <v>2</v>
      </c>
    </row>
    <row r="135" spans="1:5" ht="19" x14ac:dyDescent="0.25">
      <c r="A135" s="28">
        <v>1</v>
      </c>
      <c r="B135" s="16" t="s">
        <v>11364</v>
      </c>
      <c r="C135" s="14" t="s">
        <v>11333</v>
      </c>
      <c r="D135" s="14" t="s">
        <v>11473</v>
      </c>
      <c r="E135" s="29">
        <v>1</v>
      </c>
    </row>
    <row r="136" spans="1:5" ht="19" x14ac:dyDescent="0.25">
      <c r="A136" s="28">
        <v>1</v>
      </c>
      <c r="B136" s="16" t="s">
        <v>10771</v>
      </c>
      <c r="C136" s="14" t="s">
        <v>11333</v>
      </c>
      <c r="D136" s="14" t="s">
        <v>11473</v>
      </c>
      <c r="E136" s="29">
        <v>1</v>
      </c>
    </row>
    <row r="137" spans="1:5" ht="19" x14ac:dyDescent="0.25">
      <c r="A137" s="28">
        <v>1</v>
      </c>
      <c r="B137" s="15" t="s">
        <v>10957</v>
      </c>
      <c r="C137" s="14" t="s">
        <v>11333</v>
      </c>
      <c r="D137" s="34" t="s">
        <v>11473</v>
      </c>
      <c r="E137" s="29">
        <v>1</v>
      </c>
    </row>
    <row r="138" spans="1:5" ht="19" x14ac:dyDescent="0.25">
      <c r="A138" s="28">
        <v>1</v>
      </c>
      <c r="B138" s="16" t="s">
        <v>11356</v>
      </c>
      <c r="C138" s="14" t="s">
        <v>11333</v>
      </c>
      <c r="D138" s="14" t="s">
        <v>11473</v>
      </c>
      <c r="E138" s="29">
        <v>1</v>
      </c>
    </row>
    <row r="139" spans="1:5" ht="19" x14ac:dyDescent="0.25">
      <c r="A139" s="28">
        <v>1</v>
      </c>
      <c r="B139" s="21" t="s">
        <v>11295</v>
      </c>
      <c r="C139" s="14" t="s">
        <v>11333</v>
      </c>
      <c r="D139" s="14" t="s">
        <v>11473</v>
      </c>
      <c r="E139" s="29">
        <v>1</v>
      </c>
    </row>
    <row r="140" spans="1:5" ht="19" x14ac:dyDescent="0.25">
      <c r="A140" s="28">
        <v>1</v>
      </c>
      <c r="B140" s="18" t="s">
        <v>11331</v>
      </c>
      <c r="C140" s="14" t="s">
        <v>11333</v>
      </c>
      <c r="D140" s="14" t="s">
        <v>11473</v>
      </c>
      <c r="E140" s="29">
        <v>1</v>
      </c>
    </row>
    <row r="141" spans="1:5" ht="19" x14ac:dyDescent="0.25">
      <c r="A141" s="28">
        <v>1</v>
      </c>
      <c r="B141" s="18" t="s">
        <v>11110</v>
      </c>
      <c r="C141" s="14" t="s">
        <v>11333</v>
      </c>
      <c r="D141" s="14" t="s">
        <v>11473</v>
      </c>
      <c r="E141" s="29">
        <v>1</v>
      </c>
    </row>
    <row r="142" spans="1:5" ht="19" x14ac:dyDescent="0.25">
      <c r="A142" s="28">
        <v>1</v>
      </c>
      <c r="B142" s="15" t="s">
        <v>11280</v>
      </c>
      <c r="C142" s="14" t="s">
        <v>11484</v>
      </c>
      <c r="D142" s="14" t="s">
        <v>11452</v>
      </c>
      <c r="E142" s="29">
        <v>7</v>
      </c>
    </row>
    <row r="143" spans="1:5" ht="19" x14ac:dyDescent="0.25">
      <c r="A143" s="28">
        <v>1</v>
      </c>
      <c r="B143" s="15" t="s">
        <v>11399</v>
      </c>
      <c r="C143" s="14" t="s">
        <v>11484</v>
      </c>
      <c r="D143" s="14" t="s">
        <v>11456</v>
      </c>
      <c r="E143" s="29">
        <v>4</v>
      </c>
    </row>
    <row r="144" spans="1:5" ht="19" x14ac:dyDescent="0.25">
      <c r="A144" s="28">
        <v>1</v>
      </c>
      <c r="B144" s="15" t="s">
        <v>10871</v>
      </c>
      <c r="C144" s="14" t="s">
        <v>11484</v>
      </c>
      <c r="D144" s="14" t="s">
        <v>11450</v>
      </c>
      <c r="E144" s="29">
        <v>3</v>
      </c>
    </row>
    <row r="145" spans="1:5" ht="19" x14ac:dyDescent="0.25">
      <c r="A145" s="28">
        <v>1</v>
      </c>
      <c r="B145" s="16" t="s">
        <v>10783</v>
      </c>
      <c r="C145" s="14" t="s">
        <v>11484</v>
      </c>
      <c r="D145" s="14" t="s">
        <v>11454</v>
      </c>
      <c r="E145" s="29">
        <v>2</v>
      </c>
    </row>
    <row r="146" spans="1:5" ht="19" x14ac:dyDescent="0.25">
      <c r="A146" s="28">
        <v>1</v>
      </c>
      <c r="B146" s="15" t="s">
        <v>10812</v>
      </c>
      <c r="C146" s="14" t="s">
        <v>11484</v>
      </c>
      <c r="D146" s="14" t="s">
        <v>11454</v>
      </c>
      <c r="E146" s="29">
        <v>2</v>
      </c>
    </row>
    <row r="147" spans="1:5" ht="19" x14ac:dyDescent="0.25">
      <c r="A147" s="28">
        <v>1</v>
      </c>
      <c r="B147" s="15" t="s">
        <v>11337</v>
      </c>
      <c r="C147" s="14" t="s">
        <v>11484</v>
      </c>
      <c r="D147" s="55" t="s">
        <v>11454</v>
      </c>
      <c r="E147" s="29">
        <v>2</v>
      </c>
    </row>
    <row r="148" spans="1:5" ht="19" x14ac:dyDescent="0.25">
      <c r="A148" s="28">
        <v>1</v>
      </c>
      <c r="B148" s="15" t="s">
        <v>11068</v>
      </c>
      <c r="C148" s="14" t="s">
        <v>11484</v>
      </c>
      <c r="D148" s="14" t="s">
        <v>11500</v>
      </c>
      <c r="E148" s="29">
        <v>1</v>
      </c>
    </row>
    <row r="149" spans="1:5" ht="19" x14ac:dyDescent="0.25">
      <c r="A149" s="28">
        <v>1</v>
      </c>
      <c r="B149" s="15" t="s">
        <v>11230</v>
      </c>
      <c r="C149" s="14" t="s">
        <v>11484</v>
      </c>
      <c r="D149" s="14" t="s">
        <v>11473</v>
      </c>
      <c r="E149" s="29">
        <v>1</v>
      </c>
    </row>
    <row r="150" spans="1:5" ht="19" x14ac:dyDescent="0.25">
      <c r="A150" s="28">
        <v>1</v>
      </c>
      <c r="B150" s="16" t="s">
        <v>10768</v>
      </c>
      <c r="C150" s="14" t="s">
        <v>11484</v>
      </c>
      <c r="D150" s="14" t="s">
        <v>11473</v>
      </c>
      <c r="E150" s="29">
        <v>1</v>
      </c>
    </row>
    <row r="151" spans="1:5" ht="19" x14ac:dyDescent="0.25">
      <c r="A151" s="28">
        <v>1</v>
      </c>
      <c r="B151" s="16" t="s">
        <v>11177</v>
      </c>
      <c r="C151" s="14" t="s">
        <v>11484</v>
      </c>
      <c r="D151" s="14" t="s">
        <v>11450</v>
      </c>
      <c r="E151" s="29">
        <v>3</v>
      </c>
    </row>
    <row r="152" spans="1:5" ht="19" x14ac:dyDescent="0.25">
      <c r="A152" s="28">
        <v>1</v>
      </c>
      <c r="B152" s="40" t="s">
        <v>10843</v>
      </c>
      <c r="C152" s="14" t="s">
        <v>11484</v>
      </c>
      <c r="D152" s="14" t="s">
        <v>11450</v>
      </c>
      <c r="E152" s="29">
        <v>3</v>
      </c>
    </row>
    <row r="153" spans="1:5" ht="19" x14ac:dyDescent="0.25">
      <c r="A153" s="28">
        <v>1</v>
      </c>
      <c r="B153" s="21" t="s">
        <v>11051</v>
      </c>
      <c r="C153" s="14" t="s">
        <v>11484</v>
      </c>
      <c r="D153" s="14" t="s">
        <v>11450</v>
      </c>
      <c r="E153" s="29">
        <v>3</v>
      </c>
    </row>
    <row r="154" spans="1:5" ht="19" x14ac:dyDescent="0.25">
      <c r="A154" s="28">
        <v>1</v>
      </c>
      <c r="B154" s="21" t="s">
        <v>10864</v>
      </c>
      <c r="C154" s="14" t="s">
        <v>11484</v>
      </c>
      <c r="D154" s="14" t="s">
        <v>11450</v>
      </c>
      <c r="E154" s="29">
        <v>3</v>
      </c>
    </row>
    <row r="155" spans="1:5" ht="19" x14ac:dyDescent="0.25">
      <c r="A155" s="28">
        <v>1</v>
      </c>
      <c r="B155" s="15" t="s">
        <v>11060</v>
      </c>
      <c r="C155" s="14" t="s">
        <v>11484</v>
      </c>
      <c r="D155" s="14" t="s">
        <v>11454</v>
      </c>
      <c r="E155" s="29">
        <v>2</v>
      </c>
    </row>
    <row r="156" spans="1:5" ht="19" x14ac:dyDescent="0.25">
      <c r="A156" s="28">
        <v>1</v>
      </c>
      <c r="B156" s="21" t="s">
        <v>11239</v>
      </c>
      <c r="C156" s="14" t="s">
        <v>11484</v>
      </c>
      <c r="D156" s="14" t="s">
        <v>11454</v>
      </c>
      <c r="E156" s="29">
        <v>2</v>
      </c>
    </row>
    <row r="157" spans="1:5" ht="19" x14ac:dyDescent="0.25">
      <c r="A157" s="28">
        <v>1</v>
      </c>
      <c r="B157" s="16" t="s">
        <v>11011</v>
      </c>
      <c r="C157" s="14" t="s">
        <v>11484</v>
      </c>
      <c r="D157" s="14" t="s">
        <v>11473</v>
      </c>
      <c r="E157" s="29">
        <v>1</v>
      </c>
    </row>
    <row r="158" spans="1:5" ht="19" x14ac:dyDescent="0.25">
      <c r="A158" s="28">
        <v>1</v>
      </c>
      <c r="B158" s="35" t="s">
        <v>11562</v>
      </c>
      <c r="C158" s="36" t="s">
        <v>11563</v>
      </c>
      <c r="D158" s="36" t="s">
        <v>11450</v>
      </c>
      <c r="E158" s="29">
        <v>3</v>
      </c>
    </row>
    <row r="159" spans="1:5" ht="19" x14ac:dyDescent="0.25">
      <c r="A159" s="28">
        <v>1</v>
      </c>
      <c r="B159" s="15" t="s">
        <v>10834</v>
      </c>
      <c r="C159" s="14" t="s">
        <v>11435</v>
      </c>
      <c r="D159" s="14" t="s">
        <v>11442</v>
      </c>
      <c r="E159" s="29">
        <v>6</v>
      </c>
    </row>
    <row r="160" spans="1:5" ht="19" x14ac:dyDescent="0.25">
      <c r="A160" s="28">
        <v>1</v>
      </c>
      <c r="B160" s="15" t="s">
        <v>11479</v>
      </c>
      <c r="C160" s="14" t="s">
        <v>11435</v>
      </c>
      <c r="D160" s="14" t="s">
        <v>11450</v>
      </c>
      <c r="E160" s="29">
        <v>3</v>
      </c>
    </row>
    <row r="161" spans="1:5" ht="19" x14ac:dyDescent="0.25">
      <c r="A161" s="28">
        <v>1</v>
      </c>
      <c r="B161" s="15" t="s">
        <v>10751</v>
      </c>
      <c r="C161" s="14" t="s">
        <v>11435</v>
      </c>
      <c r="D161" s="14" t="s">
        <v>11450</v>
      </c>
      <c r="E161" s="29">
        <v>3</v>
      </c>
    </row>
    <row r="162" spans="1:5" ht="19" x14ac:dyDescent="0.25">
      <c r="A162" s="28">
        <v>1</v>
      </c>
      <c r="B162" s="15" t="s">
        <v>11182</v>
      </c>
      <c r="C162" s="14" t="s">
        <v>11435</v>
      </c>
      <c r="D162" s="14" t="s">
        <v>11473</v>
      </c>
      <c r="E162" s="29">
        <v>1</v>
      </c>
    </row>
    <row r="163" spans="1:5" ht="19" x14ac:dyDescent="0.25">
      <c r="A163" s="28">
        <v>1</v>
      </c>
      <c r="B163" s="16" t="s">
        <v>11321</v>
      </c>
      <c r="C163" s="14" t="s">
        <v>11435</v>
      </c>
      <c r="D163" s="14" t="s">
        <v>11442</v>
      </c>
      <c r="E163" s="29">
        <v>6</v>
      </c>
    </row>
    <row r="164" spans="1:5" ht="19" x14ac:dyDescent="0.25">
      <c r="A164" s="28">
        <v>1</v>
      </c>
      <c r="B164" s="31" t="s">
        <v>11371</v>
      </c>
      <c r="C164" s="14" t="s">
        <v>11435</v>
      </c>
      <c r="D164" s="14" t="s">
        <v>11442</v>
      </c>
      <c r="E164" s="29">
        <v>6</v>
      </c>
    </row>
    <row r="165" spans="1:5" ht="19" x14ac:dyDescent="0.25">
      <c r="A165" s="28">
        <v>1</v>
      </c>
      <c r="B165" s="18" t="s">
        <v>11422</v>
      </c>
      <c r="C165" s="14" t="s">
        <v>11435</v>
      </c>
      <c r="D165" s="14" t="s">
        <v>11442</v>
      </c>
      <c r="E165" s="29">
        <v>6</v>
      </c>
    </row>
    <row r="166" spans="1:5" ht="19" x14ac:dyDescent="0.25">
      <c r="A166" s="28">
        <v>1</v>
      </c>
      <c r="B166" s="18" t="s">
        <v>11252</v>
      </c>
      <c r="C166" s="14" t="s">
        <v>11435</v>
      </c>
      <c r="D166" s="14" t="s">
        <v>11442</v>
      </c>
      <c r="E166" s="29">
        <v>6</v>
      </c>
    </row>
    <row r="167" spans="1:5" ht="19" x14ac:dyDescent="0.25">
      <c r="A167" s="28">
        <v>1</v>
      </c>
      <c r="B167" s="18" t="s">
        <v>10989</v>
      </c>
      <c r="C167" s="14" t="s">
        <v>11435</v>
      </c>
      <c r="D167" s="14" t="s">
        <v>11442</v>
      </c>
      <c r="E167" s="29">
        <v>6</v>
      </c>
    </row>
    <row r="168" spans="1:5" ht="19" x14ac:dyDescent="0.25">
      <c r="A168" s="28">
        <v>1</v>
      </c>
      <c r="B168" s="31" t="s">
        <v>11583</v>
      </c>
      <c r="C168" s="14" t="s">
        <v>11435</v>
      </c>
      <c r="D168" s="14" t="s">
        <v>11442</v>
      </c>
      <c r="E168" s="29">
        <v>6</v>
      </c>
    </row>
    <row r="169" spans="1:5" ht="19" x14ac:dyDescent="0.25">
      <c r="A169" s="28">
        <v>1</v>
      </c>
      <c r="B169" s="15" t="s">
        <v>11094</v>
      </c>
      <c r="C169" s="14" t="s">
        <v>11435</v>
      </c>
      <c r="D169" s="14" t="s">
        <v>11446</v>
      </c>
      <c r="E169" s="29">
        <v>5</v>
      </c>
    </row>
    <row r="170" spans="1:5" ht="19" x14ac:dyDescent="0.25">
      <c r="A170" s="28">
        <v>1</v>
      </c>
      <c r="B170" s="16" t="s">
        <v>10867</v>
      </c>
      <c r="C170" s="14" t="s">
        <v>11435</v>
      </c>
      <c r="D170" s="14" t="s">
        <v>11446</v>
      </c>
      <c r="E170" s="29">
        <v>5</v>
      </c>
    </row>
    <row r="171" spans="1:5" ht="19" x14ac:dyDescent="0.25">
      <c r="A171" s="28">
        <v>1</v>
      </c>
      <c r="B171" s="15" t="s">
        <v>11328</v>
      </c>
      <c r="C171" s="14" t="s">
        <v>11435</v>
      </c>
      <c r="D171" s="14" t="s">
        <v>11446</v>
      </c>
      <c r="E171" s="29">
        <v>5</v>
      </c>
    </row>
    <row r="172" spans="1:5" ht="19" x14ac:dyDescent="0.25">
      <c r="A172" s="28">
        <v>1</v>
      </c>
      <c r="B172" s="54" t="s">
        <v>10854</v>
      </c>
      <c r="C172" s="14" t="s">
        <v>11435</v>
      </c>
      <c r="D172" s="14" t="s">
        <v>11446</v>
      </c>
      <c r="E172" s="29">
        <v>5</v>
      </c>
    </row>
    <row r="173" spans="1:5" ht="19" x14ac:dyDescent="0.25">
      <c r="A173" s="28">
        <v>1</v>
      </c>
      <c r="B173" s="15" t="s">
        <v>10845</v>
      </c>
      <c r="C173" s="14" t="s">
        <v>11435</v>
      </c>
      <c r="D173" s="14" t="s">
        <v>11456</v>
      </c>
      <c r="E173" s="29">
        <v>4</v>
      </c>
    </row>
    <row r="174" spans="1:5" ht="19" x14ac:dyDescent="0.25">
      <c r="A174" s="28">
        <v>1</v>
      </c>
      <c r="B174" s="15" t="s">
        <v>11359</v>
      </c>
      <c r="C174" s="14" t="s">
        <v>11435</v>
      </c>
      <c r="D174" s="14" t="s">
        <v>11456</v>
      </c>
      <c r="E174" s="29">
        <v>4</v>
      </c>
    </row>
    <row r="175" spans="1:5" ht="19" x14ac:dyDescent="0.25">
      <c r="A175" s="28">
        <v>1</v>
      </c>
      <c r="B175" s="16" t="s">
        <v>11342</v>
      </c>
      <c r="C175" s="14" t="s">
        <v>11435</v>
      </c>
      <c r="D175" s="14" t="s">
        <v>11456</v>
      </c>
      <c r="E175" s="29">
        <v>4</v>
      </c>
    </row>
    <row r="176" spans="1:5" ht="19" x14ac:dyDescent="0.25">
      <c r="A176" s="28">
        <v>1</v>
      </c>
      <c r="B176" s="15" t="s">
        <v>11080</v>
      </c>
      <c r="C176" s="14" t="s">
        <v>11435</v>
      </c>
      <c r="D176" s="14" t="s">
        <v>11456</v>
      </c>
      <c r="E176" s="29">
        <v>4</v>
      </c>
    </row>
    <row r="177" spans="1:5" ht="19" x14ac:dyDescent="0.25">
      <c r="A177" s="28">
        <v>1</v>
      </c>
      <c r="B177" s="15" t="s">
        <v>10947</v>
      </c>
      <c r="C177" s="14" t="s">
        <v>11435</v>
      </c>
      <c r="D177" s="34" t="s">
        <v>11450</v>
      </c>
      <c r="E177" s="29">
        <v>3</v>
      </c>
    </row>
    <row r="178" spans="1:5" ht="19" x14ac:dyDescent="0.25">
      <c r="A178" s="28">
        <v>1</v>
      </c>
      <c r="B178" s="15" t="s">
        <v>11349</v>
      </c>
      <c r="C178" s="14" t="s">
        <v>11435</v>
      </c>
      <c r="D178" s="14" t="s">
        <v>11450</v>
      </c>
      <c r="E178" s="29">
        <v>3</v>
      </c>
    </row>
    <row r="179" spans="1:5" ht="19" x14ac:dyDescent="0.25">
      <c r="A179" s="28">
        <v>1</v>
      </c>
      <c r="B179" s="15" t="s">
        <v>11339</v>
      </c>
      <c r="C179" s="14" t="s">
        <v>11435</v>
      </c>
      <c r="D179" s="14" t="s">
        <v>11450</v>
      </c>
      <c r="E179" s="29">
        <v>3</v>
      </c>
    </row>
    <row r="180" spans="1:5" ht="19" x14ac:dyDescent="0.25">
      <c r="A180" s="28">
        <v>1</v>
      </c>
      <c r="B180" s="21" t="s">
        <v>10793</v>
      </c>
      <c r="C180" s="14" t="s">
        <v>11435</v>
      </c>
      <c r="D180" s="34" t="s">
        <v>11450</v>
      </c>
      <c r="E180" s="29">
        <v>3</v>
      </c>
    </row>
    <row r="181" spans="1:5" ht="19" x14ac:dyDescent="0.25">
      <c r="A181" s="28">
        <v>1</v>
      </c>
      <c r="B181" s="15" t="s">
        <v>10979</v>
      </c>
      <c r="C181" s="14" t="s">
        <v>11435</v>
      </c>
      <c r="D181" s="14" t="s">
        <v>11450</v>
      </c>
      <c r="E181" s="29">
        <v>3</v>
      </c>
    </row>
    <row r="182" spans="1:5" ht="19" x14ac:dyDescent="0.25">
      <c r="A182" s="28">
        <v>1</v>
      </c>
      <c r="B182" s="15" t="s">
        <v>11003</v>
      </c>
      <c r="C182" s="14" t="s">
        <v>11435</v>
      </c>
      <c r="D182" s="14" t="s">
        <v>11450</v>
      </c>
      <c r="E182" s="29">
        <v>3</v>
      </c>
    </row>
    <row r="183" spans="1:5" ht="19" x14ac:dyDescent="0.25">
      <c r="A183" s="28">
        <v>1</v>
      </c>
      <c r="B183" s="31" t="s">
        <v>11159</v>
      </c>
      <c r="C183" s="14" t="s">
        <v>11435</v>
      </c>
      <c r="D183" s="14" t="s">
        <v>11450</v>
      </c>
      <c r="E183" s="29">
        <v>3</v>
      </c>
    </row>
    <row r="184" spans="1:5" ht="19" x14ac:dyDescent="0.25">
      <c r="A184" s="28">
        <v>1</v>
      </c>
      <c r="B184" s="21" t="s">
        <v>10735</v>
      </c>
      <c r="C184" s="14" t="s">
        <v>11435</v>
      </c>
      <c r="D184" s="34" t="s">
        <v>11450</v>
      </c>
      <c r="E184" s="29">
        <v>3</v>
      </c>
    </row>
    <row r="185" spans="1:5" ht="19" x14ac:dyDescent="0.25">
      <c r="A185" s="28">
        <v>1</v>
      </c>
      <c r="B185" s="15" t="s">
        <v>11381</v>
      </c>
      <c r="C185" s="14" t="s">
        <v>11435</v>
      </c>
      <c r="D185" s="14" t="s">
        <v>11450</v>
      </c>
      <c r="E185" s="29">
        <v>3</v>
      </c>
    </row>
    <row r="186" spans="1:5" ht="19" x14ac:dyDescent="0.25">
      <c r="A186" s="28">
        <v>1</v>
      </c>
      <c r="B186" s="16" t="s">
        <v>11149</v>
      </c>
      <c r="C186" s="14" t="s">
        <v>11435</v>
      </c>
      <c r="D186" s="14" t="s">
        <v>11450</v>
      </c>
      <c r="E186" s="29">
        <v>3</v>
      </c>
    </row>
    <row r="187" spans="1:5" ht="19" x14ac:dyDescent="0.25">
      <c r="A187" s="28">
        <v>1</v>
      </c>
      <c r="B187" s="32" t="s">
        <v>11421</v>
      </c>
      <c r="C187" s="14" t="s">
        <v>11435</v>
      </c>
      <c r="D187" s="14" t="s">
        <v>11450</v>
      </c>
      <c r="E187" s="29">
        <v>3</v>
      </c>
    </row>
    <row r="188" spans="1:5" ht="19" x14ac:dyDescent="0.25">
      <c r="A188" s="28">
        <v>1</v>
      </c>
      <c r="B188" s="16" t="s">
        <v>11362</v>
      </c>
      <c r="C188" s="14" t="s">
        <v>11435</v>
      </c>
      <c r="D188" s="14" t="s">
        <v>11454</v>
      </c>
      <c r="E188" s="29">
        <v>2</v>
      </c>
    </row>
    <row r="189" spans="1:5" ht="19" x14ac:dyDescent="0.25">
      <c r="A189" s="28">
        <v>1</v>
      </c>
      <c r="B189" s="15" t="s">
        <v>11066</v>
      </c>
      <c r="C189" s="14" t="s">
        <v>11435</v>
      </c>
      <c r="D189" s="14" t="s">
        <v>11454</v>
      </c>
      <c r="E189" s="29">
        <v>2</v>
      </c>
    </row>
    <row r="190" spans="1:5" ht="19" x14ac:dyDescent="0.25">
      <c r="A190" s="28">
        <v>1</v>
      </c>
      <c r="B190" s="15" t="s">
        <v>10925</v>
      </c>
      <c r="C190" s="14" t="s">
        <v>11435</v>
      </c>
      <c r="D190" s="14" t="s">
        <v>11454</v>
      </c>
      <c r="E190" s="29">
        <v>2</v>
      </c>
    </row>
    <row r="191" spans="1:5" ht="19" x14ac:dyDescent="0.25">
      <c r="A191" s="28">
        <v>1</v>
      </c>
      <c r="B191" s="16" t="s">
        <v>11176</v>
      </c>
      <c r="C191" s="14" t="s">
        <v>11435</v>
      </c>
      <c r="D191" s="14" t="s">
        <v>11454</v>
      </c>
      <c r="E191" s="29">
        <v>2</v>
      </c>
    </row>
    <row r="192" spans="1:5" ht="19" x14ac:dyDescent="0.25">
      <c r="A192" s="28">
        <v>1</v>
      </c>
      <c r="B192" s="21" t="s">
        <v>10859</v>
      </c>
      <c r="C192" s="14" t="s">
        <v>11435</v>
      </c>
      <c r="D192" s="34" t="s">
        <v>11454</v>
      </c>
      <c r="E192" s="29">
        <v>2</v>
      </c>
    </row>
    <row r="193" spans="1:5" ht="19" x14ac:dyDescent="0.25">
      <c r="A193" s="28">
        <v>1</v>
      </c>
      <c r="B193" s="15" t="s">
        <v>11125</v>
      </c>
      <c r="C193" s="14" t="s">
        <v>11435</v>
      </c>
      <c r="D193" s="14" t="s">
        <v>11454</v>
      </c>
      <c r="E193" s="29">
        <v>2</v>
      </c>
    </row>
    <row r="194" spans="1:5" ht="19" x14ac:dyDescent="0.25">
      <c r="A194" s="28">
        <v>1</v>
      </c>
      <c r="B194" s="31" t="s">
        <v>11392</v>
      </c>
      <c r="C194" s="14" t="s">
        <v>11435</v>
      </c>
      <c r="D194" s="14" t="s">
        <v>11454</v>
      </c>
      <c r="E194" s="29">
        <v>2</v>
      </c>
    </row>
    <row r="195" spans="1:5" ht="19" x14ac:dyDescent="0.25">
      <c r="A195" s="28">
        <v>1</v>
      </c>
      <c r="B195" s="15" t="s">
        <v>10862</v>
      </c>
      <c r="C195" s="14" t="s">
        <v>11435</v>
      </c>
      <c r="D195" s="14" t="s">
        <v>11454</v>
      </c>
      <c r="E195" s="29">
        <v>2</v>
      </c>
    </row>
    <row r="196" spans="1:5" ht="19" x14ac:dyDescent="0.25">
      <c r="A196" s="28">
        <v>1</v>
      </c>
      <c r="B196" s="41" t="s">
        <v>11030</v>
      </c>
      <c r="C196" s="14" t="s">
        <v>11435</v>
      </c>
      <c r="D196" s="14" t="s">
        <v>11454</v>
      </c>
      <c r="E196" s="29">
        <v>2</v>
      </c>
    </row>
    <row r="197" spans="1:5" ht="19" x14ac:dyDescent="0.25">
      <c r="A197" s="28">
        <v>1</v>
      </c>
      <c r="B197" s="56" t="s">
        <v>11564</v>
      </c>
      <c r="C197" s="14" t="s">
        <v>11435</v>
      </c>
      <c r="D197" s="14" t="s">
        <v>11454</v>
      </c>
      <c r="E197" s="29">
        <v>2</v>
      </c>
    </row>
    <row r="198" spans="1:5" ht="19" x14ac:dyDescent="0.25">
      <c r="A198" s="28">
        <v>1</v>
      </c>
      <c r="B198" s="18" t="s">
        <v>11391</v>
      </c>
      <c r="C198" s="14" t="s">
        <v>11435</v>
      </c>
      <c r="D198" s="14" t="s">
        <v>11454</v>
      </c>
      <c r="E198" s="29">
        <v>2</v>
      </c>
    </row>
    <row r="199" spans="1:5" ht="19" x14ac:dyDescent="0.25">
      <c r="A199" s="28">
        <v>1</v>
      </c>
      <c r="B199" s="18" t="s">
        <v>11124</v>
      </c>
      <c r="C199" s="14" t="s">
        <v>11435</v>
      </c>
      <c r="D199" s="14" t="s">
        <v>11454</v>
      </c>
      <c r="E199" s="29">
        <v>2</v>
      </c>
    </row>
    <row r="200" spans="1:5" ht="19" x14ac:dyDescent="0.25">
      <c r="A200" s="28">
        <v>1</v>
      </c>
      <c r="B200" s="15" t="s">
        <v>10924</v>
      </c>
      <c r="C200" s="14" t="s">
        <v>11435</v>
      </c>
      <c r="D200" s="34" t="s">
        <v>11473</v>
      </c>
      <c r="E200" s="29">
        <v>1</v>
      </c>
    </row>
    <row r="201" spans="1:5" ht="19" x14ac:dyDescent="0.25">
      <c r="A201" s="28">
        <v>1</v>
      </c>
      <c r="B201" s="15" t="s">
        <v>10953</v>
      </c>
      <c r="C201" s="14" t="s">
        <v>11435</v>
      </c>
      <c r="D201" s="14" t="s">
        <v>11473</v>
      </c>
      <c r="E201" s="29">
        <v>1</v>
      </c>
    </row>
    <row r="202" spans="1:5" ht="19" x14ac:dyDescent="0.25">
      <c r="A202" s="28">
        <v>1</v>
      </c>
      <c r="B202" s="21" t="s">
        <v>10899</v>
      </c>
      <c r="C202" s="14" t="s">
        <v>11435</v>
      </c>
      <c r="D202" s="14" t="s">
        <v>11473</v>
      </c>
      <c r="E202" s="29">
        <v>1</v>
      </c>
    </row>
    <row r="203" spans="1:5" ht="19" x14ac:dyDescent="0.25">
      <c r="A203" s="28">
        <v>1</v>
      </c>
      <c r="B203" s="15" t="s">
        <v>11193</v>
      </c>
      <c r="C203" s="14" t="s">
        <v>11435</v>
      </c>
      <c r="D203" s="14" t="s">
        <v>11467</v>
      </c>
      <c r="E203" s="29">
        <v>8</v>
      </c>
    </row>
    <row r="204" spans="1:5" ht="19" x14ac:dyDescent="0.25">
      <c r="A204" s="28">
        <v>1</v>
      </c>
      <c r="B204" s="15" t="s">
        <v>10819</v>
      </c>
      <c r="C204" s="14" t="s">
        <v>11435</v>
      </c>
      <c r="D204" s="14" t="s">
        <v>11442</v>
      </c>
      <c r="E204" s="29">
        <v>6</v>
      </c>
    </row>
    <row r="205" spans="1:5" ht="19" x14ac:dyDescent="0.25">
      <c r="A205" s="28">
        <v>1</v>
      </c>
      <c r="B205" s="18" t="s">
        <v>11428</v>
      </c>
      <c r="C205" s="14" t="s">
        <v>11435</v>
      </c>
      <c r="D205" s="14" t="s">
        <v>11450</v>
      </c>
      <c r="E205" s="29">
        <v>3</v>
      </c>
    </row>
    <row r="206" spans="1:5" ht="19" x14ac:dyDescent="0.25">
      <c r="A206" s="28">
        <v>1</v>
      </c>
      <c r="B206" s="15" t="s">
        <v>11200</v>
      </c>
      <c r="C206" s="14" t="s">
        <v>11435</v>
      </c>
      <c r="D206" s="14" t="s">
        <v>11450</v>
      </c>
      <c r="E206" s="29">
        <v>3</v>
      </c>
    </row>
    <row r="207" spans="1:5" ht="19" x14ac:dyDescent="0.25">
      <c r="A207" s="28">
        <v>1</v>
      </c>
      <c r="B207" s="18" t="s">
        <v>11552</v>
      </c>
      <c r="C207" s="14" t="s">
        <v>11435</v>
      </c>
      <c r="D207" s="14" t="s">
        <v>11450</v>
      </c>
      <c r="E207" s="29">
        <v>3</v>
      </c>
    </row>
    <row r="208" spans="1:5" ht="19" x14ac:dyDescent="0.25">
      <c r="A208" s="28">
        <v>1</v>
      </c>
      <c r="B208" s="15" t="s">
        <v>11323</v>
      </c>
      <c r="C208" s="14" t="s">
        <v>11435</v>
      </c>
      <c r="D208" s="14" t="s">
        <v>11454</v>
      </c>
      <c r="E208" s="29">
        <v>2</v>
      </c>
    </row>
    <row r="209" spans="1:5" ht="19" x14ac:dyDescent="0.25">
      <c r="A209" s="28">
        <v>1</v>
      </c>
      <c r="B209" s="15" t="s">
        <v>10855</v>
      </c>
      <c r="C209" s="14" t="s">
        <v>11537</v>
      </c>
      <c r="D209" s="14" t="s">
        <v>11454</v>
      </c>
      <c r="E209" s="29">
        <v>2</v>
      </c>
    </row>
    <row r="210" spans="1:5" ht="19" x14ac:dyDescent="0.25">
      <c r="A210" s="28">
        <v>1</v>
      </c>
      <c r="B210" s="16" t="s">
        <v>10824</v>
      </c>
      <c r="C210" s="14" t="s">
        <v>11477</v>
      </c>
      <c r="D210" s="14" t="s">
        <v>11456</v>
      </c>
      <c r="E210" s="29">
        <v>4</v>
      </c>
    </row>
    <row r="211" spans="1:5" ht="19" x14ac:dyDescent="0.25">
      <c r="A211" s="28">
        <v>1</v>
      </c>
      <c r="B211" s="15" t="s">
        <v>11209</v>
      </c>
      <c r="C211" s="14" t="s">
        <v>11477</v>
      </c>
      <c r="D211" s="14" t="s">
        <v>11454</v>
      </c>
      <c r="E211" s="29">
        <v>2</v>
      </c>
    </row>
    <row r="212" spans="1:5" ht="19" x14ac:dyDescent="0.25">
      <c r="A212" s="28">
        <v>1</v>
      </c>
      <c r="B212" s="16" t="s">
        <v>11018</v>
      </c>
      <c r="C212" s="14" t="s">
        <v>11477</v>
      </c>
      <c r="D212" s="14" t="s">
        <v>11473</v>
      </c>
      <c r="E212" s="29">
        <v>1</v>
      </c>
    </row>
    <row r="213" spans="1:5" ht="19" x14ac:dyDescent="0.25">
      <c r="A213" s="28">
        <v>1</v>
      </c>
      <c r="B213" s="15" t="s">
        <v>11389</v>
      </c>
      <c r="C213" s="14" t="s">
        <v>11477</v>
      </c>
      <c r="D213" s="14" t="s">
        <v>11473</v>
      </c>
      <c r="E213" s="29">
        <v>1</v>
      </c>
    </row>
    <row r="214" spans="1:5" ht="19" x14ac:dyDescent="0.25">
      <c r="A214" s="28">
        <v>1</v>
      </c>
      <c r="B214" s="15" t="s">
        <v>11172</v>
      </c>
      <c r="C214" s="14" t="s">
        <v>11492</v>
      </c>
      <c r="D214" s="14" t="s">
        <v>11442</v>
      </c>
      <c r="E214" s="29">
        <v>6</v>
      </c>
    </row>
    <row r="215" spans="1:5" ht="19" x14ac:dyDescent="0.25">
      <c r="A215" s="28">
        <v>1</v>
      </c>
      <c r="B215" s="16" t="s">
        <v>11023</v>
      </c>
      <c r="C215" s="14" t="s">
        <v>11492</v>
      </c>
      <c r="D215" s="14" t="s">
        <v>11454</v>
      </c>
      <c r="E215" s="29">
        <v>2</v>
      </c>
    </row>
    <row r="216" spans="1:5" ht="19" x14ac:dyDescent="0.25">
      <c r="A216" s="28">
        <v>1</v>
      </c>
      <c r="B216" s="16" t="s">
        <v>10856</v>
      </c>
      <c r="C216" s="14" t="s">
        <v>11492</v>
      </c>
      <c r="D216" s="14" t="s">
        <v>11473</v>
      </c>
      <c r="E216" s="29">
        <v>1</v>
      </c>
    </row>
    <row r="217" spans="1:5" ht="19" x14ac:dyDescent="0.25">
      <c r="A217" s="28">
        <v>1</v>
      </c>
      <c r="B217" s="15" t="s">
        <v>10857</v>
      </c>
      <c r="C217" s="14" t="s">
        <v>11496</v>
      </c>
      <c r="D217" s="14" t="s">
        <v>11442</v>
      </c>
      <c r="E217" s="29">
        <v>6</v>
      </c>
    </row>
    <row r="218" spans="1:5" ht="19" x14ac:dyDescent="0.25">
      <c r="A218" s="28">
        <v>1</v>
      </c>
      <c r="B218" s="18" t="s">
        <v>11416</v>
      </c>
      <c r="C218" s="14" t="s">
        <v>11565</v>
      </c>
      <c r="D218" s="14" t="s">
        <v>11436</v>
      </c>
      <c r="E218" s="29">
        <v>8</v>
      </c>
    </row>
    <row r="219" spans="1:5" ht="19" x14ac:dyDescent="0.25">
      <c r="A219" s="28">
        <v>1</v>
      </c>
      <c r="B219" s="20" t="s">
        <v>10962</v>
      </c>
      <c r="C219" s="14" t="s">
        <v>11481</v>
      </c>
      <c r="D219" s="14" t="s">
        <v>11436</v>
      </c>
      <c r="E219" s="29">
        <v>8</v>
      </c>
    </row>
    <row r="220" spans="1:5" ht="19" x14ac:dyDescent="0.25">
      <c r="A220" s="28">
        <v>1</v>
      </c>
      <c r="B220" s="18" t="s">
        <v>11090</v>
      </c>
      <c r="C220" s="14" t="s">
        <v>11573</v>
      </c>
      <c r="D220" s="14" t="s">
        <v>11456</v>
      </c>
      <c r="E220" s="29">
        <v>4</v>
      </c>
    </row>
    <row r="221" spans="1:5" ht="19" x14ac:dyDescent="0.25">
      <c r="A221" s="28">
        <v>1</v>
      </c>
      <c r="B221" s="15" t="s">
        <v>11404</v>
      </c>
      <c r="C221" s="14" t="s">
        <v>11444</v>
      </c>
      <c r="D221" s="14" t="s">
        <v>11436</v>
      </c>
      <c r="E221" s="29">
        <v>8</v>
      </c>
    </row>
    <row r="222" spans="1:5" ht="19" x14ac:dyDescent="0.25">
      <c r="A222" s="28">
        <v>1</v>
      </c>
      <c r="B222" s="15" t="s">
        <v>10900</v>
      </c>
      <c r="C222" s="14" t="s">
        <v>11444</v>
      </c>
      <c r="D222" s="14" t="s">
        <v>11436</v>
      </c>
      <c r="E222" s="29">
        <v>8</v>
      </c>
    </row>
    <row r="223" spans="1:5" ht="19" x14ac:dyDescent="0.25">
      <c r="A223" s="28">
        <v>1</v>
      </c>
      <c r="B223" s="21" t="s">
        <v>10879</v>
      </c>
      <c r="C223" s="14" t="s">
        <v>11444</v>
      </c>
      <c r="D223" s="14" t="s">
        <v>11436</v>
      </c>
      <c r="E223" s="29">
        <v>8</v>
      </c>
    </row>
    <row r="224" spans="1:5" ht="19" x14ac:dyDescent="0.25">
      <c r="A224" s="28">
        <v>1</v>
      </c>
      <c r="B224" s="15" t="s">
        <v>10982</v>
      </c>
      <c r="C224" s="14" t="s">
        <v>11444</v>
      </c>
      <c r="D224" s="14" t="s">
        <v>11436</v>
      </c>
      <c r="E224" s="29">
        <v>8</v>
      </c>
    </row>
    <row r="225" spans="1:5" ht="19" x14ac:dyDescent="0.25">
      <c r="A225" s="28">
        <v>1</v>
      </c>
      <c r="B225" s="16" t="s">
        <v>10770</v>
      </c>
      <c r="C225" s="14" t="s">
        <v>11444</v>
      </c>
      <c r="D225" s="14" t="s">
        <v>11436</v>
      </c>
      <c r="E225" s="29">
        <v>8</v>
      </c>
    </row>
    <row r="226" spans="1:5" ht="19" x14ac:dyDescent="0.25">
      <c r="A226" s="28">
        <v>1</v>
      </c>
      <c r="B226" s="16" t="s">
        <v>10895</v>
      </c>
      <c r="C226" s="14" t="s">
        <v>11444</v>
      </c>
      <c r="D226" s="14" t="s">
        <v>11452</v>
      </c>
      <c r="E226" s="29">
        <v>7</v>
      </c>
    </row>
    <row r="227" spans="1:5" ht="19" x14ac:dyDescent="0.25">
      <c r="A227" s="28">
        <v>1</v>
      </c>
      <c r="B227" s="16" t="s">
        <v>11046</v>
      </c>
      <c r="C227" s="14" t="s">
        <v>11444</v>
      </c>
      <c r="D227" s="14" t="s">
        <v>11452</v>
      </c>
      <c r="E227" s="29">
        <v>7</v>
      </c>
    </row>
    <row r="228" spans="1:5" ht="19" x14ac:dyDescent="0.25">
      <c r="A228" s="28">
        <v>1</v>
      </c>
      <c r="B228" s="16" t="s">
        <v>11304</v>
      </c>
      <c r="C228" s="14" t="s">
        <v>11444</v>
      </c>
      <c r="D228" s="14" t="s">
        <v>11452</v>
      </c>
      <c r="E228" s="29">
        <v>7</v>
      </c>
    </row>
    <row r="229" spans="1:5" ht="19" x14ac:dyDescent="0.25">
      <c r="A229" s="28">
        <v>1</v>
      </c>
      <c r="B229" s="15" t="s">
        <v>11272</v>
      </c>
      <c r="C229" s="14" t="s">
        <v>11444</v>
      </c>
      <c r="D229" s="14" t="s">
        <v>11452</v>
      </c>
      <c r="E229" s="29">
        <v>7</v>
      </c>
    </row>
    <row r="230" spans="1:5" ht="19" x14ac:dyDescent="0.25">
      <c r="A230" s="28">
        <v>1</v>
      </c>
      <c r="B230" s="15" t="s">
        <v>11115</v>
      </c>
      <c r="C230" s="14" t="s">
        <v>11444</v>
      </c>
      <c r="D230" s="14" t="s">
        <v>11452</v>
      </c>
      <c r="E230" s="29">
        <v>7</v>
      </c>
    </row>
    <row r="231" spans="1:5" ht="19" x14ac:dyDescent="0.25">
      <c r="A231" s="28">
        <v>1</v>
      </c>
      <c r="B231" s="16" t="s">
        <v>11036</v>
      </c>
      <c r="C231" s="14" t="s">
        <v>11444</v>
      </c>
      <c r="D231" s="14" t="s">
        <v>11452</v>
      </c>
      <c r="E231" s="29">
        <v>7</v>
      </c>
    </row>
    <row r="232" spans="1:5" ht="19" x14ac:dyDescent="0.25">
      <c r="A232" s="28">
        <v>1</v>
      </c>
      <c r="B232" s="15" t="s">
        <v>11133</v>
      </c>
      <c r="C232" s="14" t="s">
        <v>11444</v>
      </c>
      <c r="D232" s="14" t="s">
        <v>11442</v>
      </c>
      <c r="E232" s="29">
        <v>6</v>
      </c>
    </row>
    <row r="233" spans="1:5" ht="19" x14ac:dyDescent="0.25">
      <c r="A233" s="28">
        <v>1</v>
      </c>
      <c r="B233" s="15" t="s">
        <v>11530</v>
      </c>
      <c r="C233" s="14" t="s">
        <v>11444</v>
      </c>
      <c r="D233" s="14" t="s">
        <v>11442</v>
      </c>
      <c r="E233" s="29">
        <v>6</v>
      </c>
    </row>
    <row r="234" spans="1:5" ht="19" x14ac:dyDescent="0.25">
      <c r="A234" s="28">
        <v>1</v>
      </c>
      <c r="B234" s="16" t="s">
        <v>10892</v>
      </c>
      <c r="C234" s="14" t="s">
        <v>11444</v>
      </c>
      <c r="D234" s="14" t="s">
        <v>11442</v>
      </c>
      <c r="E234" s="29">
        <v>6</v>
      </c>
    </row>
    <row r="235" spans="1:5" ht="19" x14ac:dyDescent="0.25">
      <c r="A235" s="28">
        <v>1</v>
      </c>
      <c r="B235" s="56" t="s">
        <v>11384</v>
      </c>
      <c r="C235" s="14" t="s">
        <v>11444</v>
      </c>
      <c r="D235" s="14" t="s">
        <v>11442</v>
      </c>
      <c r="E235" s="29">
        <v>6</v>
      </c>
    </row>
    <row r="236" spans="1:5" ht="19" x14ac:dyDescent="0.25">
      <c r="A236" s="28">
        <v>1</v>
      </c>
      <c r="B236" s="15" t="s">
        <v>11097</v>
      </c>
      <c r="C236" s="14" t="s">
        <v>11444</v>
      </c>
      <c r="D236" s="34" t="s">
        <v>11450</v>
      </c>
      <c r="E236" s="29">
        <v>3</v>
      </c>
    </row>
    <row r="237" spans="1:5" ht="19" x14ac:dyDescent="0.25">
      <c r="A237" s="28">
        <v>1</v>
      </c>
      <c r="B237" s="15" t="s">
        <v>11067</v>
      </c>
      <c r="C237" s="14" t="s">
        <v>11444</v>
      </c>
      <c r="D237" s="14" t="s">
        <v>11450</v>
      </c>
      <c r="E237" s="29">
        <v>3</v>
      </c>
    </row>
    <row r="238" spans="1:5" ht="19" x14ac:dyDescent="0.25">
      <c r="A238" s="28">
        <v>1</v>
      </c>
      <c r="B238" s="41" t="s">
        <v>10863</v>
      </c>
      <c r="C238" s="14" t="s">
        <v>11444</v>
      </c>
      <c r="D238" s="14" t="s">
        <v>11454</v>
      </c>
      <c r="E238" s="29">
        <v>2</v>
      </c>
    </row>
    <row r="239" spans="1:5" ht="19" x14ac:dyDescent="0.25">
      <c r="A239" s="28">
        <v>1</v>
      </c>
      <c r="B239" s="15" t="s">
        <v>11305</v>
      </c>
      <c r="C239" s="14" t="s">
        <v>11444</v>
      </c>
      <c r="D239" s="47" t="s">
        <v>11454</v>
      </c>
      <c r="E239" s="46">
        <v>2</v>
      </c>
    </row>
    <row r="240" spans="1:5" ht="19" x14ac:dyDescent="0.25">
      <c r="A240" s="28">
        <v>1</v>
      </c>
      <c r="B240" s="18" t="s">
        <v>11419</v>
      </c>
      <c r="C240" s="14" t="s">
        <v>11444</v>
      </c>
      <c r="D240" s="14" t="s">
        <v>11454</v>
      </c>
      <c r="E240" s="29">
        <v>2</v>
      </c>
    </row>
    <row r="241" spans="1:5" ht="19" x14ac:dyDescent="0.25">
      <c r="A241" s="28">
        <v>1</v>
      </c>
      <c r="B241" s="15" t="s">
        <v>11513</v>
      </c>
      <c r="C241" s="14" t="s">
        <v>11514</v>
      </c>
      <c r="D241" s="14" t="s">
        <v>11456</v>
      </c>
      <c r="E241" s="29">
        <v>4</v>
      </c>
    </row>
    <row r="242" spans="1:5" ht="19" x14ac:dyDescent="0.25">
      <c r="A242" s="28">
        <v>1</v>
      </c>
      <c r="B242" s="15" t="s">
        <v>11293</v>
      </c>
      <c r="C242" s="14" t="s">
        <v>11453</v>
      </c>
      <c r="D242" s="14" t="s">
        <v>11436</v>
      </c>
      <c r="E242" s="29">
        <v>8</v>
      </c>
    </row>
    <row r="243" spans="1:5" ht="19" x14ac:dyDescent="0.25">
      <c r="A243" s="28">
        <v>1</v>
      </c>
      <c r="B243" s="15" t="s">
        <v>11236</v>
      </c>
      <c r="C243" s="14" t="s">
        <v>11453</v>
      </c>
      <c r="D243" s="14" t="s">
        <v>11467</v>
      </c>
      <c r="E243" s="29">
        <v>8</v>
      </c>
    </row>
    <row r="244" spans="1:5" ht="19" x14ac:dyDescent="0.25">
      <c r="A244" s="28">
        <v>1</v>
      </c>
      <c r="B244" s="15" t="s">
        <v>10907</v>
      </c>
      <c r="C244" s="14" t="s">
        <v>11453</v>
      </c>
      <c r="D244" s="14" t="s">
        <v>11436</v>
      </c>
      <c r="E244" s="29">
        <v>8</v>
      </c>
    </row>
    <row r="245" spans="1:5" ht="19" x14ac:dyDescent="0.25">
      <c r="A245" s="28">
        <v>1</v>
      </c>
      <c r="B245" s="15" t="s">
        <v>10873</v>
      </c>
      <c r="C245" s="14" t="s">
        <v>11453</v>
      </c>
      <c r="D245" s="34" t="s">
        <v>11436</v>
      </c>
      <c r="E245" s="29">
        <v>8</v>
      </c>
    </row>
    <row r="246" spans="1:5" ht="19" x14ac:dyDescent="0.25">
      <c r="A246" s="28">
        <v>1</v>
      </c>
      <c r="B246" s="18" t="s">
        <v>11353</v>
      </c>
      <c r="C246" s="14" t="s">
        <v>11453</v>
      </c>
      <c r="D246" s="14" t="s">
        <v>11452</v>
      </c>
      <c r="E246" s="29">
        <v>7</v>
      </c>
    </row>
    <row r="247" spans="1:5" ht="19" x14ac:dyDescent="0.25">
      <c r="A247" s="28">
        <v>1</v>
      </c>
      <c r="B247" s="15" t="s">
        <v>11521</v>
      </c>
      <c r="C247" s="14" t="s">
        <v>11453</v>
      </c>
      <c r="D247" s="34" t="s">
        <v>11442</v>
      </c>
      <c r="E247" s="29">
        <v>6</v>
      </c>
    </row>
    <row r="248" spans="1:5" ht="19" x14ac:dyDescent="0.25">
      <c r="A248" s="28">
        <v>1</v>
      </c>
      <c r="B248" s="21" t="s">
        <v>11033</v>
      </c>
      <c r="C248" s="14" t="s">
        <v>11453</v>
      </c>
      <c r="D248" s="34" t="s">
        <v>11442</v>
      </c>
      <c r="E248" s="29">
        <v>6</v>
      </c>
    </row>
    <row r="249" spans="1:5" ht="19" x14ac:dyDescent="0.25">
      <c r="A249" s="28">
        <v>1</v>
      </c>
      <c r="B249" s="15" t="s">
        <v>11303</v>
      </c>
      <c r="C249" s="14" t="s">
        <v>11453</v>
      </c>
      <c r="D249" s="14" t="s">
        <v>11442</v>
      </c>
      <c r="E249" s="29">
        <v>6</v>
      </c>
    </row>
    <row r="250" spans="1:5" ht="19" x14ac:dyDescent="0.25">
      <c r="A250" s="28">
        <v>1</v>
      </c>
      <c r="B250" s="15" t="s">
        <v>11238</v>
      </c>
      <c r="C250" s="14" t="s">
        <v>11453</v>
      </c>
      <c r="D250" s="14" t="s">
        <v>11442</v>
      </c>
      <c r="E250" s="29">
        <v>6</v>
      </c>
    </row>
    <row r="251" spans="1:5" ht="19" x14ac:dyDescent="0.25">
      <c r="A251" s="28">
        <v>1</v>
      </c>
      <c r="B251" s="21" t="s">
        <v>11300</v>
      </c>
      <c r="C251" s="14" t="s">
        <v>11453</v>
      </c>
      <c r="D251" s="14" t="s">
        <v>11442</v>
      </c>
      <c r="E251" s="29">
        <v>6</v>
      </c>
    </row>
    <row r="252" spans="1:5" ht="19" x14ac:dyDescent="0.25">
      <c r="A252" s="28">
        <v>1</v>
      </c>
      <c r="B252" s="18" t="s">
        <v>11083</v>
      </c>
      <c r="C252" s="14" t="s">
        <v>11453</v>
      </c>
      <c r="D252" s="14" t="s">
        <v>11442</v>
      </c>
      <c r="E252" s="29">
        <v>6</v>
      </c>
    </row>
    <row r="253" spans="1:5" ht="19" x14ac:dyDescent="0.25">
      <c r="A253" s="28">
        <v>1</v>
      </c>
      <c r="B253" s="41" t="s">
        <v>11549</v>
      </c>
      <c r="C253" s="14" t="s">
        <v>11453</v>
      </c>
      <c r="D253" s="22" t="s">
        <v>11446</v>
      </c>
      <c r="E253" s="30">
        <v>5</v>
      </c>
    </row>
    <row r="254" spans="1:5" ht="19" x14ac:dyDescent="0.25">
      <c r="A254" s="28">
        <v>1</v>
      </c>
      <c r="B254" s="15" t="s">
        <v>11550</v>
      </c>
      <c r="C254" s="14" t="s">
        <v>11453</v>
      </c>
      <c r="D254" s="14" t="s">
        <v>11446</v>
      </c>
      <c r="E254" s="29">
        <v>5</v>
      </c>
    </row>
    <row r="255" spans="1:5" ht="19" x14ac:dyDescent="0.25">
      <c r="A255" s="28">
        <v>1</v>
      </c>
      <c r="B255" s="15" t="s">
        <v>11302</v>
      </c>
      <c r="C255" s="14" t="s">
        <v>11453</v>
      </c>
      <c r="D255" s="14" t="s">
        <v>11450</v>
      </c>
      <c r="E255" s="29">
        <v>3</v>
      </c>
    </row>
    <row r="256" spans="1:5" ht="19" x14ac:dyDescent="0.25">
      <c r="A256" s="28">
        <v>1</v>
      </c>
      <c r="B256" s="16" t="s">
        <v>11189</v>
      </c>
      <c r="C256" s="14" t="s">
        <v>11453</v>
      </c>
      <c r="D256" s="14" t="s">
        <v>11450</v>
      </c>
      <c r="E256" s="29">
        <v>3</v>
      </c>
    </row>
    <row r="257" spans="1:5" ht="19" x14ac:dyDescent="0.25">
      <c r="A257" s="28">
        <v>1</v>
      </c>
      <c r="B257" s="15" t="s">
        <v>11524</v>
      </c>
      <c r="C257" s="14" t="s">
        <v>11453</v>
      </c>
      <c r="D257" s="34" t="s">
        <v>11450</v>
      </c>
      <c r="E257" s="29">
        <v>3</v>
      </c>
    </row>
    <row r="258" spans="1:5" ht="19" x14ac:dyDescent="0.25">
      <c r="A258" s="28">
        <v>1</v>
      </c>
      <c r="B258" s="16" t="s">
        <v>10743</v>
      </c>
      <c r="C258" s="14" t="s">
        <v>11453</v>
      </c>
      <c r="D258" s="14" t="s">
        <v>11454</v>
      </c>
      <c r="E258" s="29">
        <v>2</v>
      </c>
    </row>
    <row r="259" spans="1:5" ht="19" x14ac:dyDescent="0.25">
      <c r="A259" s="28">
        <v>1</v>
      </c>
      <c r="B259" s="15" t="s">
        <v>10908</v>
      </c>
      <c r="C259" s="14" t="s">
        <v>11453</v>
      </c>
      <c r="D259" s="14" t="s">
        <v>11454</v>
      </c>
      <c r="E259" s="29">
        <v>2</v>
      </c>
    </row>
    <row r="260" spans="1:5" ht="19" x14ac:dyDescent="0.25">
      <c r="A260" s="28">
        <v>1</v>
      </c>
      <c r="B260" s="18" t="s">
        <v>11216</v>
      </c>
      <c r="C260" s="14" t="s">
        <v>11453</v>
      </c>
      <c r="D260" s="14" t="s">
        <v>11454</v>
      </c>
      <c r="E260" s="29">
        <v>2</v>
      </c>
    </row>
    <row r="261" spans="1:5" ht="19" x14ac:dyDescent="0.25">
      <c r="A261" s="28">
        <v>1</v>
      </c>
      <c r="B261" s="15" t="s">
        <v>11009</v>
      </c>
      <c r="C261" s="14" t="s">
        <v>11453</v>
      </c>
      <c r="D261" s="14" t="s">
        <v>11454</v>
      </c>
      <c r="E261" s="29">
        <v>2</v>
      </c>
    </row>
    <row r="262" spans="1:5" ht="19" x14ac:dyDescent="0.25">
      <c r="A262" s="28">
        <v>1</v>
      </c>
      <c r="B262" s="15" t="s">
        <v>11099</v>
      </c>
      <c r="C262" s="14" t="s">
        <v>11453</v>
      </c>
      <c r="D262" s="14" t="s">
        <v>11500</v>
      </c>
      <c r="E262" s="29">
        <v>1</v>
      </c>
    </row>
    <row r="263" spans="1:5" ht="19" x14ac:dyDescent="0.25">
      <c r="A263" s="28">
        <v>1</v>
      </c>
      <c r="B263" s="15" t="s">
        <v>10981</v>
      </c>
      <c r="C263" s="14" t="s">
        <v>11453</v>
      </c>
      <c r="D263" s="14" t="s">
        <v>11473</v>
      </c>
      <c r="E263" s="29">
        <v>1</v>
      </c>
    </row>
    <row r="264" spans="1:5" ht="19" x14ac:dyDescent="0.25">
      <c r="A264" s="28">
        <v>1</v>
      </c>
      <c r="B264" s="16" t="s">
        <v>11262</v>
      </c>
      <c r="C264" s="14" t="s">
        <v>11453</v>
      </c>
      <c r="D264" s="14" t="s">
        <v>11473</v>
      </c>
      <c r="E264" s="29">
        <v>1</v>
      </c>
    </row>
    <row r="265" spans="1:5" ht="19" x14ac:dyDescent="0.25">
      <c r="A265" s="28">
        <v>1</v>
      </c>
      <c r="B265" s="15" t="s">
        <v>11106</v>
      </c>
      <c r="C265" s="14" t="s">
        <v>11453</v>
      </c>
      <c r="D265" s="14" t="s">
        <v>11450</v>
      </c>
      <c r="E265" s="29">
        <v>3</v>
      </c>
    </row>
    <row r="266" spans="1:5" ht="19" x14ac:dyDescent="0.25">
      <c r="A266" s="28">
        <v>1</v>
      </c>
      <c r="B266" s="15" t="s">
        <v>11197</v>
      </c>
      <c r="C266" s="14" t="s">
        <v>11494</v>
      </c>
      <c r="D266" s="14" t="s">
        <v>11436</v>
      </c>
      <c r="E266" s="29">
        <v>8</v>
      </c>
    </row>
    <row r="267" spans="1:5" ht="19" x14ac:dyDescent="0.25">
      <c r="A267" s="28">
        <v>1</v>
      </c>
      <c r="B267" s="31" t="s">
        <v>11394</v>
      </c>
      <c r="C267" s="14" t="s">
        <v>11494</v>
      </c>
      <c r="D267" s="14" t="s">
        <v>11436</v>
      </c>
      <c r="E267" s="29">
        <v>8</v>
      </c>
    </row>
    <row r="268" spans="1:5" ht="19" x14ac:dyDescent="0.25">
      <c r="A268" s="28">
        <v>1</v>
      </c>
      <c r="B268" s="15" t="s">
        <v>11095</v>
      </c>
      <c r="C268" s="14" t="s">
        <v>11485</v>
      </c>
      <c r="D268" s="14" t="s">
        <v>11452</v>
      </c>
      <c r="E268" s="29">
        <v>7</v>
      </c>
    </row>
    <row r="269" spans="1:5" ht="19" x14ac:dyDescent="0.25">
      <c r="A269" s="28">
        <v>1</v>
      </c>
      <c r="B269" s="15" t="s">
        <v>11215</v>
      </c>
      <c r="C269" s="14" t="s">
        <v>11494</v>
      </c>
      <c r="D269" s="14" t="s">
        <v>11442</v>
      </c>
      <c r="E269" s="29">
        <v>6</v>
      </c>
    </row>
    <row r="270" spans="1:5" ht="19" x14ac:dyDescent="0.25">
      <c r="A270" s="28">
        <v>1</v>
      </c>
      <c r="B270" s="21" t="s">
        <v>11145</v>
      </c>
      <c r="C270" s="14" t="s">
        <v>11494</v>
      </c>
      <c r="D270" s="14" t="s">
        <v>11442</v>
      </c>
      <c r="E270" s="29">
        <v>6</v>
      </c>
    </row>
    <row r="271" spans="1:5" ht="19" x14ac:dyDescent="0.25">
      <c r="A271" s="28">
        <v>1</v>
      </c>
      <c r="B271" s="31" t="s">
        <v>10765</v>
      </c>
      <c r="C271" s="14" t="s">
        <v>11494</v>
      </c>
      <c r="D271" s="14" t="s">
        <v>11456</v>
      </c>
      <c r="E271" s="29">
        <v>4</v>
      </c>
    </row>
    <row r="272" spans="1:5" ht="19" x14ac:dyDescent="0.25">
      <c r="A272" s="28">
        <v>1</v>
      </c>
      <c r="B272" s="15" t="s">
        <v>11400</v>
      </c>
      <c r="C272" s="14" t="s">
        <v>11447</v>
      </c>
      <c r="D272" s="14" t="s">
        <v>11456</v>
      </c>
      <c r="E272" s="29">
        <v>4</v>
      </c>
    </row>
    <row r="273" spans="1:5" ht="19" x14ac:dyDescent="0.25">
      <c r="A273" s="28">
        <v>1</v>
      </c>
      <c r="B273" s="15" t="s">
        <v>11294</v>
      </c>
      <c r="C273" s="36" t="s">
        <v>11507</v>
      </c>
      <c r="D273" s="36" t="s">
        <v>11450</v>
      </c>
      <c r="E273" s="29">
        <v>3</v>
      </c>
    </row>
    <row r="274" spans="1:5" ht="19" x14ac:dyDescent="0.25">
      <c r="A274" s="28">
        <v>1</v>
      </c>
      <c r="B274" s="15" t="s">
        <v>10976</v>
      </c>
      <c r="C274" s="14" t="s">
        <v>11525</v>
      </c>
      <c r="D274" s="14" t="s">
        <v>11450</v>
      </c>
      <c r="E274" s="29">
        <v>3</v>
      </c>
    </row>
    <row r="275" spans="1:5" ht="19" x14ac:dyDescent="0.25">
      <c r="A275" s="28">
        <v>1</v>
      </c>
      <c r="B275" s="16" t="s">
        <v>11062</v>
      </c>
      <c r="C275" s="14" t="s">
        <v>11463</v>
      </c>
      <c r="D275" s="14" t="s">
        <v>11467</v>
      </c>
      <c r="E275" s="29">
        <v>8</v>
      </c>
    </row>
    <row r="276" spans="1:5" ht="19" x14ac:dyDescent="0.25">
      <c r="A276" s="28">
        <v>1</v>
      </c>
      <c r="B276" s="15" t="s">
        <v>11398</v>
      </c>
      <c r="C276" s="14" t="s">
        <v>11463</v>
      </c>
      <c r="D276" s="14" t="s">
        <v>11436</v>
      </c>
      <c r="E276" s="29">
        <v>8</v>
      </c>
    </row>
    <row r="277" spans="1:5" ht="19" x14ac:dyDescent="0.25">
      <c r="A277" s="28">
        <v>1</v>
      </c>
      <c r="B277" s="15" t="s">
        <v>11361</v>
      </c>
      <c r="C277" s="14" t="s">
        <v>11463</v>
      </c>
      <c r="D277" s="47" t="s">
        <v>11436</v>
      </c>
      <c r="E277" s="29">
        <v>8</v>
      </c>
    </row>
    <row r="278" spans="1:5" ht="19" x14ac:dyDescent="0.25">
      <c r="A278" s="28">
        <v>1</v>
      </c>
      <c r="B278" s="16" t="s">
        <v>11318</v>
      </c>
      <c r="C278" s="14" t="s">
        <v>11463</v>
      </c>
      <c r="D278" s="14" t="s">
        <v>11436</v>
      </c>
      <c r="E278" s="29">
        <v>8</v>
      </c>
    </row>
    <row r="279" spans="1:5" ht="19" x14ac:dyDescent="0.25">
      <c r="A279" s="28">
        <v>1</v>
      </c>
      <c r="B279" s="54" t="s">
        <v>11348</v>
      </c>
      <c r="C279" s="14" t="s">
        <v>11463</v>
      </c>
      <c r="D279" s="14" t="s">
        <v>11436</v>
      </c>
      <c r="E279" s="29">
        <v>8</v>
      </c>
    </row>
    <row r="280" spans="1:5" ht="19" x14ac:dyDescent="0.25">
      <c r="A280" s="28">
        <v>1</v>
      </c>
      <c r="B280" s="16" t="s">
        <v>11154</v>
      </c>
      <c r="C280" s="14" t="s">
        <v>11463</v>
      </c>
      <c r="D280" s="14" t="s">
        <v>11442</v>
      </c>
      <c r="E280" s="29">
        <v>6</v>
      </c>
    </row>
    <row r="281" spans="1:5" ht="19" x14ac:dyDescent="0.25">
      <c r="A281" s="28">
        <v>1</v>
      </c>
      <c r="B281" s="18" t="s">
        <v>11595</v>
      </c>
      <c r="C281" s="14" t="s">
        <v>11463</v>
      </c>
      <c r="D281" s="14" t="s">
        <v>11446</v>
      </c>
      <c r="E281" s="29">
        <v>5</v>
      </c>
    </row>
    <row r="282" spans="1:5" ht="19" x14ac:dyDescent="0.25">
      <c r="A282" s="28">
        <v>1</v>
      </c>
      <c r="B282" s="15" t="s">
        <v>11379</v>
      </c>
      <c r="C282" s="14" t="s">
        <v>11463</v>
      </c>
      <c r="D282" s="34" t="s">
        <v>11446</v>
      </c>
      <c r="E282" s="29">
        <v>5</v>
      </c>
    </row>
    <row r="283" spans="1:5" ht="19" x14ac:dyDescent="0.25">
      <c r="A283" s="28">
        <v>1</v>
      </c>
      <c r="B283" s="16" t="s">
        <v>10865</v>
      </c>
      <c r="C283" s="14" t="s">
        <v>11463</v>
      </c>
      <c r="D283" s="14" t="s">
        <v>11456</v>
      </c>
      <c r="E283" s="29">
        <v>4</v>
      </c>
    </row>
    <row r="284" spans="1:5" ht="19" x14ac:dyDescent="0.25">
      <c r="A284" s="28">
        <v>1</v>
      </c>
      <c r="B284" s="15" t="s">
        <v>10912</v>
      </c>
      <c r="C284" s="14" t="s">
        <v>11463</v>
      </c>
      <c r="D284" s="14" t="s">
        <v>11456</v>
      </c>
      <c r="E284" s="29">
        <v>4</v>
      </c>
    </row>
    <row r="285" spans="1:5" ht="19" x14ac:dyDescent="0.25">
      <c r="A285" s="28">
        <v>1</v>
      </c>
      <c r="B285" s="15" t="s">
        <v>10913</v>
      </c>
      <c r="C285" s="14" t="s">
        <v>11463</v>
      </c>
      <c r="D285" s="14" t="s">
        <v>11456</v>
      </c>
      <c r="E285" s="29">
        <v>4</v>
      </c>
    </row>
    <row r="286" spans="1:5" ht="19" x14ac:dyDescent="0.25">
      <c r="A286" s="28">
        <v>1</v>
      </c>
      <c r="B286" s="15" t="s">
        <v>10841</v>
      </c>
      <c r="C286" s="14" t="s">
        <v>11463</v>
      </c>
      <c r="D286" s="14" t="s">
        <v>11450</v>
      </c>
      <c r="E286" s="29">
        <v>3</v>
      </c>
    </row>
    <row r="287" spans="1:5" ht="19" x14ac:dyDescent="0.25">
      <c r="A287" s="28">
        <v>1</v>
      </c>
      <c r="B287" s="15" t="s">
        <v>10916</v>
      </c>
      <c r="C287" s="14" t="s">
        <v>11463</v>
      </c>
      <c r="D287" s="14" t="s">
        <v>11450</v>
      </c>
      <c r="E287" s="29">
        <v>3</v>
      </c>
    </row>
    <row r="288" spans="1:5" ht="19" x14ac:dyDescent="0.25">
      <c r="A288" s="28">
        <v>1</v>
      </c>
      <c r="B288" s="48" t="s">
        <v>11269</v>
      </c>
      <c r="C288" s="14" t="s">
        <v>11463</v>
      </c>
      <c r="D288" s="14" t="s">
        <v>11450</v>
      </c>
      <c r="E288" s="29">
        <v>3</v>
      </c>
    </row>
    <row r="289" spans="1:6" ht="19" x14ac:dyDescent="0.25">
      <c r="A289" s="28">
        <v>1</v>
      </c>
      <c r="B289" s="15" t="s">
        <v>11279</v>
      </c>
      <c r="C289" s="14" t="s">
        <v>11463</v>
      </c>
      <c r="D289" s="14" t="s">
        <v>11450</v>
      </c>
      <c r="E289" s="29">
        <v>3</v>
      </c>
    </row>
    <row r="290" spans="1:6" ht="19" x14ac:dyDescent="0.25">
      <c r="A290" s="28">
        <v>1</v>
      </c>
      <c r="B290" s="15" t="s">
        <v>10805</v>
      </c>
      <c r="C290" s="14" t="s">
        <v>11463</v>
      </c>
      <c r="D290" s="14" t="s">
        <v>11450</v>
      </c>
      <c r="E290" s="29">
        <v>3</v>
      </c>
    </row>
    <row r="291" spans="1:6" ht="19" x14ac:dyDescent="0.25">
      <c r="A291" s="28">
        <v>1</v>
      </c>
      <c r="B291" s="32" t="s">
        <v>10886</v>
      </c>
      <c r="C291" s="14" t="s">
        <v>11463</v>
      </c>
      <c r="D291" s="14" t="s">
        <v>11454</v>
      </c>
      <c r="E291" s="29">
        <v>2</v>
      </c>
    </row>
    <row r="292" spans="1:6" ht="19" x14ac:dyDescent="0.25">
      <c r="A292" s="28">
        <v>1</v>
      </c>
      <c r="B292" s="15" t="s">
        <v>11096</v>
      </c>
      <c r="C292" s="14" t="s">
        <v>11463</v>
      </c>
      <c r="D292" s="34" t="s">
        <v>11454</v>
      </c>
      <c r="E292" s="46">
        <v>2</v>
      </c>
    </row>
    <row r="293" spans="1:6" ht="19" x14ac:dyDescent="0.25">
      <c r="A293" s="28">
        <v>1</v>
      </c>
      <c r="B293" s="15" t="s">
        <v>10804</v>
      </c>
      <c r="C293" s="14" t="s">
        <v>11463</v>
      </c>
      <c r="D293" s="14" t="s">
        <v>11454</v>
      </c>
      <c r="E293" s="29">
        <v>2</v>
      </c>
    </row>
    <row r="294" spans="1:6" ht="19" x14ac:dyDescent="0.25">
      <c r="A294" s="28">
        <v>1</v>
      </c>
      <c r="B294" s="31" t="s">
        <v>11560</v>
      </c>
      <c r="C294" s="14" t="s">
        <v>11463</v>
      </c>
      <c r="D294" s="14" t="s">
        <v>11454</v>
      </c>
      <c r="E294" s="29">
        <v>2</v>
      </c>
    </row>
    <row r="295" spans="1:6" ht="19" x14ac:dyDescent="0.25">
      <c r="A295" s="28">
        <v>1</v>
      </c>
      <c r="B295" s="17" t="s">
        <v>11040</v>
      </c>
      <c r="C295" s="14" t="s">
        <v>11463</v>
      </c>
      <c r="D295" s="37" t="s">
        <v>11454</v>
      </c>
      <c r="E295" s="29">
        <v>2</v>
      </c>
    </row>
    <row r="296" spans="1:6" ht="19" x14ac:dyDescent="0.25">
      <c r="A296" s="28">
        <v>1</v>
      </c>
      <c r="B296" s="15" t="s">
        <v>11065</v>
      </c>
      <c r="C296" s="14" t="s">
        <v>11463</v>
      </c>
      <c r="D296" s="14" t="s">
        <v>11473</v>
      </c>
      <c r="E296" s="29">
        <v>1</v>
      </c>
    </row>
    <row r="297" spans="1:6" ht="19" x14ac:dyDescent="0.25">
      <c r="A297" s="28">
        <v>1</v>
      </c>
      <c r="B297" s="15" t="s">
        <v>11208</v>
      </c>
      <c r="C297" s="14" t="s">
        <v>11463</v>
      </c>
      <c r="D297" s="14" t="s">
        <v>11473</v>
      </c>
      <c r="E297" s="29">
        <v>1</v>
      </c>
      <c r="F297">
        <v>1</v>
      </c>
    </row>
    <row r="298" spans="1:6" ht="19" x14ac:dyDescent="0.25">
      <c r="A298" s="28">
        <v>1</v>
      </c>
      <c r="B298" s="21" t="s">
        <v>11002</v>
      </c>
      <c r="C298" s="14" t="s">
        <v>11463</v>
      </c>
      <c r="D298" s="34" t="s">
        <v>11454</v>
      </c>
      <c r="E298" s="29">
        <v>2</v>
      </c>
    </row>
    <row r="299" spans="1:6" ht="19" x14ac:dyDescent="0.25">
      <c r="A299" s="28">
        <v>1</v>
      </c>
      <c r="B299" s="15" t="s">
        <v>11406</v>
      </c>
      <c r="C299" s="14" t="s">
        <v>11462</v>
      </c>
      <c r="D299" s="14" t="s">
        <v>11436</v>
      </c>
      <c r="E299" s="29">
        <v>8</v>
      </c>
    </row>
    <row r="300" spans="1:6" ht="19" x14ac:dyDescent="0.25">
      <c r="A300" s="28">
        <v>1</v>
      </c>
      <c r="B300" s="15" t="s">
        <v>10937</v>
      </c>
      <c r="C300" s="34" t="s">
        <v>11462</v>
      </c>
      <c r="D300" s="34" t="s">
        <v>11456</v>
      </c>
      <c r="E300" s="29">
        <v>4</v>
      </c>
    </row>
    <row r="301" spans="1:6" ht="19" x14ac:dyDescent="0.25">
      <c r="A301" s="28">
        <v>1</v>
      </c>
      <c r="B301" s="21" t="s">
        <v>11054</v>
      </c>
      <c r="C301" s="34" t="s">
        <v>11462</v>
      </c>
      <c r="D301" s="34" t="s">
        <v>11450</v>
      </c>
      <c r="E301" s="29">
        <v>3</v>
      </c>
    </row>
    <row r="302" spans="1:6" ht="19" x14ac:dyDescent="0.25">
      <c r="A302" s="28">
        <v>1</v>
      </c>
      <c r="B302" s="21" t="s">
        <v>10827</v>
      </c>
      <c r="C302" s="14" t="s">
        <v>11462</v>
      </c>
      <c r="D302" s="14" t="s">
        <v>11454</v>
      </c>
      <c r="E302" s="29">
        <v>2</v>
      </c>
    </row>
    <row r="303" spans="1:6" ht="19" x14ac:dyDescent="0.25">
      <c r="A303" s="28">
        <v>1</v>
      </c>
      <c r="B303" s="21" t="s">
        <v>10769</v>
      </c>
      <c r="C303" s="34" t="s">
        <v>11462</v>
      </c>
      <c r="D303" s="34" t="s">
        <v>11473</v>
      </c>
      <c r="E303" s="29">
        <v>1</v>
      </c>
    </row>
    <row r="304" spans="1:6" ht="19" x14ac:dyDescent="0.25">
      <c r="A304" s="28">
        <v>1</v>
      </c>
      <c r="B304" s="15" t="s">
        <v>10797</v>
      </c>
      <c r="C304" s="14" t="s">
        <v>11462</v>
      </c>
      <c r="D304" s="14" t="s">
        <v>11473</v>
      </c>
      <c r="E304" s="29">
        <v>1</v>
      </c>
    </row>
    <row r="305" spans="1:5" ht="19" x14ac:dyDescent="0.25">
      <c r="A305" s="28">
        <v>1</v>
      </c>
      <c r="B305" s="31" t="s">
        <v>11160</v>
      </c>
      <c r="C305" s="14" t="s">
        <v>11445</v>
      </c>
      <c r="D305" s="14" t="s">
        <v>11436</v>
      </c>
      <c r="E305" s="29">
        <v>8</v>
      </c>
    </row>
    <row r="306" spans="1:5" ht="19" x14ac:dyDescent="0.25">
      <c r="A306" s="28">
        <v>1</v>
      </c>
      <c r="B306" s="15" t="s">
        <v>11173</v>
      </c>
      <c r="C306" s="14" t="s">
        <v>11445</v>
      </c>
      <c r="D306" s="14" t="s">
        <v>11442</v>
      </c>
      <c r="E306" s="29">
        <v>6</v>
      </c>
    </row>
    <row r="307" spans="1:5" ht="19" x14ac:dyDescent="0.25">
      <c r="A307" s="28">
        <v>1</v>
      </c>
      <c r="B307" s="15" t="s">
        <v>10840</v>
      </c>
      <c r="C307" s="14" t="s">
        <v>11445</v>
      </c>
      <c r="D307" s="14" t="s">
        <v>11456</v>
      </c>
      <c r="E307" s="29">
        <v>4</v>
      </c>
    </row>
    <row r="308" spans="1:5" ht="19" x14ac:dyDescent="0.25">
      <c r="A308" s="28">
        <v>1</v>
      </c>
      <c r="B308" s="15" t="s">
        <v>11283</v>
      </c>
      <c r="C308" s="14" t="s">
        <v>11445</v>
      </c>
      <c r="D308" s="14" t="s">
        <v>11456</v>
      </c>
      <c r="E308" s="29">
        <v>4</v>
      </c>
    </row>
    <row r="309" spans="1:5" ht="19" x14ac:dyDescent="0.25">
      <c r="A309" s="28">
        <v>1</v>
      </c>
      <c r="B309" s="15" t="s">
        <v>11175</v>
      </c>
      <c r="C309" s="14" t="s">
        <v>11445</v>
      </c>
      <c r="D309" s="14" t="s">
        <v>11450</v>
      </c>
      <c r="E309" s="29">
        <v>3</v>
      </c>
    </row>
    <row r="310" spans="1:5" ht="19" x14ac:dyDescent="0.25">
      <c r="A310" s="28">
        <v>1</v>
      </c>
      <c r="B310" s="15" t="s">
        <v>11004</v>
      </c>
      <c r="C310" s="14" t="s">
        <v>11445</v>
      </c>
      <c r="D310" s="14" t="s">
        <v>11450</v>
      </c>
      <c r="E310" s="29">
        <v>3</v>
      </c>
    </row>
    <row r="311" spans="1:5" ht="19" x14ac:dyDescent="0.25">
      <c r="A311" s="28">
        <v>1</v>
      </c>
      <c r="B311" s="15" t="s">
        <v>11191</v>
      </c>
      <c r="C311" s="14" t="s">
        <v>11445</v>
      </c>
      <c r="D311" s="14" t="s">
        <v>11450</v>
      </c>
      <c r="E311" s="29">
        <v>3</v>
      </c>
    </row>
    <row r="312" spans="1:5" ht="19" x14ac:dyDescent="0.25">
      <c r="A312" s="28">
        <v>1</v>
      </c>
      <c r="B312" s="18" t="s">
        <v>11376</v>
      </c>
      <c r="C312" s="14" t="s">
        <v>11445</v>
      </c>
      <c r="D312" s="14" t="s">
        <v>11450</v>
      </c>
      <c r="E312" s="29">
        <v>3</v>
      </c>
    </row>
    <row r="313" spans="1:5" ht="19" x14ac:dyDescent="0.25">
      <c r="A313" s="28">
        <v>1</v>
      </c>
      <c r="B313" s="16" t="s">
        <v>11058</v>
      </c>
      <c r="C313" s="14" t="s">
        <v>11445</v>
      </c>
      <c r="D313" s="14" t="s">
        <v>11454</v>
      </c>
      <c r="E313" s="29">
        <v>2</v>
      </c>
    </row>
    <row r="314" spans="1:5" ht="19" x14ac:dyDescent="0.25">
      <c r="A314" s="28">
        <v>1</v>
      </c>
      <c r="B314" s="15" t="s">
        <v>11499</v>
      </c>
      <c r="C314" s="14" t="s">
        <v>11445</v>
      </c>
      <c r="D314" s="14" t="s">
        <v>11454</v>
      </c>
      <c r="E314" s="29">
        <v>2</v>
      </c>
    </row>
    <row r="315" spans="1:5" ht="19" x14ac:dyDescent="0.25">
      <c r="A315" s="28">
        <v>1</v>
      </c>
      <c r="B315" s="15" t="s">
        <v>11044</v>
      </c>
      <c r="C315" s="14" t="s">
        <v>11445</v>
      </c>
      <c r="D315" s="14" t="s">
        <v>11454</v>
      </c>
      <c r="E315" s="29">
        <v>2</v>
      </c>
    </row>
    <row r="316" spans="1:5" ht="19" x14ac:dyDescent="0.25">
      <c r="A316" s="28">
        <v>1</v>
      </c>
      <c r="B316" s="15" t="s">
        <v>11325</v>
      </c>
      <c r="C316" s="14" t="s">
        <v>11445</v>
      </c>
      <c r="D316" s="14" t="s">
        <v>11454</v>
      </c>
      <c r="E316" s="29">
        <v>2</v>
      </c>
    </row>
    <row r="317" spans="1:5" ht="19" x14ac:dyDescent="0.25">
      <c r="A317" s="28">
        <v>1</v>
      </c>
      <c r="B317" s="15" t="s">
        <v>11130</v>
      </c>
      <c r="C317" s="14" t="s">
        <v>11445</v>
      </c>
      <c r="D317" s="14" t="s">
        <v>11454</v>
      </c>
      <c r="E317" s="29">
        <v>2</v>
      </c>
    </row>
    <row r="318" spans="1:5" ht="19" x14ac:dyDescent="0.25">
      <c r="A318" s="28">
        <v>1</v>
      </c>
      <c r="B318" s="15" t="s">
        <v>11545</v>
      </c>
      <c r="C318" s="14" t="s">
        <v>11445</v>
      </c>
      <c r="D318" s="14" t="s">
        <v>11454</v>
      </c>
      <c r="E318" s="29">
        <v>2</v>
      </c>
    </row>
    <row r="319" spans="1:5" ht="19" x14ac:dyDescent="0.25">
      <c r="A319" s="28">
        <v>1</v>
      </c>
      <c r="B319" s="16" t="s">
        <v>11369</v>
      </c>
      <c r="C319" s="14" t="s">
        <v>11445</v>
      </c>
      <c r="D319" s="14" t="s">
        <v>11454</v>
      </c>
      <c r="E319" s="29">
        <v>2</v>
      </c>
    </row>
    <row r="320" spans="1:5" ht="19" x14ac:dyDescent="0.25">
      <c r="A320" s="28">
        <v>1</v>
      </c>
      <c r="B320" s="15" t="s">
        <v>10851</v>
      </c>
      <c r="C320" s="14" t="s">
        <v>11445</v>
      </c>
      <c r="D320" s="14" t="s">
        <v>11454</v>
      </c>
      <c r="E320" s="29">
        <v>2</v>
      </c>
    </row>
    <row r="321" spans="1:5" ht="19" x14ac:dyDescent="0.25">
      <c r="A321" s="28">
        <v>1</v>
      </c>
      <c r="B321" s="15" t="s">
        <v>11291</v>
      </c>
      <c r="C321" s="14" t="s">
        <v>11445</v>
      </c>
      <c r="D321" s="14" t="s">
        <v>11454</v>
      </c>
      <c r="E321" s="29">
        <v>2</v>
      </c>
    </row>
    <row r="322" spans="1:5" ht="19" x14ac:dyDescent="0.25">
      <c r="A322" s="28">
        <v>1</v>
      </c>
      <c r="B322" s="15" t="s">
        <v>11053</v>
      </c>
      <c r="C322" s="14" t="s">
        <v>11445</v>
      </c>
      <c r="D322" s="14" t="s">
        <v>11454</v>
      </c>
      <c r="E322" s="29">
        <v>2</v>
      </c>
    </row>
    <row r="323" spans="1:5" ht="19" x14ac:dyDescent="0.25">
      <c r="A323" s="28">
        <v>1</v>
      </c>
      <c r="B323" s="15" t="s">
        <v>11575</v>
      </c>
      <c r="C323" s="14" t="s">
        <v>11445</v>
      </c>
      <c r="D323" s="14" t="s">
        <v>11454</v>
      </c>
      <c r="E323" s="29">
        <v>2</v>
      </c>
    </row>
    <row r="324" spans="1:5" ht="19" x14ac:dyDescent="0.25">
      <c r="A324" s="28">
        <v>1</v>
      </c>
      <c r="B324" s="21" t="s">
        <v>11424</v>
      </c>
      <c r="C324" s="14" t="s">
        <v>11445</v>
      </c>
      <c r="D324" s="34" t="s">
        <v>11473</v>
      </c>
      <c r="E324" s="29">
        <v>1</v>
      </c>
    </row>
    <row r="325" spans="1:5" ht="19" x14ac:dyDescent="0.25">
      <c r="A325" s="28">
        <v>1</v>
      </c>
      <c r="B325" s="18" t="s">
        <v>11224</v>
      </c>
      <c r="C325" s="14" t="s">
        <v>11445</v>
      </c>
      <c r="D325" s="14" t="s">
        <v>11473</v>
      </c>
      <c r="E325" s="29">
        <v>1</v>
      </c>
    </row>
    <row r="326" spans="1:5" ht="19" x14ac:dyDescent="0.25">
      <c r="A326" s="28">
        <v>1</v>
      </c>
      <c r="B326" s="21" t="s">
        <v>11049</v>
      </c>
      <c r="C326" s="34" t="s">
        <v>11510</v>
      </c>
      <c r="D326" s="34" t="s">
        <v>11473</v>
      </c>
      <c r="E326" s="29">
        <v>1</v>
      </c>
    </row>
    <row r="327" spans="1:5" ht="19" x14ac:dyDescent="0.25">
      <c r="A327" s="28">
        <v>1</v>
      </c>
      <c r="B327" s="15" t="s">
        <v>11061</v>
      </c>
      <c r="C327" s="14" t="s">
        <v>11547</v>
      </c>
      <c r="D327" s="14" t="s">
        <v>11442</v>
      </c>
      <c r="E327" s="29">
        <v>6</v>
      </c>
    </row>
    <row r="328" spans="1:5" ht="19" x14ac:dyDescent="0.25">
      <c r="A328" s="28">
        <v>1</v>
      </c>
      <c r="B328" s="15" t="s">
        <v>10882</v>
      </c>
      <c r="C328" s="14" t="s">
        <v>11505</v>
      </c>
      <c r="D328" s="14" t="s">
        <v>11456</v>
      </c>
      <c r="E328" s="29">
        <v>4</v>
      </c>
    </row>
    <row r="329" spans="1:5" ht="19" x14ac:dyDescent="0.25">
      <c r="A329" s="28">
        <v>1</v>
      </c>
      <c r="B329" s="15" t="s">
        <v>11260</v>
      </c>
      <c r="C329" s="14" t="s">
        <v>11505</v>
      </c>
      <c r="D329" s="14" t="s">
        <v>11450</v>
      </c>
      <c r="E329" s="29">
        <v>3</v>
      </c>
    </row>
    <row r="330" spans="1:5" ht="19" x14ac:dyDescent="0.25">
      <c r="A330" s="28">
        <v>1</v>
      </c>
      <c r="B330" s="21" t="s">
        <v>10891</v>
      </c>
      <c r="C330" s="14" t="s">
        <v>11505</v>
      </c>
      <c r="D330" s="34" t="s">
        <v>11454</v>
      </c>
      <c r="E330" s="29">
        <v>2</v>
      </c>
    </row>
    <row r="331" spans="1:5" ht="19" x14ac:dyDescent="0.25">
      <c r="A331" s="28">
        <v>1</v>
      </c>
      <c r="B331" s="15" t="s">
        <v>11346</v>
      </c>
      <c r="C331" s="14" t="s">
        <v>11458</v>
      </c>
      <c r="D331" s="14" t="s">
        <v>11436</v>
      </c>
      <c r="E331" s="29">
        <v>8</v>
      </c>
    </row>
    <row r="332" spans="1:5" ht="19" x14ac:dyDescent="0.25">
      <c r="A332" s="28">
        <v>1</v>
      </c>
      <c r="B332" s="19" t="s">
        <v>11413</v>
      </c>
      <c r="C332" s="36" t="s">
        <v>11458</v>
      </c>
      <c r="D332" s="36" t="s">
        <v>11436</v>
      </c>
      <c r="E332" s="49">
        <v>8</v>
      </c>
    </row>
    <row r="333" spans="1:5" ht="19" x14ac:dyDescent="0.25">
      <c r="A333" s="28">
        <v>1</v>
      </c>
      <c r="B333" s="15" t="s">
        <v>11310</v>
      </c>
      <c r="C333" s="14" t="s">
        <v>11458</v>
      </c>
      <c r="D333" s="14" t="s">
        <v>11442</v>
      </c>
      <c r="E333" s="29">
        <v>6</v>
      </c>
    </row>
    <row r="334" spans="1:5" ht="19" x14ac:dyDescent="0.25">
      <c r="A334" s="28">
        <v>1</v>
      </c>
      <c r="B334" s="15" t="s">
        <v>10945</v>
      </c>
      <c r="C334" s="14" t="s">
        <v>11458</v>
      </c>
      <c r="D334" s="14" t="s">
        <v>11456</v>
      </c>
      <c r="E334" s="29">
        <v>4</v>
      </c>
    </row>
    <row r="335" spans="1:5" ht="19" x14ac:dyDescent="0.25">
      <c r="A335" s="28">
        <v>1</v>
      </c>
      <c r="B335" s="15" t="s">
        <v>10889</v>
      </c>
      <c r="C335" s="14" t="s">
        <v>11458</v>
      </c>
      <c r="D335" s="14" t="s">
        <v>11454</v>
      </c>
      <c r="E335" s="29">
        <v>2</v>
      </c>
    </row>
    <row r="336" spans="1:5" ht="19" x14ac:dyDescent="0.25">
      <c r="A336" s="28">
        <v>1</v>
      </c>
      <c r="B336" s="15" t="s">
        <v>11402</v>
      </c>
      <c r="C336" s="34" t="s">
        <v>11478</v>
      </c>
      <c r="D336" s="34" t="s">
        <v>11452</v>
      </c>
      <c r="E336" s="29">
        <v>7</v>
      </c>
    </row>
    <row r="337" spans="1:5" ht="19" x14ac:dyDescent="0.25">
      <c r="A337" s="28">
        <v>1</v>
      </c>
      <c r="B337" s="15" t="s">
        <v>11338</v>
      </c>
      <c r="C337" s="14" t="s">
        <v>11478</v>
      </c>
      <c r="D337" s="14" t="s">
        <v>11442</v>
      </c>
      <c r="E337" s="29">
        <v>6</v>
      </c>
    </row>
    <row r="338" spans="1:5" ht="19" x14ac:dyDescent="0.25">
      <c r="A338" s="28">
        <v>1</v>
      </c>
      <c r="B338" s="15" t="s">
        <v>11506</v>
      </c>
      <c r="C338" s="14" t="s">
        <v>11478</v>
      </c>
      <c r="D338" s="14" t="s">
        <v>11450</v>
      </c>
      <c r="E338" s="29">
        <v>3</v>
      </c>
    </row>
    <row r="339" spans="1:5" ht="19" x14ac:dyDescent="0.25">
      <c r="A339" s="28">
        <v>1</v>
      </c>
      <c r="B339" s="15" t="s">
        <v>11141</v>
      </c>
      <c r="C339" s="14" t="s">
        <v>11478</v>
      </c>
      <c r="D339" s="14" t="s">
        <v>11473</v>
      </c>
      <c r="E339" s="29">
        <v>1</v>
      </c>
    </row>
    <row r="340" spans="1:5" ht="19" x14ac:dyDescent="0.25">
      <c r="A340" s="28">
        <v>1</v>
      </c>
      <c r="B340" s="17" t="s">
        <v>11206</v>
      </c>
      <c r="C340" s="37" t="s">
        <v>11482</v>
      </c>
      <c r="D340" s="37" t="s">
        <v>11436</v>
      </c>
      <c r="E340" s="29">
        <v>8</v>
      </c>
    </row>
    <row r="341" spans="1:5" ht="19" x14ac:dyDescent="0.25">
      <c r="A341" s="28">
        <v>1</v>
      </c>
      <c r="B341" s="16" t="s">
        <v>11037</v>
      </c>
      <c r="C341" s="37" t="s">
        <v>11482</v>
      </c>
      <c r="D341" s="14" t="s">
        <v>11436</v>
      </c>
      <c r="E341" s="29">
        <v>8</v>
      </c>
    </row>
    <row r="342" spans="1:5" ht="19" x14ac:dyDescent="0.25">
      <c r="A342" s="28">
        <v>1</v>
      </c>
      <c r="B342" s="15" t="s">
        <v>11508</v>
      </c>
      <c r="C342" s="37" t="s">
        <v>11482</v>
      </c>
      <c r="D342" s="14" t="s">
        <v>11436</v>
      </c>
      <c r="E342" s="29">
        <v>8</v>
      </c>
    </row>
    <row r="343" spans="1:5" ht="19" x14ac:dyDescent="0.25">
      <c r="A343" s="28">
        <v>1</v>
      </c>
      <c r="B343" s="15" t="s">
        <v>11085</v>
      </c>
      <c r="C343" s="37" t="s">
        <v>11482</v>
      </c>
      <c r="D343" s="34" t="s">
        <v>11436</v>
      </c>
      <c r="E343" s="29">
        <v>8</v>
      </c>
    </row>
    <row r="344" spans="1:5" ht="19" x14ac:dyDescent="0.25">
      <c r="A344" s="28">
        <v>1</v>
      </c>
      <c r="B344" s="31" t="s">
        <v>11267</v>
      </c>
      <c r="C344" s="37" t="s">
        <v>11482</v>
      </c>
      <c r="D344" s="14" t="s">
        <v>11452</v>
      </c>
      <c r="E344" s="29">
        <v>7</v>
      </c>
    </row>
    <row r="345" spans="1:5" ht="19" x14ac:dyDescent="0.25">
      <c r="A345" s="28">
        <v>1</v>
      </c>
      <c r="B345" s="15" t="s">
        <v>11308</v>
      </c>
      <c r="C345" s="37" t="s">
        <v>11482</v>
      </c>
      <c r="D345" s="14" t="s">
        <v>11442</v>
      </c>
      <c r="E345" s="29">
        <v>6</v>
      </c>
    </row>
    <row r="346" spans="1:5" ht="19" x14ac:dyDescent="0.25">
      <c r="A346" s="28">
        <v>1</v>
      </c>
      <c r="B346" s="15" t="s">
        <v>11174</v>
      </c>
      <c r="C346" s="37" t="s">
        <v>11482</v>
      </c>
      <c r="D346" s="34" t="s">
        <v>11442</v>
      </c>
      <c r="E346" s="29">
        <v>6</v>
      </c>
    </row>
    <row r="347" spans="1:5" ht="19" x14ac:dyDescent="0.25">
      <c r="A347" s="28">
        <v>1</v>
      </c>
      <c r="B347" s="31" t="s">
        <v>11385</v>
      </c>
      <c r="C347" s="37" t="s">
        <v>11482</v>
      </c>
      <c r="D347" s="14" t="s">
        <v>11446</v>
      </c>
      <c r="E347" s="29">
        <v>5</v>
      </c>
    </row>
    <row r="348" spans="1:5" ht="19" x14ac:dyDescent="0.25">
      <c r="A348" s="28">
        <v>1</v>
      </c>
      <c r="B348" s="15" t="s">
        <v>10842</v>
      </c>
      <c r="C348" s="37" t="s">
        <v>11482</v>
      </c>
      <c r="D348" s="14" t="s">
        <v>11450</v>
      </c>
      <c r="E348" s="29">
        <v>3</v>
      </c>
    </row>
    <row r="349" spans="1:5" ht="19" x14ac:dyDescent="0.25">
      <c r="A349" s="28">
        <v>1</v>
      </c>
      <c r="B349" s="15" t="s">
        <v>10917</v>
      </c>
      <c r="C349" s="37" t="s">
        <v>11482</v>
      </c>
      <c r="D349" s="14" t="s">
        <v>11473</v>
      </c>
      <c r="E349" s="29">
        <v>1</v>
      </c>
    </row>
    <row r="350" spans="1:5" ht="19" x14ac:dyDescent="0.25">
      <c r="A350" s="28">
        <v>1</v>
      </c>
      <c r="B350" s="18" t="s">
        <v>11250</v>
      </c>
      <c r="C350" s="14" t="s">
        <v>11576</v>
      </c>
      <c r="D350" s="14" t="s">
        <v>11450</v>
      </c>
      <c r="E350" s="29">
        <v>3</v>
      </c>
    </row>
    <row r="351" spans="1:5" ht="19" x14ac:dyDescent="0.25">
      <c r="A351" s="28">
        <v>1</v>
      </c>
      <c r="B351" s="18" t="s">
        <v>11588</v>
      </c>
      <c r="C351" s="14" t="s">
        <v>11576</v>
      </c>
      <c r="D351" s="14" t="s">
        <v>11473</v>
      </c>
      <c r="E351" s="29">
        <v>1</v>
      </c>
    </row>
    <row r="352" spans="1:5" ht="19" x14ac:dyDescent="0.25">
      <c r="A352" s="28">
        <v>1</v>
      </c>
      <c r="B352" s="15" t="s">
        <v>11112</v>
      </c>
      <c r="C352" s="14" t="s">
        <v>11538</v>
      </c>
      <c r="D352" s="14" t="s">
        <v>11454</v>
      </c>
      <c r="E352" s="29">
        <v>2</v>
      </c>
    </row>
    <row r="353" spans="1:5" ht="19" x14ac:dyDescent="0.25">
      <c r="A353" s="28">
        <v>1</v>
      </c>
      <c r="B353" s="15" t="s">
        <v>11245</v>
      </c>
      <c r="C353" s="14" t="s">
        <v>11538</v>
      </c>
      <c r="D353" s="14" t="s">
        <v>11473</v>
      </c>
      <c r="E353" s="29">
        <v>1</v>
      </c>
    </row>
    <row r="354" spans="1:5" ht="19" x14ac:dyDescent="0.25">
      <c r="A354" s="28">
        <v>1</v>
      </c>
      <c r="B354" s="15" t="s">
        <v>11178</v>
      </c>
      <c r="C354" s="14" t="s">
        <v>11440</v>
      </c>
      <c r="D354" s="14" t="s">
        <v>11436</v>
      </c>
      <c r="E354" s="29">
        <v>8</v>
      </c>
    </row>
    <row r="355" spans="1:5" ht="19" x14ac:dyDescent="0.25">
      <c r="A355" s="28">
        <v>1</v>
      </c>
      <c r="B355" s="16" t="s">
        <v>11162</v>
      </c>
      <c r="C355" s="14" t="s">
        <v>11440</v>
      </c>
      <c r="D355" s="14" t="s">
        <v>11467</v>
      </c>
      <c r="E355" s="29">
        <v>8</v>
      </c>
    </row>
    <row r="356" spans="1:5" ht="19" x14ac:dyDescent="0.25">
      <c r="A356" s="28">
        <v>1</v>
      </c>
      <c r="B356" s="21" t="s">
        <v>11057</v>
      </c>
      <c r="C356" s="14" t="s">
        <v>11440</v>
      </c>
      <c r="D356" s="14" t="s">
        <v>11436</v>
      </c>
      <c r="E356" s="29">
        <v>8</v>
      </c>
    </row>
    <row r="357" spans="1:5" ht="19" x14ac:dyDescent="0.25">
      <c r="A357" s="28">
        <v>1</v>
      </c>
      <c r="B357" s="32" t="s">
        <v>11278</v>
      </c>
      <c r="C357" s="14" t="s">
        <v>11440</v>
      </c>
      <c r="D357" s="14" t="s">
        <v>11442</v>
      </c>
      <c r="E357" s="29">
        <v>6</v>
      </c>
    </row>
    <row r="358" spans="1:5" ht="19" x14ac:dyDescent="0.25">
      <c r="A358" s="28">
        <v>1</v>
      </c>
      <c r="B358" s="16" t="s">
        <v>11383</v>
      </c>
      <c r="C358" s="14" t="s">
        <v>11440</v>
      </c>
      <c r="D358" s="50" t="s">
        <v>11442</v>
      </c>
      <c r="E358" s="49">
        <v>6</v>
      </c>
    </row>
    <row r="359" spans="1:5" ht="19" x14ac:dyDescent="0.25">
      <c r="A359" s="28">
        <v>1</v>
      </c>
      <c r="B359" s="15" t="s">
        <v>11240</v>
      </c>
      <c r="C359" s="14" t="s">
        <v>11440</v>
      </c>
      <c r="D359" s="14" t="s">
        <v>11446</v>
      </c>
      <c r="E359" s="29">
        <v>5</v>
      </c>
    </row>
    <row r="360" spans="1:5" ht="19" x14ac:dyDescent="0.25">
      <c r="A360" s="28">
        <v>1</v>
      </c>
      <c r="B360" s="15" t="s">
        <v>11340</v>
      </c>
      <c r="C360" s="14" t="s">
        <v>11440</v>
      </c>
      <c r="D360" s="14" t="s">
        <v>11454</v>
      </c>
      <c r="E360" s="29">
        <v>2</v>
      </c>
    </row>
    <row r="361" spans="1:5" ht="19" x14ac:dyDescent="0.25">
      <c r="A361" s="28">
        <v>1</v>
      </c>
      <c r="B361" s="16" t="s">
        <v>10749</v>
      </c>
      <c r="C361" s="14" t="s">
        <v>11440</v>
      </c>
      <c r="D361" s="14" t="s">
        <v>11446</v>
      </c>
      <c r="E361" s="29">
        <v>5</v>
      </c>
    </row>
    <row r="362" spans="1:5" ht="19" x14ac:dyDescent="0.25">
      <c r="A362" s="28">
        <v>1</v>
      </c>
      <c r="B362" s="15" t="s">
        <v>10921</v>
      </c>
      <c r="C362" s="14" t="s">
        <v>11578</v>
      </c>
      <c r="D362" s="14" t="s">
        <v>11454</v>
      </c>
      <c r="E362" s="29">
        <v>2</v>
      </c>
    </row>
    <row r="363" spans="1:5" ht="19" x14ac:dyDescent="0.25">
      <c r="A363" s="28">
        <v>1</v>
      </c>
      <c r="B363" s="15" t="s">
        <v>11290</v>
      </c>
      <c r="C363" s="14" t="s">
        <v>11558</v>
      </c>
      <c r="D363" s="14" t="s">
        <v>11456</v>
      </c>
      <c r="E363" s="29">
        <v>4</v>
      </c>
    </row>
    <row r="364" spans="1:5" ht="19" x14ac:dyDescent="0.25">
      <c r="A364" s="28">
        <v>1</v>
      </c>
      <c r="B364" s="15" t="s">
        <v>10990</v>
      </c>
      <c r="C364" s="14" t="s">
        <v>11536</v>
      </c>
      <c r="D364" s="14" t="s">
        <v>11467</v>
      </c>
      <c r="E364" s="29">
        <v>8</v>
      </c>
    </row>
    <row r="365" spans="1:5" ht="20" x14ac:dyDescent="0.25">
      <c r="A365" s="28">
        <v>1</v>
      </c>
      <c r="B365" s="31" t="s">
        <v>11035</v>
      </c>
      <c r="C365" s="33" t="s">
        <v>11471</v>
      </c>
      <c r="D365" s="14" t="s">
        <v>11436</v>
      </c>
      <c r="E365" s="29">
        <v>8</v>
      </c>
    </row>
    <row r="366" spans="1:5" ht="19" x14ac:dyDescent="0.25">
      <c r="A366" s="28">
        <v>1</v>
      </c>
      <c r="B366" s="16" t="s">
        <v>10736</v>
      </c>
      <c r="C366" s="14" t="s">
        <v>11471</v>
      </c>
      <c r="D366" s="14" t="s">
        <v>11450</v>
      </c>
      <c r="E366" s="29">
        <v>3</v>
      </c>
    </row>
    <row r="367" spans="1:5" ht="19" x14ac:dyDescent="0.25">
      <c r="A367" s="28">
        <v>1</v>
      </c>
      <c r="B367" s="15" t="s">
        <v>10922</v>
      </c>
      <c r="C367" s="14" t="s">
        <v>11471</v>
      </c>
      <c r="D367" s="14" t="s">
        <v>11454</v>
      </c>
      <c r="E367" s="29">
        <v>2</v>
      </c>
    </row>
    <row r="368" spans="1:5" ht="19" x14ac:dyDescent="0.25">
      <c r="A368" s="28">
        <v>1</v>
      </c>
      <c r="B368" s="15" t="s">
        <v>11198</v>
      </c>
      <c r="C368" s="14" t="s">
        <v>11509</v>
      </c>
      <c r="D368" s="14" t="s">
        <v>11436</v>
      </c>
      <c r="E368" s="29">
        <v>8</v>
      </c>
    </row>
    <row r="369" spans="1:5" ht="19" x14ac:dyDescent="0.25">
      <c r="A369" s="28">
        <v>1</v>
      </c>
      <c r="B369" s="21" t="s">
        <v>10874</v>
      </c>
      <c r="C369" s="34" t="s">
        <v>11509</v>
      </c>
      <c r="D369" s="34" t="s">
        <v>11456</v>
      </c>
      <c r="E369" s="29">
        <v>4</v>
      </c>
    </row>
    <row r="370" spans="1:5" ht="19" x14ac:dyDescent="0.25">
      <c r="A370" s="28">
        <v>1</v>
      </c>
      <c r="B370" s="15" t="s">
        <v>11322</v>
      </c>
      <c r="C370" s="14" t="s">
        <v>11509</v>
      </c>
      <c r="D370" s="14" t="s">
        <v>11473</v>
      </c>
      <c r="E370" s="29">
        <v>1</v>
      </c>
    </row>
    <row r="371" spans="1:5" ht="19" x14ac:dyDescent="0.25">
      <c r="A371" s="28">
        <v>1</v>
      </c>
      <c r="B371" s="16" t="s">
        <v>11312</v>
      </c>
      <c r="C371" s="14" t="s">
        <v>11556</v>
      </c>
      <c r="D371" s="14" t="s">
        <v>11442</v>
      </c>
      <c r="E371" s="29">
        <v>6</v>
      </c>
    </row>
    <row r="372" spans="1:5" ht="19" x14ac:dyDescent="0.25">
      <c r="A372" s="28">
        <v>1</v>
      </c>
      <c r="B372" s="16" t="s">
        <v>10789</v>
      </c>
      <c r="C372" s="14" t="s">
        <v>11556</v>
      </c>
      <c r="D372" s="14" t="s">
        <v>11473</v>
      </c>
      <c r="E372" s="29">
        <v>1</v>
      </c>
    </row>
    <row r="373" spans="1:5" ht="19" x14ac:dyDescent="0.25">
      <c r="A373" s="28">
        <v>1</v>
      </c>
      <c r="B373" s="18" t="s">
        <v>11590</v>
      </c>
      <c r="C373" s="14" t="s">
        <v>11556</v>
      </c>
      <c r="D373" s="14" t="s">
        <v>11473</v>
      </c>
      <c r="E373" s="29">
        <v>1</v>
      </c>
    </row>
    <row r="374" spans="1:5" ht="19" x14ac:dyDescent="0.25">
      <c r="A374" s="28">
        <v>1</v>
      </c>
      <c r="B374" s="15" t="s">
        <v>11140</v>
      </c>
      <c r="C374" s="14" t="s">
        <v>11439</v>
      </c>
      <c r="D374" s="14" t="s">
        <v>11436</v>
      </c>
      <c r="E374" s="29">
        <v>8</v>
      </c>
    </row>
    <row r="375" spans="1:5" ht="19" x14ac:dyDescent="0.25">
      <c r="A375" s="28">
        <v>1</v>
      </c>
      <c r="B375" s="16" t="s">
        <v>10927</v>
      </c>
      <c r="C375" s="14" t="s">
        <v>11439</v>
      </c>
      <c r="D375" s="14" t="s">
        <v>11436</v>
      </c>
      <c r="E375" s="29">
        <v>8</v>
      </c>
    </row>
    <row r="376" spans="1:5" ht="19" x14ac:dyDescent="0.25">
      <c r="A376" s="28">
        <v>1</v>
      </c>
      <c r="B376" s="15" t="s">
        <v>10875</v>
      </c>
      <c r="C376" s="14" t="s">
        <v>11439</v>
      </c>
      <c r="D376" s="14" t="s">
        <v>11436</v>
      </c>
      <c r="E376" s="29">
        <v>8</v>
      </c>
    </row>
    <row r="377" spans="1:5" ht="19" x14ac:dyDescent="0.25">
      <c r="A377" s="28">
        <v>1</v>
      </c>
      <c r="B377" s="18" t="s">
        <v>11591</v>
      </c>
      <c r="C377" s="14" t="s">
        <v>11439</v>
      </c>
      <c r="D377" s="14" t="s">
        <v>11592</v>
      </c>
      <c r="E377" s="29">
        <v>8</v>
      </c>
    </row>
    <row r="378" spans="1:5" ht="19" x14ac:dyDescent="0.25">
      <c r="A378" s="28">
        <v>1</v>
      </c>
      <c r="B378" s="15" t="s">
        <v>11214</v>
      </c>
      <c r="C378" s="14" t="s">
        <v>11439</v>
      </c>
      <c r="D378" s="34" t="s">
        <v>11452</v>
      </c>
      <c r="E378" s="29">
        <v>7</v>
      </c>
    </row>
    <row r="379" spans="1:5" ht="19" x14ac:dyDescent="0.25">
      <c r="A379" s="28">
        <v>1</v>
      </c>
      <c r="B379" s="18" t="s">
        <v>11587</v>
      </c>
      <c r="C379" s="14" t="s">
        <v>11439</v>
      </c>
      <c r="D379" s="14" t="s">
        <v>11452</v>
      </c>
      <c r="E379" s="29">
        <v>7</v>
      </c>
    </row>
    <row r="380" spans="1:5" ht="19" x14ac:dyDescent="0.25">
      <c r="A380" s="28">
        <v>1</v>
      </c>
      <c r="B380" s="15" t="s">
        <v>11401</v>
      </c>
      <c r="C380" s="14" t="s">
        <v>11439</v>
      </c>
      <c r="D380" s="34" t="s">
        <v>11442</v>
      </c>
      <c r="E380" s="29">
        <v>6</v>
      </c>
    </row>
    <row r="381" spans="1:5" ht="19" x14ac:dyDescent="0.25">
      <c r="A381" s="28">
        <v>1</v>
      </c>
      <c r="B381" s="15" t="s">
        <v>10811</v>
      </c>
      <c r="C381" s="14" t="s">
        <v>11439</v>
      </c>
      <c r="D381" s="14" t="s">
        <v>11446</v>
      </c>
      <c r="E381" s="29">
        <v>5</v>
      </c>
    </row>
    <row r="382" spans="1:5" ht="19" x14ac:dyDescent="0.25">
      <c r="A382" s="28">
        <v>1</v>
      </c>
      <c r="B382" s="18" t="s">
        <v>11597</v>
      </c>
      <c r="C382" s="14" t="s">
        <v>11439</v>
      </c>
      <c r="D382" s="14" t="s">
        <v>11456</v>
      </c>
      <c r="E382" s="29">
        <v>4</v>
      </c>
    </row>
    <row r="383" spans="1:5" ht="19" x14ac:dyDescent="0.25">
      <c r="A383" s="28">
        <v>1</v>
      </c>
      <c r="B383" s="15" t="s">
        <v>10919</v>
      </c>
      <c r="C383" s="14" t="s">
        <v>11439</v>
      </c>
      <c r="D383" s="14" t="s">
        <v>11450</v>
      </c>
      <c r="E383" s="29">
        <v>3</v>
      </c>
    </row>
    <row r="384" spans="1:5" ht="19" x14ac:dyDescent="0.25">
      <c r="A384" s="28">
        <v>1</v>
      </c>
      <c r="B384" s="16" t="s">
        <v>11126</v>
      </c>
      <c r="C384" s="14" t="s">
        <v>11439</v>
      </c>
      <c r="D384" s="14" t="s">
        <v>11454</v>
      </c>
      <c r="E384" s="29">
        <v>2</v>
      </c>
    </row>
    <row r="385" spans="1:5" ht="19" x14ac:dyDescent="0.25">
      <c r="A385" s="28">
        <v>1</v>
      </c>
      <c r="B385" s="16" t="s">
        <v>11316</v>
      </c>
      <c r="C385" s="14" t="s">
        <v>11439</v>
      </c>
      <c r="D385" s="14" t="s">
        <v>11454</v>
      </c>
      <c r="E385" s="29">
        <v>2</v>
      </c>
    </row>
    <row r="386" spans="1:5" ht="19" x14ac:dyDescent="0.25">
      <c r="A386" s="28">
        <v>1</v>
      </c>
      <c r="B386" s="18" t="s">
        <v>10731</v>
      </c>
      <c r="C386" s="14" t="s">
        <v>11439</v>
      </c>
      <c r="D386" s="14" t="s">
        <v>11454</v>
      </c>
      <c r="E386" s="29">
        <v>2</v>
      </c>
    </row>
    <row r="387" spans="1:5" ht="19" x14ac:dyDescent="0.25">
      <c r="A387" s="28">
        <v>1</v>
      </c>
      <c r="B387" s="15" t="s">
        <v>11403</v>
      </c>
      <c r="C387" s="14" t="s">
        <v>11439</v>
      </c>
      <c r="D387" s="14" t="s">
        <v>11473</v>
      </c>
      <c r="E387" s="29">
        <v>1</v>
      </c>
    </row>
    <row r="388" spans="1:5" ht="19" x14ac:dyDescent="0.25">
      <c r="A388" s="28">
        <v>1</v>
      </c>
      <c r="B388" s="35" t="s">
        <v>11533</v>
      </c>
      <c r="C388" s="14" t="s">
        <v>11439</v>
      </c>
      <c r="D388" s="36" t="s">
        <v>11442</v>
      </c>
      <c r="E388" s="29">
        <v>6</v>
      </c>
    </row>
    <row r="389" spans="1:5" ht="19" x14ac:dyDescent="0.25">
      <c r="A389" s="28">
        <v>1</v>
      </c>
      <c r="B389" s="15" t="s">
        <v>11518</v>
      </c>
      <c r="C389" s="14" t="s">
        <v>11519</v>
      </c>
      <c r="D389" s="14" t="s">
        <v>11473</v>
      </c>
      <c r="E389" s="29">
        <v>1</v>
      </c>
    </row>
    <row r="390" spans="1:5" ht="19" x14ac:dyDescent="0.25">
      <c r="A390" s="28">
        <v>1</v>
      </c>
      <c r="B390" s="15" t="s">
        <v>11370</v>
      </c>
      <c r="C390" s="14" t="s">
        <v>11539</v>
      </c>
      <c r="D390" s="14" t="s">
        <v>11467</v>
      </c>
      <c r="E390" s="29">
        <v>8</v>
      </c>
    </row>
    <row r="391" spans="1:5" ht="19" x14ac:dyDescent="0.25">
      <c r="A391" s="28">
        <v>1</v>
      </c>
      <c r="B391" s="15" t="s">
        <v>11166</v>
      </c>
      <c r="C391" s="14" t="s">
        <v>11539</v>
      </c>
      <c r="D391" s="14" t="s">
        <v>11454</v>
      </c>
      <c r="E391" s="29">
        <v>2</v>
      </c>
    </row>
    <row r="392" spans="1:5" ht="19" x14ac:dyDescent="0.25">
      <c r="A392" s="28">
        <v>1</v>
      </c>
      <c r="B392" s="54" t="s">
        <v>11594</v>
      </c>
      <c r="C392" s="14" t="s">
        <v>11581</v>
      </c>
      <c r="D392" s="14" t="s">
        <v>11456</v>
      </c>
      <c r="E392" s="29">
        <v>4</v>
      </c>
    </row>
    <row r="393" spans="1:5" ht="19" x14ac:dyDescent="0.25">
      <c r="A393" s="28">
        <v>1</v>
      </c>
      <c r="B393" s="15" t="s">
        <v>10870</v>
      </c>
      <c r="C393" s="14" t="s">
        <v>11480</v>
      </c>
      <c r="D393" s="14" t="s">
        <v>11446</v>
      </c>
      <c r="E393" s="29">
        <v>5</v>
      </c>
    </row>
    <row r="394" spans="1:5" ht="19" x14ac:dyDescent="0.25">
      <c r="A394" s="28">
        <v>1</v>
      </c>
      <c r="B394" s="15" t="s">
        <v>11354</v>
      </c>
      <c r="C394" s="14" t="s">
        <v>11480</v>
      </c>
      <c r="D394" s="14" t="s">
        <v>11456</v>
      </c>
      <c r="E394" s="29">
        <v>4</v>
      </c>
    </row>
    <row r="395" spans="1:5" ht="19" x14ac:dyDescent="0.25">
      <c r="A395" s="28">
        <v>1</v>
      </c>
      <c r="B395" s="15" t="s">
        <v>11204</v>
      </c>
      <c r="C395" s="14" t="s">
        <v>11480</v>
      </c>
      <c r="D395" s="34" t="s">
        <v>11442</v>
      </c>
      <c r="E395" s="29">
        <v>6</v>
      </c>
    </row>
    <row r="396" spans="1:5" ht="19" x14ac:dyDescent="0.25">
      <c r="A396" s="28">
        <v>1</v>
      </c>
      <c r="B396" s="15" t="s">
        <v>10734</v>
      </c>
      <c r="C396" s="14" t="s">
        <v>11480</v>
      </c>
      <c r="D396" s="34" t="s">
        <v>11442</v>
      </c>
      <c r="E396" s="29">
        <v>6</v>
      </c>
    </row>
    <row r="397" spans="1:5" ht="19" x14ac:dyDescent="0.25">
      <c r="A397" s="28">
        <v>1</v>
      </c>
      <c r="B397" s="18" t="s">
        <v>11298</v>
      </c>
      <c r="C397" s="14" t="s">
        <v>11480</v>
      </c>
      <c r="D397" s="14" t="s">
        <v>11450</v>
      </c>
      <c r="E397" s="29">
        <v>3</v>
      </c>
    </row>
    <row r="398" spans="1:5" ht="19" x14ac:dyDescent="0.25">
      <c r="A398" s="28">
        <v>1</v>
      </c>
      <c r="B398" s="15" t="s">
        <v>11241</v>
      </c>
      <c r="C398" s="14" t="s">
        <v>11480</v>
      </c>
      <c r="D398" s="14" t="s">
        <v>11454</v>
      </c>
      <c r="E398" s="29">
        <v>2</v>
      </c>
    </row>
    <row r="399" spans="1:5" ht="19" x14ac:dyDescent="0.25">
      <c r="A399" s="28">
        <v>1</v>
      </c>
      <c r="B399" s="15" t="s">
        <v>10849</v>
      </c>
      <c r="C399" s="14" t="s">
        <v>11480</v>
      </c>
      <c r="D399" s="14" t="s">
        <v>11473</v>
      </c>
      <c r="E399" s="29">
        <v>1</v>
      </c>
    </row>
    <row r="400" spans="1:5" ht="19" x14ac:dyDescent="0.25">
      <c r="A400" s="28">
        <v>1</v>
      </c>
      <c r="B400" s="15" t="s">
        <v>11091</v>
      </c>
      <c r="C400" s="14" t="s">
        <v>11437</v>
      </c>
      <c r="D400" s="14" t="s">
        <v>11436</v>
      </c>
      <c r="E400" s="29">
        <v>8</v>
      </c>
    </row>
    <row r="401" spans="1:5" ht="19" x14ac:dyDescent="0.25">
      <c r="A401" s="28">
        <v>1</v>
      </c>
      <c r="B401" s="15" t="s">
        <v>11185</v>
      </c>
      <c r="C401" s="14" t="s">
        <v>11437</v>
      </c>
      <c r="D401" s="14" t="s">
        <v>11442</v>
      </c>
      <c r="E401" s="29">
        <v>6</v>
      </c>
    </row>
    <row r="402" spans="1:5" ht="19" x14ac:dyDescent="0.25">
      <c r="A402" s="28">
        <v>1</v>
      </c>
      <c r="B402" s="15" t="s">
        <v>10880</v>
      </c>
      <c r="C402" s="14" t="s">
        <v>11437</v>
      </c>
      <c r="D402" s="14" t="s">
        <v>11442</v>
      </c>
      <c r="E402" s="29">
        <v>6</v>
      </c>
    </row>
    <row r="403" spans="1:5" ht="19" x14ac:dyDescent="0.25">
      <c r="A403" s="28">
        <v>1</v>
      </c>
      <c r="B403" s="15" t="s">
        <v>11377</v>
      </c>
      <c r="C403" s="14" t="s">
        <v>11437</v>
      </c>
      <c r="D403" s="14" t="s">
        <v>11442</v>
      </c>
      <c r="E403" s="29">
        <v>6</v>
      </c>
    </row>
    <row r="404" spans="1:5" ht="19" x14ac:dyDescent="0.25">
      <c r="A404" s="28">
        <v>1</v>
      </c>
      <c r="B404" s="15" t="s">
        <v>11284</v>
      </c>
      <c r="C404" s="14" t="s">
        <v>11437</v>
      </c>
      <c r="D404" s="14" t="s">
        <v>11456</v>
      </c>
      <c r="E404" s="29">
        <v>4</v>
      </c>
    </row>
    <row r="405" spans="1:5" ht="19" x14ac:dyDescent="0.25">
      <c r="A405" s="28">
        <v>1</v>
      </c>
      <c r="B405" s="15" t="s">
        <v>11296</v>
      </c>
      <c r="C405" s="14" t="s">
        <v>11437</v>
      </c>
      <c r="D405" s="14" t="s">
        <v>11450</v>
      </c>
      <c r="E405" s="29">
        <v>3</v>
      </c>
    </row>
    <row r="406" spans="1:5" ht="19" x14ac:dyDescent="0.25">
      <c r="A406" s="28">
        <v>1</v>
      </c>
      <c r="B406" s="15" t="s">
        <v>10756</v>
      </c>
      <c r="C406" s="14" t="s">
        <v>11437</v>
      </c>
      <c r="D406" s="14" t="s">
        <v>11450</v>
      </c>
      <c r="E406" s="29">
        <v>3</v>
      </c>
    </row>
    <row r="407" spans="1:5" ht="19" x14ac:dyDescent="0.25">
      <c r="A407" s="28">
        <v>1</v>
      </c>
      <c r="B407" s="15" t="s">
        <v>11551</v>
      </c>
      <c r="C407" s="14" t="s">
        <v>11437</v>
      </c>
      <c r="D407" s="14" t="s">
        <v>11454</v>
      </c>
      <c r="E407" s="29">
        <v>2</v>
      </c>
    </row>
    <row r="408" spans="1:5" ht="19" x14ac:dyDescent="0.25">
      <c r="A408" s="28">
        <v>1</v>
      </c>
      <c r="B408" s="15" t="s">
        <v>10999</v>
      </c>
      <c r="C408" s="14" t="s">
        <v>11437</v>
      </c>
      <c r="D408" s="14" t="s">
        <v>11454</v>
      </c>
      <c r="E408" s="29">
        <v>2</v>
      </c>
    </row>
    <row r="409" spans="1:5" ht="19" x14ac:dyDescent="0.25">
      <c r="A409" s="28">
        <v>1</v>
      </c>
      <c r="B409" s="16" t="s">
        <v>11324</v>
      </c>
      <c r="C409" s="14" t="s">
        <v>11437</v>
      </c>
      <c r="D409" s="14" t="s">
        <v>11473</v>
      </c>
      <c r="E409" s="29">
        <v>1</v>
      </c>
    </row>
    <row r="410" spans="1:5" ht="19" x14ac:dyDescent="0.25">
      <c r="A410" s="28">
        <v>1</v>
      </c>
      <c r="B410" s="15" t="s">
        <v>11363</v>
      </c>
      <c r="C410" s="14" t="s">
        <v>11437</v>
      </c>
      <c r="D410" s="14" t="s">
        <v>11500</v>
      </c>
      <c r="E410" s="29">
        <v>1</v>
      </c>
    </row>
    <row r="411" spans="1:5" ht="19" x14ac:dyDescent="0.25">
      <c r="A411" s="28">
        <v>1</v>
      </c>
      <c r="B411" s="15" t="s">
        <v>11553</v>
      </c>
      <c r="C411" s="14" t="s">
        <v>11437</v>
      </c>
      <c r="D411" s="14" t="s">
        <v>11473</v>
      </c>
      <c r="E411" s="29">
        <v>1</v>
      </c>
    </row>
    <row r="412" spans="1:5" ht="19" x14ac:dyDescent="0.25">
      <c r="A412" s="28">
        <v>1</v>
      </c>
      <c r="B412" s="15" t="s">
        <v>11139</v>
      </c>
      <c r="C412" s="14" t="s">
        <v>11437</v>
      </c>
      <c r="D412" s="14" t="s">
        <v>11467</v>
      </c>
      <c r="E412" s="29">
        <v>8</v>
      </c>
    </row>
    <row r="413" spans="1:5" ht="19" x14ac:dyDescent="0.25">
      <c r="A413" s="28">
        <v>1</v>
      </c>
      <c r="B413" s="38" t="s">
        <v>10985</v>
      </c>
      <c r="C413" s="14" t="s">
        <v>11437</v>
      </c>
      <c r="D413" s="14" t="s">
        <v>11436</v>
      </c>
      <c r="E413" s="29">
        <v>8</v>
      </c>
    </row>
    <row r="414" spans="1:5" ht="19" x14ac:dyDescent="0.25">
      <c r="A414" s="28">
        <v>1</v>
      </c>
      <c r="B414" s="15" t="s">
        <v>11186</v>
      </c>
      <c r="C414" s="14" t="s">
        <v>11437</v>
      </c>
      <c r="D414" s="34" t="s">
        <v>11436</v>
      </c>
      <c r="E414" s="29">
        <v>8</v>
      </c>
    </row>
    <row r="415" spans="1:5" ht="19" x14ac:dyDescent="0.25">
      <c r="A415" s="28">
        <v>1</v>
      </c>
      <c r="B415" s="15" t="s">
        <v>11202</v>
      </c>
      <c r="C415" s="14" t="s">
        <v>11437</v>
      </c>
      <c r="D415" s="34" t="s">
        <v>11452</v>
      </c>
      <c r="E415" s="29">
        <v>7</v>
      </c>
    </row>
    <row r="416" spans="1:5" ht="19" x14ac:dyDescent="0.25">
      <c r="A416" s="28">
        <v>1</v>
      </c>
      <c r="B416" s="16" t="s">
        <v>10777</v>
      </c>
      <c r="C416" s="14" t="s">
        <v>11437</v>
      </c>
      <c r="D416" s="14" t="s">
        <v>11442</v>
      </c>
      <c r="E416" s="29">
        <v>6</v>
      </c>
    </row>
    <row r="417" spans="1:5" ht="19" x14ac:dyDescent="0.25">
      <c r="A417" s="28">
        <v>1</v>
      </c>
      <c r="B417" s="15" t="s">
        <v>11365</v>
      </c>
      <c r="C417" s="14" t="s">
        <v>11437</v>
      </c>
      <c r="D417" s="14" t="s">
        <v>11442</v>
      </c>
      <c r="E417" s="29">
        <v>6</v>
      </c>
    </row>
    <row r="418" spans="1:5" ht="19" x14ac:dyDescent="0.25">
      <c r="A418" s="28">
        <v>1</v>
      </c>
      <c r="B418" s="18" t="s">
        <v>11423</v>
      </c>
      <c r="C418" s="14" t="s">
        <v>11437</v>
      </c>
      <c r="D418" s="14" t="s">
        <v>11442</v>
      </c>
      <c r="E418" s="29">
        <v>6</v>
      </c>
    </row>
    <row r="419" spans="1:5" ht="19" x14ac:dyDescent="0.25">
      <c r="A419" s="28">
        <v>1</v>
      </c>
      <c r="B419" s="15" t="s">
        <v>11409</v>
      </c>
      <c r="C419" s="14" t="s">
        <v>11437</v>
      </c>
      <c r="D419" s="34" t="s">
        <v>11442</v>
      </c>
      <c r="E419" s="29">
        <v>6</v>
      </c>
    </row>
    <row r="420" spans="1:5" ht="19" x14ac:dyDescent="0.25">
      <c r="A420" s="28">
        <v>1</v>
      </c>
      <c r="B420" s="31" t="s">
        <v>10930</v>
      </c>
      <c r="C420" s="14" t="s">
        <v>11437</v>
      </c>
      <c r="D420" s="14" t="s">
        <v>11446</v>
      </c>
      <c r="E420" s="29">
        <v>5</v>
      </c>
    </row>
    <row r="421" spans="1:5" ht="19" x14ac:dyDescent="0.25">
      <c r="A421" s="28">
        <v>1</v>
      </c>
      <c r="B421" s="15" t="s">
        <v>11314</v>
      </c>
      <c r="C421" s="14" t="s">
        <v>11437</v>
      </c>
      <c r="D421" s="34" t="s">
        <v>11456</v>
      </c>
      <c r="E421" s="29">
        <v>4</v>
      </c>
    </row>
    <row r="422" spans="1:5" ht="19" x14ac:dyDescent="0.25">
      <c r="A422" s="28">
        <v>1</v>
      </c>
      <c r="B422" s="14" t="s">
        <v>11343</v>
      </c>
      <c r="C422" s="14" t="s">
        <v>11437</v>
      </c>
      <c r="D422" s="36" t="s">
        <v>11456</v>
      </c>
      <c r="E422" s="29">
        <v>4</v>
      </c>
    </row>
    <row r="423" spans="1:5" ht="19" x14ac:dyDescent="0.25">
      <c r="A423" s="28">
        <v>1</v>
      </c>
      <c r="B423" s="18" t="s">
        <v>11417</v>
      </c>
      <c r="C423" s="14" t="s">
        <v>11437</v>
      </c>
      <c r="D423" s="14" t="s">
        <v>11456</v>
      </c>
      <c r="E423" s="29">
        <v>4</v>
      </c>
    </row>
    <row r="424" spans="1:5" ht="19" x14ac:dyDescent="0.25">
      <c r="A424" s="28">
        <v>1</v>
      </c>
      <c r="B424" s="15" t="s">
        <v>11180</v>
      </c>
      <c r="C424" s="14" t="s">
        <v>11437</v>
      </c>
      <c r="D424" s="14" t="s">
        <v>11450</v>
      </c>
      <c r="E424" s="29">
        <v>3</v>
      </c>
    </row>
    <row r="425" spans="1:5" ht="19" x14ac:dyDescent="0.25">
      <c r="A425" s="28">
        <v>1</v>
      </c>
      <c r="B425" s="15" t="s">
        <v>11223</v>
      </c>
      <c r="C425" s="14" t="s">
        <v>11437</v>
      </c>
      <c r="D425" s="14" t="s">
        <v>11450</v>
      </c>
      <c r="E425" s="29">
        <v>3</v>
      </c>
    </row>
    <row r="426" spans="1:5" ht="19" x14ac:dyDescent="0.25">
      <c r="A426" s="28">
        <v>1</v>
      </c>
      <c r="B426" s="15" t="s">
        <v>11287</v>
      </c>
      <c r="C426" s="14" t="s">
        <v>11437</v>
      </c>
      <c r="D426" s="14" t="s">
        <v>11450</v>
      </c>
      <c r="E426" s="29">
        <v>3</v>
      </c>
    </row>
    <row r="427" spans="1:5" ht="19" x14ac:dyDescent="0.25">
      <c r="A427" s="28">
        <v>1</v>
      </c>
      <c r="B427" s="15" t="s">
        <v>11268</v>
      </c>
      <c r="C427" s="14" t="s">
        <v>11437</v>
      </c>
      <c r="D427" s="14" t="s">
        <v>11450</v>
      </c>
      <c r="E427" s="29">
        <v>3</v>
      </c>
    </row>
    <row r="428" spans="1:5" ht="19" x14ac:dyDescent="0.25">
      <c r="A428" s="28">
        <v>1</v>
      </c>
      <c r="B428" s="18" t="s">
        <v>11203</v>
      </c>
      <c r="C428" s="14" t="s">
        <v>11437</v>
      </c>
      <c r="D428" s="14" t="s">
        <v>11450</v>
      </c>
      <c r="E428" s="29">
        <v>3</v>
      </c>
    </row>
    <row r="429" spans="1:5" ht="19" x14ac:dyDescent="0.25">
      <c r="A429" s="28">
        <v>1</v>
      </c>
      <c r="B429" s="15" t="s">
        <v>11101</v>
      </c>
      <c r="C429" s="14" t="s">
        <v>11437</v>
      </c>
      <c r="D429" s="14" t="s">
        <v>11450</v>
      </c>
      <c r="E429" s="29">
        <v>3</v>
      </c>
    </row>
    <row r="430" spans="1:5" ht="19" x14ac:dyDescent="0.25">
      <c r="A430" s="28">
        <v>1</v>
      </c>
      <c r="B430" s="16" t="s">
        <v>10949</v>
      </c>
      <c r="C430" s="14" t="s">
        <v>11437</v>
      </c>
      <c r="D430" s="14" t="s">
        <v>11454</v>
      </c>
      <c r="E430" s="29">
        <v>2</v>
      </c>
    </row>
    <row r="431" spans="1:5" ht="19" x14ac:dyDescent="0.25">
      <c r="A431" s="28">
        <v>1</v>
      </c>
      <c r="B431" s="15" t="s">
        <v>10881</v>
      </c>
      <c r="C431" s="14" t="s">
        <v>11437</v>
      </c>
      <c r="D431" s="14" t="s">
        <v>11454</v>
      </c>
      <c r="E431" s="29">
        <v>2</v>
      </c>
    </row>
    <row r="432" spans="1:5" ht="19" x14ac:dyDescent="0.25">
      <c r="A432" s="28">
        <v>1</v>
      </c>
      <c r="B432" s="15" t="s">
        <v>11201</v>
      </c>
      <c r="C432" s="14" t="s">
        <v>11437</v>
      </c>
      <c r="D432" s="14" t="s">
        <v>11454</v>
      </c>
      <c r="E432" s="29">
        <v>2</v>
      </c>
    </row>
    <row r="433" spans="1:5" ht="19" x14ac:dyDescent="0.25">
      <c r="A433" s="28">
        <v>1</v>
      </c>
      <c r="B433" s="15" t="s">
        <v>10779</v>
      </c>
      <c r="C433" s="14" t="s">
        <v>11437</v>
      </c>
      <c r="D433" s="14" t="s">
        <v>11454</v>
      </c>
      <c r="E433" s="29">
        <v>2</v>
      </c>
    </row>
    <row r="434" spans="1:5" ht="19" x14ac:dyDescent="0.25">
      <c r="A434" s="28">
        <v>1</v>
      </c>
      <c r="B434" s="15" t="s">
        <v>11150</v>
      </c>
      <c r="C434" s="14" t="s">
        <v>11437</v>
      </c>
      <c r="D434" s="14" t="s">
        <v>11473</v>
      </c>
      <c r="E434" s="29">
        <v>1</v>
      </c>
    </row>
    <row r="435" spans="1:5" ht="19" x14ac:dyDescent="0.25">
      <c r="A435" s="28">
        <v>1</v>
      </c>
      <c r="B435" s="15" t="s">
        <v>11118</v>
      </c>
      <c r="C435" s="14" t="s">
        <v>11504</v>
      </c>
      <c r="D435" s="14" t="s">
        <v>11454</v>
      </c>
      <c r="E435" s="29">
        <v>2</v>
      </c>
    </row>
    <row r="436" spans="1:5" ht="19" x14ac:dyDescent="0.25">
      <c r="A436" s="28">
        <v>1</v>
      </c>
      <c r="B436" s="21" t="s">
        <v>10961</v>
      </c>
      <c r="C436" s="34" t="s">
        <v>11504</v>
      </c>
      <c r="D436" s="34" t="s">
        <v>11473</v>
      </c>
      <c r="E436" s="29">
        <v>1</v>
      </c>
    </row>
    <row r="437" spans="1:5" ht="19" x14ac:dyDescent="0.25">
      <c r="A437" s="28">
        <v>1</v>
      </c>
      <c r="B437" s="15" t="s">
        <v>11063</v>
      </c>
      <c r="C437" s="14" t="s">
        <v>11526</v>
      </c>
      <c r="D437" s="14" t="s">
        <v>11456</v>
      </c>
      <c r="E437" s="29">
        <v>4</v>
      </c>
    </row>
    <row r="438" spans="1:5" ht="19" x14ac:dyDescent="0.25">
      <c r="A438" s="28">
        <v>1</v>
      </c>
      <c r="B438" s="15" t="s">
        <v>11367</v>
      </c>
      <c r="C438" s="14" t="s">
        <v>11465</v>
      </c>
      <c r="D438" s="14" t="s">
        <v>11436</v>
      </c>
      <c r="E438" s="29">
        <v>8</v>
      </c>
    </row>
    <row r="439" spans="1:5" ht="19" x14ac:dyDescent="0.25">
      <c r="A439" s="28">
        <v>1</v>
      </c>
      <c r="B439" s="15" t="s">
        <v>11212</v>
      </c>
      <c r="C439" s="14" t="s">
        <v>11465</v>
      </c>
      <c r="D439" s="14" t="s">
        <v>11454</v>
      </c>
      <c r="E439" s="29">
        <v>2</v>
      </c>
    </row>
    <row r="440" spans="1:5" ht="19" x14ac:dyDescent="0.25">
      <c r="A440" s="28">
        <v>1</v>
      </c>
      <c r="B440" s="15" t="s">
        <v>10928</v>
      </c>
      <c r="C440" s="14" t="s">
        <v>11465</v>
      </c>
      <c r="D440" s="14" t="s">
        <v>11454</v>
      </c>
      <c r="E440" s="29">
        <v>2</v>
      </c>
    </row>
    <row r="441" spans="1:5" ht="19" x14ac:dyDescent="0.25">
      <c r="A441" s="28">
        <v>1</v>
      </c>
      <c r="B441" s="31" t="s">
        <v>11571</v>
      </c>
      <c r="C441" s="14" t="s">
        <v>11465</v>
      </c>
      <c r="D441" s="14" t="s">
        <v>11454</v>
      </c>
      <c r="E441" s="29">
        <v>2</v>
      </c>
    </row>
    <row r="442" spans="1:5" ht="19" x14ac:dyDescent="0.25">
      <c r="A442" s="28">
        <v>1</v>
      </c>
      <c r="B442" s="21" t="s">
        <v>10833</v>
      </c>
      <c r="C442" s="14" t="s">
        <v>11527</v>
      </c>
      <c r="D442" s="34" t="s">
        <v>11446</v>
      </c>
      <c r="E442" s="29">
        <v>5</v>
      </c>
    </row>
    <row r="443" spans="1:5" ht="19" x14ac:dyDescent="0.25">
      <c r="A443" s="28">
        <v>1</v>
      </c>
      <c r="B443" s="16" t="s">
        <v>11010</v>
      </c>
      <c r="C443" s="14" t="s">
        <v>11527</v>
      </c>
      <c r="D443" s="14" t="s">
        <v>11454</v>
      </c>
      <c r="E443" s="29">
        <v>2</v>
      </c>
    </row>
    <row r="444" spans="1:5" ht="19" x14ac:dyDescent="0.25">
      <c r="A444" s="28">
        <v>1</v>
      </c>
      <c r="B444" s="18" t="s">
        <v>11357</v>
      </c>
      <c r="C444" s="14" t="s">
        <v>11527</v>
      </c>
      <c r="D444" s="14" t="s">
        <v>11473</v>
      </c>
      <c r="E444" s="29">
        <v>1</v>
      </c>
    </row>
    <row r="445" spans="1:5" ht="19" x14ac:dyDescent="0.25">
      <c r="A445" s="28">
        <v>1</v>
      </c>
      <c r="B445" s="16" t="s">
        <v>10936</v>
      </c>
      <c r="C445" s="14" t="s">
        <v>11451</v>
      </c>
      <c r="D445" s="14" t="s">
        <v>11436</v>
      </c>
      <c r="E445" s="29">
        <v>8</v>
      </c>
    </row>
    <row r="446" spans="1:5" ht="19" x14ac:dyDescent="0.25">
      <c r="A446" s="28">
        <v>1</v>
      </c>
      <c r="B446" s="15" t="s">
        <v>11372</v>
      </c>
      <c r="C446" s="14" t="s">
        <v>11451</v>
      </c>
      <c r="D446" s="14" t="s">
        <v>11436</v>
      </c>
      <c r="E446" s="29">
        <v>8</v>
      </c>
    </row>
    <row r="447" spans="1:5" ht="19" x14ac:dyDescent="0.25">
      <c r="A447" s="28">
        <v>1</v>
      </c>
      <c r="B447" s="15" t="s">
        <v>11108</v>
      </c>
      <c r="C447" s="14" t="s">
        <v>11469</v>
      </c>
      <c r="D447" s="14" t="s">
        <v>11454</v>
      </c>
      <c r="E447" s="29">
        <v>2</v>
      </c>
    </row>
    <row r="448" spans="1:5" ht="19" x14ac:dyDescent="0.25">
      <c r="A448" s="28">
        <v>1</v>
      </c>
      <c r="B448" s="15" t="s">
        <v>11075</v>
      </c>
      <c r="C448" s="14" t="s">
        <v>11469</v>
      </c>
      <c r="D448" s="14" t="s">
        <v>11450</v>
      </c>
      <c r="E448" s="29">
        <v>3</v>
      </c>
    </row>
    <row r="449" spans="1:5" ht="19" x14ac:dyDescent="0.25">
      <c r="A449" s="28">
        <v>1</v>
      </c>
      <c r="B449" s="15" t="s">
        <v>10887</v>
      </c>
      <c r="C449" s="14" t="s">
        <v>11523</v>
      </c>
      <c r="D449" s="14" t="s">
        <v>11446</v>
      </c>
      <c r="E449" s="29">
        <v>5</v>
      </c>
    </row>
    <row r="451" spans="1:5" ht="19" x14ac:dyDescent="0.25">
      <c r="B451" s="14" t="s">
        <v>10872</v>
      </c>
    </row>
    <row r="452" spans="1:5" ht="19" x14ac:dyDescent="0.25">
      <c r="B452" s="14" t="s">
        <v>11334</v>
      </c>
    </row>
    <row r="453" spans="1:5" ht="19" x14ac:dyDescent="0.25">
      <c r="B453" s="17" t="s">
        <v>10929</v>
      </c>
    </row>
    <row r="454" spans="1:5" ht="19" x14ac:dyDescent="0.25">
      <c r="B454" s="17" t="s">
        <v>11306</v>
      </c>
    </row>
    <row r="455" spans="1:5" ht="19" x14ac:dyDescent="0.25">
      <c r="B455" s="14" t="s">
        <v>11059</v>
      </c>
    </row>
    <row r="456" spans="1:5" ht="19" x14ac:dyDescent="0.25">
      <c r="B456" s="14" t="s">
        <v>10941</v>
      </c>
    </row>
    <row r="457" spans="1:5" ht="19" x14ac:dyDescent="0.25">
      <c r="B457" s="22" t="s">
        <v>11243</v>
      </c>
    </row>
    <row r="458" spans="1:5" ht="19" x14ac:dyDescent="0.25">
      <c r="B458" s="19" t="s">
        <v>10832</v>
      </c>
    </row>
    <row r="459" spans="1:5" ht="19" x14ac:dyDescent="0.25">
      <c r="B459" s="14" t="s">
        <v>11143</v>
      </c>
    </row>
    <row r="460" spans="1:5" ht="19" x14ac:dyDescent="0.25">
      <c r="B460" s="17" t="s">
        <v>11253</v>
      </c>
    </row>
    <row r="461" spans="1:5" ht="19" x14ac:dyDescent="0.25">
      <c r="B461" s="22" t="s">
        <v>11347</v>
      </c>
    </row>
    <row r="462" spans="1:5" ht="19" x14ac:dyDescent="0.25">
      <c r="B462" s="17" t="s">
        <v>11027</v>
      </c>
    </row>
    <row r="463" spans="1:5" ht="19" x14ac:dyDescent="0.25">
      <c r="B463" s="22" t="s">
        <v>11107</v>
      </c>
    </row>
    <row r="464" spans="1:5" ht="19" x14ac:dyDescent="0.25">
      <c r="B464" s="19" t="s">
        <v>11335</v>
      </c>
    </row>
    <row r="465" spans="2:2" ht="19" x14ac:dyDescent="0.25">
      <c r="B465" s="17" t="s">
        <v>11121</v>
      </c>
    </row>
    <row r="466" spans="2:2" ht="19" x14ac:dyDescent="0.25">
      <c r="B466" s="17" t="s">
        <v>10847</v>
      </c>
    </row>
    <row r="467" spans="2:2" ht="19" x14ac:dyDescent="0.25">
      <c r="B467" s="14" t="s">
        <v>10760</v>
      </c>
    </row>
    <row r="468" spans="2:2" ht="19" x14ac:dyDescent="0.25">
      <c r="B468" s="14" t="s">
        <v>11156</v>
      </c>
    </row>
    <row r="469" spans="2:2" ht="19" x14ac:dyDescent="0.25">
      <c r="B469" s="14" t="s">
        <v>11329</v>
      </c>
    </row>
    <row r="470" spans="2:2" ht="19" x14ac:dyDescent="0.25">
      <c r="B470" s="14" t="s">
        <v>11326</v>
      </c>
    </row>
    <row r="471" spans="2:2" ht="19" x14ac:dyDescent="0.25">
      <c r="B471" s="22" t="s">
        <v>11429</v>
      </c>
    </row>
    <row r="472" spans="2:2" ht="19" x14ac:dyDescent="0.25">
      <c r="B472" s="17" t="s">
        <v>11263</v>
      </c>
    </row>
    <row r="473" spans="2:2" ht="19" x14ac:dyDescent="0.25">
      <c r="B473" s="14" t="s">
        <v>10940</v>
      </c>
    </row>
    <row r="474" spans="2:2" ht="19" x14ac:dyDescent="0.25">
      <c r="B474" s="14" t="s">
        <v>11028</v>
      </c>
    </row>
  </sheetData>
  <sortState xmlns:xlrd2="http://schemas.microsoft.com/office/spreadsheetml/2017/richdata2" ref="A2:E272">
    <sortCondition ref="C2:C272"/>
  </sortState>
  <conditionalFormatting sqref="B236:B237 B198:B234 B187:B195 B239:B252 B254:B287 B289:B321">
    <cfRule type="duplicateValues" dxfId="6" priority="4"/>
  </conditionalFormatting>
  <conditionalFormatting sqref="B451:B454 B457:B474">
    <cfRule type="duplicateValues" dxfId="5" priority="1"/>
  </conditionalFormatting>
  <conditionalFormatting sqref="B451:B454">
    <cfRule type="duplicateValues" dxfId="4" priority="2"/>
  </conditionalFormatting>
  <conditionalFormatting sqref="B372:B385 B387:B449">
    <cfRule type="duplicateValues" dxfId="3" priority="5"/>
  </conditionalFormatting>
  <conditionalFormatting sqref="B322:B385 B387:B449">
    <cfRule type="duplicateValues" dxfId="2" priority="6"/>
  </conditionalFormatting>
  <conditionalFormatting sqref="B38:B186 B11:B26 B28:B36 B2:B9">
    <cfRule type="duplicateValues" dxfId="1" priority="175"/>
  </conditionalFormatting>
  <hyperlinks>
    <hyperlink ref="B253" r:id="rId1" xr:uid="{30790AE3-FCCA-2844-9D6A-E817973A81D2}"/>
    <hyperlink ref="B17" r:id="rId2" xr:uid="{10090501-E201-1F41-AF61-7B7AD6F9D7C4}"/>
    <hyperlink ref="B255" r:id="rId3" xr:uid="{A94DFE5D-AA83-F24E-8886-A9CED942E73A}"/>
    <hyperlink ref="B81" r:id="rId4" xr:uid="{6F27DE1C-4656-B249-8D26-0B33DADC21D6}"/>
    <hyperlink ref="B188" r:id="rId5" xr:uid="{B7BBB3A9-F47F-3140-9D05-C8E209E2BBAF}"/>
    <hyperlink ref="B222" r:id="rId6" xr:uid="{E475042C-3643-8E47-BF07-D6BF48F992C0}"/>
    <hyperlink ref="B348" r:id="rId7" xr:uid="{589AD743-0464-A245-986F-15B826F78672}"/>
    <hyperlink ref="B440" r:id="rId8" xr:uid="{0D3DF4FC-647A-E74F-AF91-CF607ED707DF}"/>
    <hyperlink ref="B26" r:id="rId9" xr:uid="{ECB0A4B1-CF26-1045-867E-F9C816AAE406}"/>
    <hyperlink ref="B29" r:id="rId10" xr:uid="{693F48BB-44BA-1F43-96CC-DF2D0FC63AB0}"/>
    <hyperlink ref="B86" r:id="rId11" xr:uid="{A19054B4-7DAF-964E-8BC4-136ECD45B253}"/>
    <hyperlink ref="B268" r:id="rId12" xr:uid="{C96262D9-0ABE-6F41-BD7F-EBE55B3E1964}"/>
    <hyperlink ref="B241" r:id="rId13" xr:uid="{FB2DC7FE-D7DF-1343-AB67-0259EA801227}"/>
    <hyperlink ref="B209" r:id="rId14" xr:uid="{3B062C06-81F1-1344-BCDE-B3F5D317343F}"/>
    <hyperlink ref="B307" r:id="rId15" xr:uid="{547529A2-7B9A-814D-8294-C460BBC1ABAC}"/>
    <hyperlink ref="B48" r:id="rId16" xr:uid="{779F93D7-9CD4-2847-BC9E-D395482ADEDC}"/>
    <hyperlink ref="B345" r:id="rId17" xr:uid="{4DBE458A-B374-4941-A262-BCA644A2FF99}"/>
    <hyperlink ref="B404" r:id="rId18" xr:uid="{95600336-B16B-BE4B-AF6C-DB67CB0765B5}"/>
    <hyperlink ref="B331" r:id="rId19" xr:uid="{B2FDF186-7E57-FC40-A32F-A72F369B5476}"/>
    <hyperlink ref="B28" r:id="rId20" xr:uid="{49118258-3E6E-4649-8A4A-AD8BCB020642}"/>
    <hyperlink ref="B376" r:id="rId21" xr:uid="{E8CC9A97-4E95-A44A-A0B2-5286CF6B8FE7}"/>
    <hyperlink ref="B242" r:id="rId22" xr:uid="{7899A8F7-06BA-D04D-8172-5C20BE7B0030}"/>
    <hyperlink ref="B338" r:id="rId23" xr:uid="{EE6FA225-29C1-8D4A-98D5-788680C555BA}"/>
    <hyperlink ref="B314" r:id="rId24" xr:uid="{768D7D7B-FF61-5545-80AF-8FC418A06C2A}"/>
    <hyperlink ref="B96" r:id="rId25" xr:uid="{DB93F646-63CD-514A-821A-EBDFD59775DB}"/>
    <hyperlink ref="B394" r:id="rId26" xr:uid="{60F862D4-1554-354A-8F28-DD7E3A3F2900}"/>
    <hyperlink ref="B142" r:id="rId27" xr:uid="{0279943E-4C6C-0E4F-9F8C-6EBBE879A40C}"/>
    <hyperlink ref="B78" r:id="rId28" xr:uid="{2C2CEC5D-5652-AA4E-89CE-61FDFE2C6016}"/>
    <hyperlink ref="B374" r:id="rId29" xr:uid="{72F02F73-08E7-2646-A908-F857450A44A0}"/>
    <hyperlink ref="B107" r:id="rId30" xr:uid="{3CB665EB-4138-2945-A874-1A6D51A27EDB}"/>
    <hyperlink ref="B274" r:id="rId31" xr:uid="{61AAC298-7229-CA45-9DAF-3416FCDCFA84}"/>
    <hyperlink ref="B160" r:id="rId32" xr:uid="{77E338D4-9434-F742-9A11-3D62D5D577E2}"/>
    <hyperlink ref="B328" r:id="rId33" xr:uid="{935FD3EA-549E-7945-AAA1-5DDD8BEB5ECE}"/>
    <hyperlink ref="B61" r:id="rId34" xr:uid="{DBB5B534-AFA9-664E-984D-B6BA74F19363}"/>
    <hyperlink ref="B161" r:id="rId35" xr:uid="{F35FEB1C-1340-484E-8BA4-D7753C208F61}"/>
    <hyperlink ref="B68" r:id="rId36" xr:uid="{920BD783-4352-BD42-B4EF-8EEF04B0F2DC}"/>
    <hyperlink ref="B162" r:id="rId37" xr:uid="{8A94FA6A-2097-BC41-9D29-5D509B5A35F2}"/>
    <hyperlink ref="B402" r:id="rId38" xr:uid="{3A0C56C9-4977-D948-A4E7-0F4B8AE402D4}"/>
    <hyperlink ref="B410" r:id="rId39" xr:uid="{7F8DCBF3-3345-2C47-8156-D4CE7AFC8B29}"/>
    <hyperlink ref="B51" r:id="rId40" xr:uid="{05BDE5C4-77BC-6748-920C-20C84237A608}"/>
    <hyperlink ref="B317" r:id="rId41" xr:uid="{9CAB12BD-40D2-5E4C-AEC7-558F0338AC43}"/>
    <hyperlink ref="B263" r:id="rId42" xr:uid="{AFD4403F-8620-2C4B-824A-A7B3C0712C4C}"/>
    <hyperlink ref="B39" r:id="rId43" xr:uid="{EA1A9CE9-0A81-104E-A8BD-30261F7CCCCE}"/>
    <hyperlink ref="B52" r:id="rId44" xr:uid="{F6BC39B0-CB93-4D45-933B-1F95FCE061BC}"/>
    <hyperlink ref="B342" r:id="rId45" xr:uid="{4D85B49A-A528-D748-9612-54AED115E3D6}"/>
    <hyperlink ref="B446" r:id="rId46" xr:uid="{9C92B3FD-9FB5-D245-80F6-08130148F3A7}"/>
    <hyperlink ref="B406" r:id="rId47" xr:uid="{840306AF-18C7-BB4F-B586-FB371CFCD24C}"/>
    <hyperlink ref="B244" r:id="rId48" xr:uid="{96B9F467-8DFF-BD45-B859-A38993869D2D}"/>
    <hyperlink ref="B159" r:id="rId49" xr:uid="{9A8DB083-AF4A-3C41-8053-07BD2096A2CB}"/>
    <hyperlink ref="B435" r:id="rId50" xr:uid="{ADDBAF48-D540-4E4B-876F-6407EE8D9576}"/>
    <hyperlink ref="B149" r:id="rId51" xr:uid="{F394BC3B-7B46-1343-9DF4-89D43B80A5D7}"/>
    <hyperlink ref="B59" r:id="rId52" xr:uid="{03673C10-34FA-AF47-B744-1E859416DE0A}"/>
    <hyperlink ref="B354" r:id="rId53" xr:uid="{A164418F-C0A1-1C48-9B4D-0F796B10B124}"/>
    <hyperlink ref="B82" r:id="rId54" xr:uid="{F37CF9D2-5A81-A240-BB9F-EDB5C1863F8A}"/>
    <hyperlink ref="B130" r:id="rId55" xr:uid="{0E9A644D-DA52-6E43-8033-46B13A6E9291}"/>
    <hyperlink ref="B284" r:id="rId56" xr:uid="{8B13DE73-5170-3D41-9A52-80EBDEEDADCD}"/>
    <hyperlink ref="B367" r:id="rId57" xr:uid="{17F98206-C74D-2744-AA27-DE0DC84A9274}"/>
    <hyperlink ref="B233" r:id="rId58" xr:uid="{A7E54775-F10D-E04F-A2C7-551AF5291A73}"/>
    <hyperlink ref="B447" r:id="rId59" xr:uid="{B8CE732A-2D71-6345-816F-8023FA34EAAD}"/>
    <hyperlink ref="B36" r:id="rId60" xr:uid="{5DD46740-99D6-CA4A-A1DD-96E055930011}"/>
    <hyperlink ref="B148" r:id="rId61" xr:uid="{6554C9C1-BA2A-3C49-9D3C-F74C7DD926A5}"/>
    <hyperlink ref="B237" r:id="rId62" xr:uid="{A6725930-05E1-8948-B1E2-876BB39DDC6A}"/>
    <hyperlink ref="B400" r:id="rId63" xr:uid="{559ABA19-342D-4145-B110-6DBDF41F34E2}"/>
    <hyperlink ref="B265" r:id="rId64" xr:uid="{E9A456FD-0A19-D344-A41F-9FA5190DD393}"/>
    <hyperlink ref="B84" r:id="rId65" xr:uid="{68C54324-41BE-9A4E-AA37-F8F20C8181C6}"/>
    <hyperlink ref="B120" r:id="rId66" xr:uid="{3307071A-43F5-794F-977E-DEA088209727}"/>
    <hyperlink ref="B388" r:id="rId67" xr:uid="{F20A070C-D4FA-C94C-B430-333484A82FB3}"/>
    <hyperlink ref="B158" r:id="rId68" xr:uid="{62AB3C6F-59C0-9B4A-B874-83E21AAC7F24}"/>
    <hyperlink ref="B327" r:id="rId69" xr:uid="{86B9E350-EEDA-694C-B070-9A03A33598AC}"/>
    <hyperlink ref="B389" r:id="rId70" xr:uid="{BBFBC4A6-CC3B-6E47-B142-1B8B9DED696C}"/>
    <hyperlink ref="B254" r:id="rId71" xr:uid="{31E557BA-3A05-1B40-BB23-0A8732AA0F91}"/>
    <hyperlink ref="B95" r:id="rId72" xr:uid="{4F6B510F-B1B0-AE40-84F5-9077E96BE547}"/>
    <hyperlink ref="B146" r:id="rId73" xr:uid="{5DB12754-50BC-C541-9AEC-9AB7CC2363D0}"/>
    <hyperlink ref="B287" r:id="rId74" xr:uid="{B79B8B5C-4108-F94E-AB05-3F6273DF3A3B}"/>
    <hyperlink ref="B143" r:id="rId75" xr:uid="{057A5B7C-E0A2-D04F-BBFC-2A5B21742D06}"/>
    <hyperlink ref="B41" r:id="rId76" xr:uid="{A7EDD87F-5319-BF4E-BD0C-323C3DA65FB3}"/>
    <hyperlink ref="B269" r:id="rId77" xr:uid="{18EB8F19-A01D-0D4B-8BBB-A8EA1FC587D2}"/>
    <hyperlink ref="B115" r:id="rId78" xr:uid="{FC70BE29-0ADA-124E-A884-F4AB62987764}"/>
    <hyperlink ref="B359" r:id="rId79" xr:uid="{32A10E9A-0330-D047-AFC4-EA605770BEAE}"/>
    <hyperlink ref="B411" r:id="rId80" xr:uid="{E9203C77-0120-6C46-A20E-F5A8A1E38EEC}"/>
    <hyperlink ref="B230" r:id="rId81" xr:uid="{FA9A6F53-7C87-EF43-9951-95938DE6C770}"/>
    <hyperlink ref="B401" r:id="rId82" xr:uid="{CA3E1832-0EF0-1744-8525-7C28EB4071A2}"/>
    <hyperlink ref="B393" r:id="rId83" xr:uid="{614F5927-76CC-0247-8986-FABF2252356D}"/>
    <hyperlink ref="B60" r:id="rId84" xr:uid="{3B303897-70A0-7942-9A9A-93DAF8555A39}"/>
    <hyperlink ref="B315" r:id="rId85" xr:uid="{8CF38820-D9D9-194F-9A31-0D4EF4AD6B92}"/>
    <hyperlink ref="B47" r:id="rId86" xr:uid="{6CE0C580-DBC8-CF4A-82E9-EA75D4D61CBC}"/>
    <hyperlink ref="B316" r:id="rId87" xr:uid="{196FFC2C-EE97-8346-823D-8E00F951C6A9}"/>
    <hyperlink ref="B276" r:id="rId88" xr:uid="{4D0BAD64-8F48-B449-A84C-4922322E2C1D}"/>
    <hyperlink ref="B55" r:id="rId89" xr:uid="{F6E76335-B32E-0043-918F-F0E1E0F955C7}"/>
    <hyperlink ref="B329" r:id="rId90" xr:uid="{3E5C9A58-CD43-9B4A-91EC-FED444207356}"/>
    <hyperlink ref="B178" r:id="rId91" xr:uid="{097E5E8F-E096-734C-9C8D-9FDE90C865FB}"/>
    <hyperlink ref="B177" r:id="rId92" xr:uid="{4BCE3CCE-DFDB-BA4B-A02F-937976D42D7A}"/>
    <hyperlink ref="B378" r:id="rId93" xr:uid="{DDEFF132-20E4-2448-847B-469A8DC11F7F}"/>
    <hyperlink ref="B85" r:id="rId94" xr:uid="{88357D4D-5FA1-0949-9A77-C3390F290219}"/>
    <hyperlink ref="B395" r:id="rId95" xr:uid="{3A961BED-CAC1-B245-8D61-D9A6DF9E24B2}"/>
    <hyperlink ref="B415" r:id="rId96" xr:uid="{018CA166-FBDE-E64D-B95F-3D999055E2EC}"/>
    <hyperlink ref="B15" r:id="rId97" xr:uid="{F3A30FEB-23F9-864D-AB3A-4775370BE2DD}"/>
    <hyperlink ref="B137" r:id="rId98" xr:uid="{C7C964C3-C6CF-0A4C-B646-A0710420F3FB}"/>
    <hyperlink ref="B396" r:id="rId99" xr:uid="{69BE23B4-F793-DE41-816C-95E6F19DF622}"/>
    <hyperlink ref="B247" r:id="rId100" xr:uid="{9FDFD190-E231-394A-B964-6908E01EB06A}"/>
    <hyperlink ref="B257" r:id="rId101" xr:uid="{BD8CD9A0-317D-E048-84C0-8AC1F64DE0AB}"/>
    <hyperlink ref="B336" r:id="rId102" xr:uid="{7EBC4E7E-E343-DC4D-B9A3-1EF2D1FFDAF0}"/>
    <hyperlink ref="B103" r:id="rId103" xr:uid="{BD07C0C5-6ABF-604A-9116-A2EA4C8821BF}"/>
    <hyperlink ref="B292" r:id="rId104" xr:uid="{C23A9F0B-338B-4C40-AFDA-C7F6A13B6C66}"/>
    <hyperlink ref="B300" r:id="rId105" xr:uid="{EB6620AC-A4EC-F647-B0A5-773E9F4563B8}"/>
    <hyperlink ref="B236" r:id="rId106" xr:uid="{9195147B-4676-4D42-BD1C-F92A955E5259}"/>
    <hyperlink ref="B131" r:id="rId107" xr:uid="{613487EF-413C-474D-8220-CD222C5D2D1D}"/>
    <hyperlink ref="B421" r:id="rId108" xr:uid="{AA02AC79-E406-7548-9E6A-8155277F16F1}"/>
    <hyperlink ref="B200" r:id="rId109" xr:uid="{FC446DFB-CFCE-0D47-A101-BAE7666EC2E9}"/>
    <hyperlink ref="B414" r:id="rId110" xr:uid="{3B82A802-ACFA-4E4C-B27A-F918CC1242C5}"/>
    <hyperlink ref="B245" r:id="rId111" xr:uid="{B872F611-80E6-B14C-B30D-3B11A18DF12C}"/>
    <hyperlink ref="B380" r:id="rId112" xr:uid="{0569B034-CDF3-B94D-A26C-62BD66A0A400}"/>
    <hyperlink ref="B239" r:id="rId113" xr:uid="{BB580C15-D931-F440-BC54-DF59D85547C2}"/>
    <hyperlink ref="B24" r:id="rId114" xr:uid="{B70F85D7-40FE-1D4D-94C0-F383677EC239}"/>
    <hyperlink ref="B413" r:id="rId115" xr:uid="{460B082D-C18C-D945-8066-9DBDD98A69B2}"/>
    <hyperlink ref="B416" r:id="rId116" xr:uid="{AB93F8E3-D44E-5B44-9816-5ED989F5DE4E}"/>
    <hyperlink ref="B18" r:id="rId117" xr:uid="{8B083B24-5A55-7B41-ABB4-9FCC0A0913A9}"/>
    <hyperlink ref="B360" r:id="rId118" xr:uid="{9929BF4A-187A-4D45-91FB-5918FE9CCA8F}"/>
    <hyperlink ref="B375" r:id="rId119" xr:uid="{E8A03326-0CB9-3847-BFF3-2C67D117C5D4}"/>
    <hyperlink ref="B383" r:id="rId120" xr:uid="{3AC922A3-3A68-A542-A71F-2A76E6E1CD8C}"/>
    <hyperlink ref="B150" r:id="rId121" xr:uid="{AB2C6CC5-D387-A946-A59B-4ECE65E78F96}"/>
    <hyperlink ref="B291" r:id="rId122" xr:uid="{3A57BC45-9F6F-594F-A287-95A9E85D7017}"/>
    <hyperlink ref="B344" r:id="rId123" xr:uid="{4E4444E7-2A52-2547-8BEC-6978E8555190}"/>
    <hyperlink ref="B305" r:id="rId124" xr:uid="{EF259448-1173-8445-BF3A-2293B4EA3B6C}"/>
    <hyperlink ref="B357" r:id="rId125" xr:uid="{75ED743B-CB4D-FC4C-B692-1006FC0FEE1C}"/>
    <hyperlink ref="B132" r:id="rId126" xr:uid="{C05ABA45-C32E-2643-9F90-3F3885372C9B}"/>
    <hyperlink ref="B347" r:id="rId127" xr:uid="{9BA4F978-3DAF-BA47-B928-4B31840D500B}"/>
    <hyperlink ref="B183" r:id="rId128" xr:uid="{3D524DD6-384A-D346-98FC-BAB3CE70F842}"/>
    <hyperlink ref="B164" r:id="rId129" xr:uid="{306E0E98-DF61-A14D-9BB8-19758FDCA1C0}"/>
    <hyperlink ref="B420" r:id="rId130" xr:uid="{BFF57BC0-E480-B14A-8826-88915B094187}"/>
    <hyperlink ref="B194" r:id="rId131" xr:uid="{A5515E37-14AA-C841-A286-71DB5D925275}"/>
    <hyperlink ref="B365" r:id="rId132" xr:uid="{0DFF2D29-95B4-1F40-ACB3-6B5BE8C2996D}"/>
    <hyperlink ref="B228" r:id="rId133" xr:uid="{E8EC3BCB-6E84-C94E-B0A8-F5518085AC45}"/>
    <hyperlink ref="B102" r:id="rId134" xr:uid="{D5F3237C-0C0A-3D41-B7ED-423FEF956440}"/>
    <hyperlink ref="B288" r:id="rId135" xr:uid="{B37C0A41-5FFE-8245-9AF8-E5F2BEC81B8C}"/>
    <hyperlink ref="B38" r:id="rId136" xr:uid="{669A8135-2ECA-0343-8999-46D3CF2AC34D}"/>
    <hyperlink ref="B219" r:id="rId137" xr:uid="{D41F6778-CBE6-334C-AB8F-67D23EE76545}"/>
    <hyperlink ref="B73" r:id="rId138" xr:uid="{B53FBA4B-99C7-0B49-83E9-1B13C34AA8EA}"/>
    <hyperlink ref="B105" r:id="rId139" xr:uid="{D8DB3AC3-71C2-BB4C-97B3-63AADF81397A}"/>
    <hyperlink ref="B127" r:id="rId140" xr:uid="{F6894EE0-69F2-D34A-9A9A-EBE7BC50E7AC}"/>
    <hyperlink ref="B123" r:id="rId141" xr:uid="{6A45A769-8A0F-B14F-B7E1-1E37B22E20E8}"/>
    <hyperlink ref="B430" r:id="rId142" xr:uid="{487D786A-4312-9645-8235-2A7807E6E5BD}"/>
    <hyperlink ref="B361" r:id="rId143" xr:uid="{0B831E20-86DC-724F-8C51-1155CD806D4C}"/>
    <hyperlink ref="B363" r:id="rId144" xr:uid="{E6C122EC-4E81-F04F-AAA2-1A08CCEAA32A}"/>
    <hyperlink ref="B182" r:id="rId145" xr:uid="{6B0DB672-1DA1-DA4D-8722-5C9F9529BD4A}"/>
    <hyperlink ref="B208" r:id="rId146" xr:uid="{8667F053-6449-C147-8C1F-542064902167}"/>
    <hyperlink ref="B112" r:id="rId147" xr:uid="{7AE94103-AFBB-0F42-BE95-C43B141B73C1}"/>
    <hyperlink ref="B128" r:id="rId148" xr:uid="{A582199D-CFA4-F048-A618-06ACC5E6B9DE}"/>
    <hyperlink ref="B155" r:id="rId149" xr:uid="{CB184EAF-62F8-A047-A39F-80E17387AEE6}"/>
    <hyperlink ref="B193" r:id="rId150" xr:uid="{A9BC60CE-B33F-2248-8C18-946CEB6BC665}"/>
    <hyperlink ref="B412" r:id="rId151" xr:uid="{A9AFB7A0-565F-1146-A71A-F7A1809D7B9A}"/>
    <hyperlink ref="B221" r:id="rId152" xr:uid="{09F7CFBD-0B78-3C43-8856-196B4B59FA03}"/>
    <hyperlink ref="B259" r:id="rId153" xr:uid="{2ACFBC9F-893F-EA43-9C4E-7DE14333D1E3}"/>
    <hyperlink ref="B266" r:id="rId154" xr:uid="{FA914BF6-268A-DC43-8058-E5C5CF405B0B}"/>
    <hyperlink ref="B16" r:id="rId155" xr:uid="{E309C2D1-DDF4-6A41-B931-331C1DC32B14}"/>
    <hyperlink ref="B77" r:id="rId156" xr:uid="{AA9749D0-007C-7948-B89F-DC442DA9C2B2}"/>
    <hyperlink ref="B250" r:id="rId157" xr:uid="{95413EDA-B332-4949-81CC-4BEBE7358AF6}"/>
    <hyperlink ref="B204" r:id="rId158" xr:uid="{0306C542-966C-844C-BB39-8E8096621326}"/>
    <hyperlink ref="B424" r:id="rId159" xr:uid="{3A86BEB1-1668-CD42-99AD-45577CD21548}"/>
    <hyperlink ref="B437" r:id="rId160" xr:uid="{275638B3-AFD5-8A40-9D0D-2D9F936D9469}"/>
    <hyperlink ref="B293" r:id="rId161" xr:uid="{1242AD59-CFA1-0A4D-A28B-90F50EDFF938}"/>
    <hyperlink ref="B439" r:id="rId162" xr:uid="{AE266446-A8D0-164B-8432-EBE26E89BD60}"/>
    <hyperlink ref="B37" r:id="rId163" xr:uid="{B18FD8C5-A9DC-214E-AFF6-F8B295A83DB7}"/>
    <hyperlink ref="B72" r:id="rId164" xr:uid="{857F2335-CA0D-6A46-8D03-7CF59FC1E6D5}"/>
    <hyperlink ref="B89" r:id="rId165" xr:uid="{936AF027-64E4-C841-9D48-BB8D352CCFB2}"/>
    <hyperlink ref="B333" r:id="rId166" xr:uid="{768BB9B1-665B-234D-A9DD-96F0AD087783}"/>
    <hyperlink ref="B92" r:id="rId167" xr:uid="{8342914B-B260-F048-98C5-56F701FA4B0F}"/>
    <hyperlink ref="B69" r:id="rId168" xr:uid="{FDFB41E3-4A4B-8C42-B7BB-57F76F177EEF}"/>
    <hyperlink ref="B381" r:id="rId169" xr:uid="{D40C8987-7B75-6C46-BA5C-A7952292B93A}"/>
    <hyperlink ref="B211" r:id="rId170" xr:uid="{21D92096-83EF-9B41-9484-E82ECFFAECC7}"/>
    <hyperlink ref="B449" r:id="rId171" xr:uid="{B0CE7C60-C10E-C842-8744-6A7E0F1AC3BE}"/>
    <hyperlink ref="B6" r:id="rId172" xr:uid="{A8A015B4-7B28-4F45-9B00-BA1FB5A97881}"/>
    <hyperlink ref="B309" r:id="rId173" xr:uid="{FBB435FE-DB23-9C42-B831-39B1C91B103E}"/>
    <hyperlink ref="B272" r:id="rId174" xr:uid="{6522BD39-576B-8D44-9A16-9965D0172CF7}"/>
    <hyperlink ref="B30" r:id="rId175" xr:uid="{6A007AD8-5A43-2642-A54C-D86366F2C3A0}"/>
    <hyperlink ref="B169" r:id="rId176" xr:uid="{8C54B943-F1E6-7942-9BAA-109405118258}"/>
    <hyperlink ref="B129" r:id="rId177" xr:uid="{6E4A245B-A111-234A-AFD4-2EE5FC47B738}"/>
    <hyperlink ref="B399" r:id="rId178" xr:uid="{8E140E88-7E87-C347-95DE-BB706F58F9A0}"/>
    <hyperlink ref="B63" r:id="rId179" xr:uid="{1986084C-ED82-A04C-BEFF-E1377B068CB9}"/>
    <hyperlink ref="B310" r:id="rId180" xr:uid="{CD3D3C81-98CB-204F-940F-EDF95684181A}"/>
    <hyperlink ref="B119" r:id="rId181" xr:uid="{CB6FCC54-C517-B140-B172-B45DD8F438DF}"/>
    <hyperlink ref="B87" r:id="rId182" xr:uid="{26A00038-C6FA-D343-932C-B26376D0861C}"/>
    <hyperlink ref="B308" r:id="rId183" xr:uid="{D8944DBB-1D56-A843-93FD-AA46F8B09814}"/>
    <hyperlink ref="B262" r:id="rId184" xr:uid="{A51B9674-BD40-7E4F-A8EB-1F43CBB32EC4}"/>
    <hyperlink ref="B229" r:id="rId185" xr:uid="{E5A13510-416C-1841-A40E-92D47C7797A5}"/>
    <hyperlink ref="B185" r:id="rId186" xr:uid="{E3526E83-D1E4-3F43-A702-7A15FA4C320E}"/>
    <hyperlink ref="B425" r:id="rId187" xr:uid="{82B48A41-8A55-6C42-9D24-013BA7811CBD}"/>
    <hyperlink ref="B286" r:id="rId188" xr:uid="{22464DE8-E25A-2040-9E19-5F17D85F606F}"/>
    <hyperlink ref="B448" r:id="rId189" xr:uid="{A6136366-5147-B649-893B-E94C41F832BF}"/>
    <hyperlink ref="B49" r:id="rId190" xr:uid="{4123FE69-A1A6-384A-9810-446EA439A595}"/>
    <hyperlink ref="B313" r:id="rId191" xr:uid="{DD6787E0-6E06-9B4C-B5E0-E799B6B67691}"/>
    <hyperlink ref="B339" r:id="rId192" xr:uid="{EF3622A9-A101-8F42-AB7D-A80CB14055BE}"/>
    <hyperlink ref="B445" r:id="rId193" xr:uid="{14AA275F-7AEC-8247-8E0A-7802DBA4A77A}"/>
    <hyperlink ref="B135" r:id="rId194" xr:uid="{FD2336B5-162E-2144-87B6-8EDF690B662F}"/>
    <hyperlink ref="B122" r:id="rId195" xr:uid="{452E3A95-F03E-7F4B-B99C-8E8F2C43CA71}"/>
    <hyperlink ref="B174" r:id="rId196" xr:uid="{6DC284C9-1180-BF48-BAE5-D4A591A2E84B}"/>
    <hyperlink ref="B43" r:id="rId197" xr:uid="{20231544-EA5B-824D-9BBF-87E613D585D9}"/>
    <hyperlink ref="B334" r:id="rId198" xr:uid="{A6165A3F-F767-254A-B43B-875F3B758F80}"/>
    <hyperlink ref="B353" r:id="rId199" xr:uid="{3AE6BF82-1DC5-C243-A62A-F319CE7D07A4}"/>
    <hyperlink ref="B94" r:id="rId200" xr:uid="{BAE65022-116D-E942-BBDA-902F1B1644B7}"/>
    <hyperlink ref="B320" r:id="rId201" xr:uid="{2209E334-ADA7-264F-A59A-39E7CCB1DEB1}"/>
    <hyperlink ref="B296" r:id="rId202" xr:uid="{1FB3BB16-D117-B640-9451-3FA48BA973F0}"/>
    <hyperlink ref="B405" r:id="rId203" xr:uid="{E39BB23E-DA0B-6949-8D40-CC8DAC28C20D}"/>
    <hyperlink ref="B145" r:id="rId204" xr:uid="{D8204457-D6F0-A244-82B0-257A9DA1BB4A}"/>
    <hyperlink ref="B384" r:id="rId205" xr:uid="{6753F8F2-58EF-594E-BE86-D5ABD03C9F19}"/>
    <hyperlink ref="B25" r:id="rId206" xr:uid="{CB14AB19-23D3-D344-8A91-60E0CCC9447C}"/>
    <hyperlink ref="B283" r:id="rId207" xr:uid="{6A1A7E66-8C58-8642-BD25-FFCB0A14C7F6}"/>
    <hyperlink ref="B216" r:id="rId208" xr:uid="{8EBFBB95-4FB7-8541-9E60-354C2A44CC63}"/>
    <hyperlink ref="B97" r:id="rId209" xr:uid="{C23B8638-B7D8-064B-8379-2FE92CA7BF76}"/>
    <hyperlink ref="B93" r:id="rId210" xr:uid="{2FBE7D32-E7B9-A04D-8B80-6A5392890E46}"/>
    <hyperlink ref="B157" r:id="rId211" xr:uid="{E5B2BA46-4CAA-7D42-8031-1ECAC56E7DFF}"/>
    <hyperlink ref="B243" r:id="rId212" xr:uid="{5B5730FA-6338-1B4C-9D1A-963C0B99BE1B}"/>
    <hyperlink ref="B20" r:id="rId213" xr:uid="{28822DD6-F58B-FE43-9DE5-79F6DCE544AB}"/>
    <hyperlink ref="B189" r:id="rId214" xr:uid="{C3C6FA9A-2AEB-AA4F-9B56-97152D56201A}"/>
    <hyperlink ref="B190" r:id="rId215" xr:uid="{4ADC9052-B5E8-BA41-8CE4-3A131C33D801}"/>
    <hyperlink ref="B163" r:id="rId216" xr:uid="{EF8974E8-B86B-E349-9689-54D4D501CB6C}"/>
    <hyperlink ref="B385" r:id="rId217" xr:uid="{CFC4DB70-4353-D24A-9274-832838A445E4}"/>
    <hyperlink ref="B179" r:id="rId218" xr:uid="{1AB3D16D-43EB-6F4C-BB82-864D9C68F14C}"/>
    <hyperlink ref="B3" r:id="rId219" xr:uid="{518AD1EB-208B-B54C-AB00-D85B6E0C524C}"/>
    <hyperlink ref="B7" r:id="rId220" xr:uid="{BF4FE8A1-FE47-EC4B-8D4B-4AB3F7D13296}"/>
    <hyperlink ref="B217" r:id="rId221" xr:uid="{CB4C38C3-496F-874B-9D33-428E0203B32A}"/>
    <hyperlink ref="B14" r:id="rId222" xr:uid="{50D8CA15-EFC5-4741-8323-F1D2173FAA4A}"/>
    <hyperlink ref="B417" r:id="rId223" xr:uid="{9F544D15-AEF3-AA4C-A26D-9810FC95B37F}"/>
    <hyperlink ref="B191" r:id="rId224" xr:uid="{808CB505-3CC9-E548-80ED-C0ECB6E55D8B}"/>
    <hyperlink ref="B238" r:id="rId225" xr:uid="{7A251719-6CEE-914A-8A79-9AFB91ABC655}"/>
    <hyperlink ref="B136" r:id="rId226" xr:uid="{23E8461F-3C6A-D842-B35B-0EE695DE5198}"/>
    <hyperlink ref="B173" r:id="rId227" xr:uid="{A0054045-A16F-6946-8636-9B42A4DD30F8}"/>
    <hyperlink ref="B258" r:id="rId228" xr:uid="{B94C4EB1-5144-EF40-A69C-D231BA724A98}"/>
    <hyperlink ref="B256" r:id="rId229" xr:uid="{CC3435DD-C108-214D-B90F-F953E8ECC2DF}"/>
    <hyperlink ref="B111" r:id="rId230" xr:uid="{49F214BF-EC5F-0840-882A-D1B2C9162712}"/>
    <hyperlink ref="B232" r:id="rId231" xr:uid="{DCF44798-A769-154F-8968-974B7E8D33AF}"/>
    <hyperlink ref="B355" r:id="rId232" xr:uid="{93228A9C-BDB9-CF4D-9E30-E3CBAA6AF109}"/>
    <hyperlink ref="B409" r:id="rId233" xr:uid="{8B2D780D-9745-E244-AFE0-78C8F0E1846D}"/>
    <hyperlink ref="B31" r:id="rId234" xr:uid="{9488DA44-0CD2-3945-9930-31978B7CA498}"/>
    <hyperlink ref="B118" r:id="rId235" xr:uid="{2BA62AAA-42EF-DF4C-A8BD-F76708104694}"/>
    <hyperlink ref="B212" r:id="rId236" xr:uid="{60E620FD-C0C4-5C4A-A68D-94F10CD4E121}"/>
    <hyperlink ref="B144" r:id="rId237" xr:uid="{60EB5F02-B4A5-274A-960C-FEDE1552F0CB}"/>
    <hyperlink ref="B226" r:id="rId238" xr:uid="{1558621F-0331-0143-ABF5-C7243AD39FF3}"/>
    <hyperlink ref="B181" r:id="rId239" xr:uid="{0B8138BC-952B-E942-A321-225A21E37B06}"/>
    <hyperlink ref="B10" r:id="rId240" xr:uid="{07219130-B1B2-B947-ADBE-E5CA35A3CD39}"/>
    <hyperlink ref="B203" r:id="rId241" xr:uid="{281376E3-CC53-134D-AB06-32A10DCC9116}"/>
    <hyperlink ref="B227" r:id="rId242" xr:uid="{B4ABE275-F502-2F44-A5AA-95C71EBD9468}"/>
    <hyperlink ref="B106" r:id="rId243" xr:uid="{8E52802C-D85C-F744-A357-B6C78404FCAF}"/>
    <hyperlink ref="B337" r:id="rId244" xr:uid="{2E795F84-B05C-D74E-A4BD-B979873F5F0E}"/>
    <hyperlink ref="B213" r:id="rId245" xr:uid="{B47666AC-4860-4346-B3D9-58E7917F1AF4}"/>
    <hyperlink ref="B90" r:id="rId246" xr:uid="{91C5782B-2241-AA40-A6D1-BAFC4DA775C2}"/>
    <hyperlink ref="B175" r:id="rId247" xr:uid="{E92505E3-DE6F-1541-800F-B987BD547F0A}"/>
    <hyperlink ref="B335" r:id="rId248" xr:uid="{15DB058B-59D0-F444-B6C7-7E27814F8636}"/>
    <hyperlink ref="B44" r:id="rId249" xr:uid="{2F1CC2BC-3CD6-1840-921E-C2893534ED8E}"/>
    <hyperlink ref="B176" r:id="rId250" xr:uid="{174EF7EC-B13D-5E42-9EEB-6D76C06B660D}"/>
    <hyperlink ref="B170" r:id="rId251" xr:uid="{9016ADC7-7AF5-0748-BB59-60CA1BA555A4}"/>
    <hyperlink ref="B54" r:id="rId252" xr:uid="{E61591C2-735A-864F-ABB4-1EBCC2708C03}"/>
    <hyperlink ref="B280" r:id="rId253" xr:uid="{0C7F95AE-34A8-3446-8DF3-6E52F1D73184}"/>
    <hyperlink ref="B50" r:id="rId254" xr:uid="{7B1E3605-D907-C043-B8E9-768ACF1ECE66}"/>
    <hyperlink ref="B151" r:id="rId255" xr:uid="{7D21619B-0802-A648-9ED2-12A9827B6984}"/>
    <hyperlink ref="B364" r:id="rId256" xr:uid="{A6EDB4DE-947D-994D-BEB7-CF15A1BB4838}"/>
    <hyperlink ref="B431" r:id="rId257" xr:uid="{D3A0A59F-96A6-4148-9E2B-01E3F498DC1D}"/>
    <hyperlink ref="B352" r:id="rId258" xr:uid="{578B12AE-D230-414E-81EF-33988BA86BAF}"/>
    <hyperlink ref="B19" r:id="rId259" xr:uid="{4229FDB5-D7C8-6747-9EC1-59A394CC43EB}"/>
    <hyperlink ref="B390" r:id="rId260" xr:uid="{2EE66A7A-EA19-614E-9C0D-D9CBD98E15F1}"/>
    <hyperlink ref="B234" r:id="rId261" xr:uid="{32891D51-EFBE-F54F-ACAD-D02455A8BE8B}"/>
    <hyperlink ref="B186" r:id="rId262" xr:uid="{FC3390E1-177E-094B-987A-72152E407F55}"/>
    <hyperlink ref="B443" r:id="rId263" xr:uid="{2E6FA079-9BAD-884D-A53E-C9F0C29FE1C9}"/>
    <hyperlink ref="B64" r:id="rId264" xr:uid="{266BD896-83A9-7147-A18B-E4D509EB2C8F}"/>
    <hyperlink ref="B121" r:id="rId265" xr:uid="{2A2BB3F2-2790-1847-AC45-8BC204FDEA92}"/>
    <hyperlink ref="B432" r:id="rId266" xr:uid="{DE3C4F00-7931-2D47-AA33-28163430701F}"/>
    <hyperlink ref="B99" r:id="rId267" xr:uid="{F7CD6F49-A374-0345-9E7D-4CC3EB643C0E}"/>
    <hyperlink ref="B275" r:id="rId268" xr:uid="{A4F049A1-041A-1B44-8788-087A5F28D294}"/>
    <hyperlink ref="B433" r:id="rId269" xr:uid="{7AB132C1-EC2D-3847-B999-03D50AA02811}"/>
    <hyperlink ref="B387" r:id="rId270" xr:uid="{7B3D1AF3-43F4-3243-A53F-0AA56D09C075}"/>
    <hyperlink ref="B249" r:id="rId271" xr:uid="{00E3A456-4680-D84A-A1E6-5F33D34522B0}"/>
    <hyperlink ref="B370" r:id="rId272" xr:uid="{3BC805EF-E6B1-F64E-9588-2BCF15820223}"/>
    <hyperlink ref="B407" r:id="rId273" xr:uid="{9F4C0FE1-D45A-8741-9D69-6CB71CF1913C}"/>
    <hyperlink ref="B210" r:id="rId274" xr:uid="{A28C3B47-41EE-484E-A27E-5C4158549E7C}"/>
    <hyperlink ref="B201" r:id="rId275" xr:uid="{05AD6FBE-4C88-494C-9D98-7EB7FEE04213}"/>
    <hyperlink ref="B109" r:id="rId276" xr:uid="{99835725-62C4-C24C-8C49-5F5CCE3797C0}"/>
    <hyperlink ref="B116" r:id="rId277" xr:uid="{02932C9F-0E1B-CA41-8E98-B809165DD9D6}"/>
    <hyperlink ref="B195" r:id="rId278" xr:uid="{6463832D-BD85-CB49-9862-E86F8F202905}"/>
    <hyperlink ref="B32" r:id="rId279" xr:uid="{F2AC0F02-3882-5C42-9B93-58D2380ABCBC}"/>
    <hyperlink ref="B319" r:id="rId280" xr:uid="{5C601BCF-4DDC-7A46-A51B-E9800B2440EE}"/>
    <hyperlink ref="B372" r:id="rId281" xr:uid="{F42F9FA7-7A5F-9F4B-9143-7EC9FEA66D2A}"/>
    <hyperlink ref="B278" r:id="rId282" xr:uid="{80871701-DAC0-2E4D-B524-FEE5C9F11657}"/>
    <hyperlink ref="B321" r:id="rId283" xr:uid="{CEB76FFB-F5C2-F043-A41B-40E17EF01678}"/>
    <hyperlink ref="B138" r:id="rId284" xr:uid="{BAC59C38-F240-A64B-A662-6B54F922910E}"/>
    <hyperlink ref="B214" r:id="rId285" xr:uid="{88748188-F438-3944-9A8D-DC141D3B50C4}"/>
    <hyperlink ref="B113" r:id="rId286" xr:uid="{CC8EB3F7-06AA-2642-B514-45FD26ABD09D}"/>
    <hyperlink ref="B264" r:id="rId287" xr:uid="{C5D04238-F1ED-7B49-A139-5449757D29AD}"/>
    <hyperlink ref="B366" r:id="rId288" xr:uid="{E14ED409-A0EE-CB49-AA30-685C93115E0A}"/>
    <hyperlink ref="B371" r:id="rId289" xr:uid="{A56694BB-E675-B145-B0D9-A3B4C16068C1}"/>
    <hyperlink ref="B231" r:id="rId290" xr:uid="{9B2BFC61-A55E-C24D-8879-166A4BB6BE48}"/>
    <hyperlink ref="B13" r:id="rId291" xr:uid="{9EA0B096-AEB0-BB4D-A1CC-B6ED3DCF62E3}"/>
    <hyperlink ref="B215" r:id="rId292" xr:uid="{A19C9CD1-6824-6041-91A9-271EE7FDB7AE}"/>
    <hyperlink ref="B408" r:id="rId293" xr:uid="{791B121F-531E-D441-87A5-421884EA7B09}"/>
    <hyperlink ref="B133" r:id="rId294" xr:uid="{ED2C00E5-5547-0740-83CB-132DE63AAC20}"/>
    <hyperlink ref="B273" r:id="rId295" xr:uid="{CBA85BCA-FFB5-884A-8A05-F182C5FEE0CB}"/>
    <hyperlink ref="B152" r:id="rId296" xr:uid="{313DFD6B-F945-554E-976B-EDD36E7867EC}"/>
    <hyperlink ref="B294" r:id="rId297" xr:uid="{2E141BBE-4C85-454E-9E2A-5270847C2B4C}"/>
    <hyperlink ref="B341" r:id="rId298" xr:uid="{BEE39DAA-2A1A-E549-9BE1-331F023B180E}"/>
    <hyperlink ref="B75" r:id="rId299" xr:uid="{087D3B0B-BAFC-FE45-8DCB-34B392A226A7}"/>
    <hyperlink ref="B318" r:id="rId300" xr:uid="{2F40FD22-4E08-4648-928B-71B9DB1C5FF0}"/>
    <hyperlink ref="B2" r:id="rId301" xr:uid="{738909FE-AD0D-A847-B174-8ABAEBB03E47}"/>
    <hyperlink ref="B126" r:id="rId302" xr:uid="{58362AF3-52CE-3340-83DC-7B437EAD7D49}"/>
    <hyperlink ref="B35" r:id="rId303" xr:uid="{DED40B59-0A56-D646-9F8E-05BEAA2B7A2E}"/>
    <hyperlink ref="B192" r:id="rId304" xr:uid="{9187D9D0-A4DA-A34A-B07C-53EC53799AE9}"/>
    <hyperlink ref="B303" r:id="rId305" xr:uid="{49F64D5B-7934-764F-B89A-4C290B2C0432}"/>
    <hyperlink ref="B436" r:id="rId306" xr:uid="{0A62E8B2-9437-3F48-8DFD-FCC7337E55F7}"/>
    <hyperlink ref="B326" r:id="rId307" xr:uid="{F9CEC584-F838-8442-8E03-44A07E474422}"/>
    <hyperlink ref="B369" r:id="rId308" xr:uid="{42688BC8-FA1F-9D46-A2D7-A29411B0D34D}"/>
    <hyperlink ref="B298" r:id="rId309" xr:uid="{D1214F7B-1D5E-7F45-8830-096301C3EF41}"/>
    <hyperlink ref="B180" r:id="rId310" xr:uid="{B84AB9CE-7F70-E549-BB76-2B13474E22B6}"/>
    <hyperlink ref="B324" r:id="rId311" xr:uid="{7BA36C51-27EE-9845-9ACF-4E96C915C952}"/>
    <hyperlink ref="B301" r:id="rId312" xr:uid="{B95EFB46-C3D4-FC47-BA17-244A1997DE15}"/>
    <hyperlink ref="B248" r:id="rId313" xr:uid="{C2E206CA-760E-BE46-B607-A5E220CFA929}"/>
    <hyperlink ref="B442" r:id="rId314" xr:uid="{72BA4E71-860E-5040-9864-E6108CC883B0}"/>
    <hyperlink ref="B184" r:id="rId315" xr:uid="{156994DC-A584-574A-B04F-BB3A0551D644}"/>
    <hyperlink ref="B66" r:id="rId316" xr:uid="{66AFF1E7-C0E7-9A42-A49C-FCBF4A1940EC}"/>
    <hyperlink ref="B21" r:id="rId317" xr:uid="{CF65F424-2012-1B45-B17D-7C3CFBE02057}"/>
    <hyperlink ref="B330" r:id="rId318" xr:uid="{E7E8E349-DEDD-E54F-866C-1AB410699550}"/>
    <hyperlink ref="B124" r:id="rId319" xr:uid="{625BAFB6-9147-664F-84EF-FCAFD48E320E}"/>
    <hyperlink ref="B261" r:id="rId320" xr:uid="{0A9DC011-005B-324F-9573-2CC8E107222F}"/>
    <hyperlink ref="B429" r:id="rId321" xr:uid="{2196D75E-4496-B747-94CC-397F544307B9}"/>
    <hyperlink ref="B104" r:id="rId322" xr:uid="{D0D64925-14D3-6842-A426-B78FEBBF796D}"/>
    <hyperlink ref="B271" r:id="rId323" xr:uid="{C3B2C96E-AC3A-C94C-B49C-2CDBC884D406}"/>
    <hyperlink ref="B187" r:id="rId324" xr:uid="{5278A12C-A6A6-0D40-AC50-79E474DD3A51}"/>
    <hyperlink ref="B88" r:id="rId325" xr:uid="{1759C6D0-6A72-3A4B-9EA1-46C9BEBA3030}"/>
    <hyperlink ref="B441" r:id="rId326" xr:uid="{83921EB3-D348-A64F-B4EA-F1D9D88A3708}"/>
    <hyperlink ref="B267" r:id="rId327" xr:uid="{A285BC8C-0C00-A344-9A9F-61A0677115B6}"/>
    <hyperlink ref="B168" r:id="rId328" xr:uid="{A2F16194-E33D-9E4A-BB66-45ABAF534EE9}"/>
    <hyperlink ref="B9" r:id="rId329" xr:uid="{F94D0593-011E-4E4B-9C0D-9FFE338D786B}"/>
    <hyperlink ref="B62" r:id="rId330" xr:uid="{E2543D0B-4735-6D47-8282-A9BBB4C8D4F6}"/>
    <hyperlink ref="B362" r:id="rId331" xr:uid="{31306EE4-8E48-4949-8501-414CD1E9E4BE}"/>
    <hyperlink ref="B225" r:id="rId332" xr:uid="{54AD599A-3B27-264D-86E4-7ED99EC3EF52}"/>
    <hyperlink ref="B419" r:id="rId333" xr:uid="{81DE6427-F749-7B45-874D-34566A660AFA}"/>
    <hyperlink ref="B343" r:id="rId334" xr:uid="{7238669F-56CA-954C-9285-7B463C906875}"/>
    <hyperlink ref="B125" r:id="rId335" xr:uid="{C87F9516-B5B8-5F44-9051-574F1CA40DBC}"/>
    <hyperlink ref="B282" r:id="rId336" xr:uid="{391D8584-204E-2F40-831A-C2723D8B4CE7}"/>
    <hyperlink ref="B346" r:id="rId337" xr:uid="{F5D9D7B1-028B-BA4A-8183-6CB0114C4243}"/>
    <hyperlink ref="B108" r:id="rId338" xr:uid="{886D8E1A-7F09-1443-B3E2-C35D0693B462}"/>
    <hyperlink ref="B299" r:id="rId339" xr:uid="{DA76568F-FFEC-CC4E-8E20-8241C5E3408B}"/>
    <hyperlink ref="B306" r:id="rId340" xr:uid="{A6B9471C-E194-2248-9771-38B900762445}"/>
    <hyperlink ref="B147" r:id="rId341" xr:uid="{A30A04D5-062D-4041-A47A-4BBAB14CA836}"/>
    <hyperlink ref="B117" r:id="rId342" xr:uid="{1607CB68-52F5-2D4B-95A2-4DA0DD2894D1}"/>
    <hyperlink ref="B323" r:id="rId343" xr:uid="{F55649B0-BFEC-8C4C-BDBF-8C0DC87888C2}"/>
    <hyperlink ref="B438" r:id="rId344" xr:uid="{2B6A8709-0238-FC41-8B31-5671666E9F8D}"/>
    <hyperlink ref="B403" r:id="rId345" xr:uid="{9ABCD483-B50C-D04A-B8D5-75D57C70E34B}"/>
    <hyperlink ref="B56" r:id="rId346" xr:uid="{2BA101F6-1DAB-2049-8931-F96891CC3CE0}"/>
    <hyperlink ref="B304" r:id="rId347" xr:uid="{4922BD1B-0A43-6642-926D-E91DB68EB162}"/>
    <hyperlink ref="B285" r:id="rId348" xr:uid="{D556F02B-75BE-6C48-97D7-20E5905B02C0}"/>
    <hyperlink ref="B76" r:id="rId349" xr:uid="{2FAEFD29-D913-7842-B4C9-DD203A715FD7}"/>
    <hyperlink ref="B224" r:id="rId350" xr:uid="{6BD9FC6B-FE43-AC4B-AEDC-70BC0821D1C7}"/>
    <hyperlink ref="B322" r:id="rId351" xr:uid="{D81BAA42-E96A-6D49-8220-4736842106BC}"/>
    <hyperlink ref="B8" r:id="rId352" xr:uid="{930A0193-5493-454C-81BC-8958DBFEDB3A}"/>
    <hyperlink ref="B434" r:id="rId353" xr:uid="{8DCA08F3-8487-2343-9574-DDF04F6AE564}"/>
    <hyperlink ref="B311" r:id="rId354" xr:uid="{C17AB12D-D743-E24D-A9F6-09482118D92B}"/>
    <hyperlink ref="B368" r:id="rId355" xr:uid="{45D55E8A-E7C6-4249-9435-2331D0976BB4}"/>
    <hyperlink ref="B206" r:id="rId356" xr:uid="{3629EDD0-8B2A-AE4E-823A-F913C6294ADB}"/>
    <hyperlink ref="B398" r:id="rId357" xr:uid="{116A211C-B91B-DA44-9EB3-ED7A25F81D20}"/>
    <hyperlink ref="B427" r:id="rId358" xr:uid="{B3F6BFB9-D6BE-6B47-8C37-60924CE32C06}"/>
    <hyperlink ref="B289" r:id="rId359" xr:uid="{4FB26579-5124-5545-96E9-95B0C9061EFB}"/>
    <hyperlink ref="B426" r:id="rId360" xr:uid="{A91FCEA8-8843-E844-BA8B-F134AAD76296}"/>
    <hyperlink ref="B171" r:id="rId361" xr:uid="{E2EF20A4-5C07-E842-AFF9-F7AA3FC817C8}"/>
    <hyperlink ref="B101" r:id="rId362" xr:uid="{1D8C2E95-6DF2-8B46-B183-2152E08296B3}"/>
    <hyperlink ref="B70" r:id="rId363" xr:uid="{E2D819EE-4BE7-6943-95E9-E627AC7905F7}"/>
    <hyperlink ref="B100" r:id="rId364" xr:uid="{4335BD59-9F44-CC46-904A-7B684F956D33}"/>
    <hyperlink ref="B223" r:id="rId365" xr:uid="{E89375FC-F8EC-BB46-9271-A0699889F3E0}"/>
    <hyperlink ref="B202" r:id="rId366" xr:uid="{EBEED602-F7E2-644F-8BEA-84CBA4ADC5A9}"/>
    <hyperlink ref="B153" r:id="rId367" xr:uid="{F30EFC39-798B-FB41-9085-78856E7EBC63}"/>
    <hyperlink ref="B356" r:id="rId368" xr:uid="{64F5F140-F968-7B40-9D13-0FEA04EADF81}"/>
    <hyperlink ref="B270" r:id="rId369" xr:uid="{B65C56AA-F032-2F41-9979-1774FDFEBD7D}"/>
    <hyperlink ref="B139" r:id="rId370" xr:uid="{1A30A69D-432D-8F4A-A1F6-D3214825B1DC}"/>
    <hyperlink ref="B251" r:id="rId371" xr:uid="{B19EE2D0-BD5C-2440-B5E8-6ABAEF62BEE7}"/>
    <hyperlink ref="B196" r:id="rId372" xr:uid="{145DA296-7620-774A-A276-84F3820BA5F0}"/>
    <hyperlink ref="B22" r:id="rId373" xr:uid="{982CF163-FF7D-B745-A179-E73B1FA897B3}"/>
    <hyperlink ref="B386" r:id="rId374" xr:uid="{4BE70739-32A8-0B45-B157-FD1F661200B7}"/>
    <hyperlink ref="B71" r:id="rId375" xr:uid="{70949339-6E4A-FE4A-9A20-032A253C9147}"/>
    <hyperlink ref="B46" r:id="rId376" xr:uid="{B51E371D-950C-3F4E-B613-86023B3563B9}"/>
    <hyperlink ref="B34" r:id="rId377" xr:uid="{34013534-DD1D-004F-89F7-8FB270915E45}"/>
    <hyperlink ref="B114" r:id="rId378" xr:uid="{811D587E-B89F-A64B-9CA5-7FE4460F1981}"/>
    <hyperlink ref="B98" r:id="rId379" xr:uid="{FE4CA306-1802-9544-8CBA-AD11736FEB44}"/>
    <hyperlink ref="B218" r:id="rId380" xr:uid="{E2BD61AE-C1D6-DC4D-94A9-FB2CF3DC20EA}"/>
    <hyperlink ref="B423" r:id="rId381" xr:uid="{35D3CB03-C5F8-6C46-810D-7D58EA0DD594}"/>
    <hyperlink ref="B240" r:id="rId382" xr:uid="{C38146FF-378C-E742-8995-8F71A3522F83}"/>
    <hyperlink ref="B165" r:id="rId383" xr:uid="{2696A82C-1F26-CA45-AB08-A9DF996F958D}"/>
    <hyperlink ref="B418" r:id="rId384" xr:uid="{37BB3D5C-EA1F-1A4F-9DCE-10B3EE956F4E}"/>
    <hyperlink ref="B110" r:id="rId385" xr:uid="{480B1336-8E65-834B-9CFA-8A94B7144983}"/>
    <hyperlink ref="B205" r:id="rId386" xr:uid="{7063F90A-42B0-7949-931D-B1439F67DEA9}"/>
    <hyperlink ref="B67" r:id="rId387" xr:uid="{BB282495-DD7B-DC4C-8555-9C19A5EA2E0E}"/>
    <hyperlink ref="B302" r:id="rId388" xr:uid="{27ECE2AB-1524-ED48-88AB-DF35F40D970F}"/>
    <hyperlink ref="B154" r:id="rId389" xr:uid="{23467CA7-BF90-214F-A51E-A8653E4ED34D}"/>
    <hyperlink ref="B45" r:id="rId390" xr:uid="{2802BE4C-4D6A-F241-959E-3C68E9643DBF}"/>
    <hyperlink ref="B156" r:id="rId391" xr:uid="{3AA8FC3C-3989-234F-A055-104343C049EE}"/>
    <hyperlink ref="B40" r:id="rId392" xr:uid="{B4138058-AD14-C642-ACE3-87A8688A7A1E}"/>
    <hyperlink ref="B297" r:id="rId393" xr:uid="{CF17E7CC-AFC6-8243-A85A-739909941003}"/>
    <hyperlink ref="B349" r:id="rId394" xr:uid="{C67635ED-7835-D543-95E9-742E599B1B75}"/>
    <hyperlink ref="B83" r:id="rId395" xr:uid="{AECDC902-7234-FE49-8F97-52C5E1BC3788}"/>
    <hyperlink ref="B391" r:id="rId396" xr:uid="{0E114059-1C3F-5645-99EA-19FB55B6A917}"/>
    <hyperlink ref="B33" r:id="rId397" xr:uid="{B92B117F-2E38-CA43-833F-379836BD1171}"/>
    <hyperlink ref="B290" r:id="rId398" xr:uid="{B09D3D58-77AC-1443-AFA7-D19054728BD1}"/>
    <hyperlink ref="B397" r:id="rId399" xr:uid="{31088124-AF6E-F846-8148-9F7990AD7299}"/>
    <hyperlink ref="B172" r:id="rId400" xr:uid="{24B46FE6-3AA4-BB47-B992-CEB17365E35B}"/>
    <hyperlink ref="B379" r:id="rId401" xr:uid="{5E6D0FB2-ACF3-4743-AD98-95A09AC56C55}"/>
    <hyperlink ref="B11" r:id="rId402" xr:uid="{EDF37E40-8DBE-F140-B6D1-5D1FCC564E8B}"/>
    <hyperlink ref="B351" r:id="rId403" xr:uid="{DAC243A3-499B-4D47-BEDA-F00B63569983}"/>
    <hyperlink ref="B27" r:id="rId404" xr:uid="{39A5AF2B-1CD1-A74E-9B75-214AA9927F0F}"/>
    <hyperlink ref="B79" r:id="rId405" xr:uid="{29753A96-A85A-314B-8E73-5DAB570C5F39}"/>
    <hyperlink ref="B197" r:id="rId406" xr:uid="{DD9424C9-026D-4A4C-A730-307869903AFB}"/>
    <hyperlink ref="B198" r:id="rId407" xr:uid="{26A680DF-1338-F842-9D1B-51CB777A9C2E}"/>
    <hyperlink ref="B373" r:id="rId408" xr:uid="{552360C0-3382-5640-A8E5-AD7E4DF5479A}"/>
    <hyperlink ref="B377" r:id="rId409" xr:uid="{BA62F43A-28C9-4048-8ED9-6AA67ABAA13E}"/>
    <hyperlink ref="B166" r:id="rId410" xr:uid="{5180010E-D7E9-EE42-8EF3-8DDA0CD98CC0}"/>
    <hyperlink ref="B134" r:id="rId411" xr:uid="{B6630373-1F74-E04C-8D3E-5C62547BCD8A}"/>
    <hyperlink ref="B167" r:id="rId412" xr:uid="{7DA4FE0D-4708-054A-B7AC-1E17F4B09F11}"/>
    <hyperlink ref="B23" r:id="rId413" xr:uid="{0A786124-B5D2-E949-B9DD-4EF4D2C35F7F}"/>
    <hyperlink ref="B53" r:id="rId414" xr:uid="{79AECE5E-AA56-4F4D-9225-27FC20BF6548}"/>
    <hyperlink ref="B91" r:id="rId415" xr:uid="{D0B036F5-7BB0-7A4F-A051-4CBCA55C25C0}"/>
    <hyperlink ref="B12" r:id="rId416" xr:uid="{4EC87C4F-3F26-E64A-A769-13C9E5587894}"/>
    <hyperlink ref="B80" r:id="rId417" xr:uid="{F2A6296D-AA79-EB4C-AB42-1F0C492EFD25}"/>
    <hyperlink ref="B350" r:id="rId418" xr:uid="{13432DCC-12C6-0645-8375-761C53297B99}"/>
    <hyperlink ref="B58" r:id="rId419" xr:uid="{D867396B-E49E-D141-9B2D-05E58B57A1F5}"/>
    <hyperlink ref="B392" r:id="rId420" xr:uid="{13C9D6C3-8BE2-D849-9DF6-03750932452E}"/>
    <hyperlink ref="B279" r:id="rId421" xr:uid="{D2C1E653-800B-FD49-9DBD-E1081E04EB29}"/>
    <hyperlink ref="B246" r:id="rId422" xr:uid="{CAEB9ABB-8AC9-5A4E-9A23-5DAFC0B4EF48}"/>
    <hyperlink ref="B252" r:id="rId423" xr:uid="{9CF54DA6-22E5-094E-8A5E-3C89A6E09912}"/>
    <hyperlink ref="B325" r:id="rId424" xr:uid="{9901D367-0FF5-0C42-96E2-AFE092C8524C}"/>
    <hyperlink ref="B220" r:id="rId425" xr:uid="{C1B8A961-C459-7E47-BAB7-DC74F9D1A01C}"/>
    <hyperlink ref="B4" r:id="rId426" xr:uid="{9E3BF2DD-C9A8-AE4B-BB08-E427F18F6E04}"/>
    <hyperlink ref="B5" r:id="rId427" xr:uid="{84D9593B-8F6A-4142-932A-454489B3F4CD}"/>
    <hyperlink ref="B235" r:id="rId428" xr:uid="{A5414009-9F30-574F-9A43-D4331BA5412D}"/>
    <hyperlink ref="B199" r:id="rId429" xr:uid="{81BDF855-2C49-FF47-8B06-E180BE6DD3B7}"/>
    <hyperlink ref="B444" r:id="rId430" xr:uid="{5EBDD398-FC07-B544-8419-BB1158718FAD}"/>
    <hyperlink ref="B140" r:id="rId431" xr:uid="{AB05A2AC-6FE2-E247-8F8B-2E940971F816}"/>
    <hyperlink ref="B281" r:id="rId432" xr:uid="{CA2FD60C-E653-C344-BC70-DAD5798A1380}"/>
    <hyperlink ref="B141" r:id="rId433" xr:uid="{3899D03B-8BF0-794C-8194-E248E343FA98}"/>
    <hyperlink ref="B57" r:id="rId434" xr:uid="{E43DE015-3A0A-164A-AB56-EA01E1602C51}"/>
    <hyperlink ref="B65" r:id="rId435" xr:uid="{4D32E408-9088-6740-8B2A-A1EF67F952FE}"/>
    <hyperlink ref="B382" r:id="rId436" xr:uid="{31109946-C1B1-D94B-9190-5EB99390E4CE}"/>
    <hyperlink ref="B207" r:id="rId437" xr:uid="{CE2C0ECB-14C3-F54B-925B-81F53EE9750D}"/>
    <hyperlink ref="B428" r:id="rId438" xr:uid="{CE3D53A9-1327-A043-A489-FE24C383B0D7}"/>
    <hyperlink ref="B42" r:id="rId439" xr:uid="{B72B1BF5-8853-FA45-B47A-184D2FC92D38}"/>
    <hyperlink ref="B312" r:id="rId440" xr:uid="{B5AF105A-143B-9842-8355-D7960AFE4562}"/>
    <hyperlink ref="B260" r:id="rId441" xr:uid="{DC71711D-C4D4-534B-8DE2-3C0F81E4B78F}"/>
  </hyperlinks>
  <pageMargins left="0.7" right="0.7" top="0.75" bottom="0.75" header="0.3" footer="0.3"/>
  <pageSetup paperSize="9" orientation="portrait" verticalDpi="0" r:id="rId4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9A402-4AAE-214F-99D4-5EDAAEBEAB5A}">
  <dimension ref="A1:B34"/>
  <sheetViews>
    <sheetView workbookViewId="0">
      <selection activeCell="D33" sqref="D1:D33"/>
    </sheetView>
  </sheetViews>
  <sheetFormatPr baseColWidth="10" defaultRowHeight="16" x14ac:dyDescent="0.2"/>
  <cols>
    <col min="1" max="1" width="65" customWidth="1"/>
    <col min="2" max="2" width="17.5" customWidth="1"/>
  </cols>
  <sheetData>
    <row r="1" spans="1:2" ht="21" x14ac:dyDescent="0.25">
      <c r="A1" s="66" t="s">
        <v>11599</v>
      </c>
      <c r="B1" s="57" t="s">
        <v>11600</v>
      </c>
    </row>
    <row r="2" spans="1:2" ht="21" x14ac:dyDescent="0.25">
      <c r="A2" s="59" t="s">
        <v>11435</v>
      </c>
      <c r="B2" s="53">
        <v>117</v>
      </c>
    </row>
    <row r="3" spans="1:2" ht="21" x14ac:dyDescent="0.25">
      <c r="A3" s="59" t="s">
        <v>11437</v>
      </c>
      <c r="B3" s="53">
        <v>112</v>
      </c>
    </row>
    <row r="4" spans="1:2" ht="21" x14ac:dyDescent="0.25">
      <c r="A4" s="59" t="s">
        <v>11438</v>
      </c>
      <c r="B4" s="53">
        <v>68</v>
      </c>
    </row>
    <row r="5" spans="1:2" ht="21" x14ac:dyDescent="0.25">
      <c r="A5" s="59" t="s">
        <v>11440</v>
      </c>
      <c r="B5" s="53">
        <v>53</v>
      </c>
    </row>
    <row r="6" spans="1:2" ht="21" x14ac:dyDescent="0.25">
      <c r="A6" s="59" t="s">
        <v>11444</v>
      </c>
      <c r="B6" s="53">
        <v>47</v>
      </c>
    </row>
    <row r="7" spans="1:2" ht="21" x14ac:dyDescent="0.25">
      <c r="A7" s="59" t="s">
        <v>11439</v>
      </c>
      <c r="B7" s="53">
        <v>43</v>
      </c>
    </row>
    <row r="8" spans="1:2" ht="21" x14ac:dyDescent="0.25">
      <c r="A8" s="59" t="s">
        <v>11463</v>
      </c>
      <c r="B8" s="53">
        <v>38</v>
      </c>
    </row>
    <row r="9" spans="1:2" ht="21" x14ac:dyDescent="0.25">
      <c r="A9" s="59" t="s">
        <v>11333</v>
      </c>
      <c r="B9" s="53">
        <v>35</v>
      </c>
    </row>
    <row r="10" spans="1:2" ht="21" x14ac:dyDescent="0.25">
      <c r="A10" s="59" t="s">
        <v>11445</v>
      </c>
      <c r="B10" s="53">
        <v>33</v>
      </c>
    </row>
    <row r="11" spans="1:2" ht="21" x14ac:dyDescent="0.25">
      <c r="A11" s="59" t="s">
        <v>11453</v>
      </c>
      <c r="B11" s="53">
        <v>30</v>
      </c>
    </row>
    <row r="12" spans="1:2" ht="21" x14ac:dyDescent="0.25">
      <c r="A12" s="59" t="s">
        <v>11449</v>
      </c>
      <c r="B12" s="53">
        <v>21</v>
      </c>
    </row>
    <row r="13" spans="1:2" ht="21" x14ac:dyDescent="0.25">
      <c r="A13" s="61" t="s">
        <v>11490</v>
      </c>
      <c r="B13" s="53">
        <v>20</v>
      </c>
    </row>
    <row r="14" spans="1:2" ht="21" x14ac:dyDescent="0.25">
      <c r="A14" s="62" t="s">
        <v>11448</v>
      </c>
      <c r="B14" s="53">
        <v>17</v>
      </c>
    </row>
    <row r="15" spans="1:2" ht="21" x14ac:dyDescent="0.25">
      <c r="A15" s="62" t="s">
        <v>11484</v>
      </c>
      <c r="B15" s="53">
        <v>16</v>
      </c>
    </row>
    <row r="16" spans="1:2" ht="21" x14ac:dyDescent="0.25">
      <c r="A16" s="67" t="s">
        <v>2289</v>
      </c>
      <c r="B16" s="53">
        <v>15</v>
      </c>
    </row>
    <row r="17" spans="1:2" ht="21" x14ac:dyDescent="0.25">
      <c r="A17" s="62" t="s">
        <v>11470</v>
      </c>
      <c r="B17" s="53">
        <v>15</v>
      </c>
    </row>
    <row r="18" spans="1:2" ht="21" x14ac:dyDescent="0.25">
      <c r="A18" s="67" t="s">
        <v>11482</v>
      </c>
      <c r="B18" s="53">
        <v>14</v>
      </c>
    </row>
    <row r="19" spans="1:2" ht="21" x14ac:dyDescent="0.25">
      <c r="A19" s="67" t="s">
        <v>11458</v>
      </c>
      <c r="B19" s="53">
        <v>11</v>
      </c>
    </row>
    <row r="20" spans="1:2" ht="21" x14ac:dyDescent="0.25">
      <c r="A20" s="67" t="s">
        <v>11465</v>
      </c>
      <c r="B20" s="53">
        <v>10</v>
      </c>
    </row>
    <row r="21" spans="1:2" ht="21" x14ac:dyDescent="0.25">
      <c r="A21" s="67" t="s">
        <v>11480</v>
      </c>
      <c r="B21" s="53">
        <v>8</v>
      </c>
    </row>
    <row r="22" spans="1:2" ht="21" x14ac:dyDescent="0.25">
      <c r="A22" s="62" t="s">
        <v>11451</v>
      </c>
      <c r="B22" s="53">
        <v>8</v>
      </c>
    </row>
    <row r="23" spans="1:2" ht="21" x14ac:dyDescent="0.25">
      <c r="A23" s="2" t="s">
        <v>11487</v>
      </c>
      <c r="B23" s="53">
        <v>5</v>
      </c>
    </row>
    <row r="24" spans="1:2" ht="21" x14ac:dyDescent="0.25">
      <c r="A24" s="2" t="s">
        <v>11474</v>
      </c>
      <c r="B24" s="53">
        <v>5</v>
      </c>
    </row>
    <row r="25" spans="1:2" ht="21" x14ac:dyDescent="0.25">
      <c r="A25" s="67" t="s">
        <v>11492</v>
      </c>
      <c r="B25" s="53">
        <v>5</v>
      </c>
    </row>
    <row r="26" spans="1:2" ht="21" x14ac:dyDescent="0.25">
      <c r="A26" s="10" t="s">
        <v>11469</v>
      </c>
      <c r="B26" s="53">
        <v>5</v>
      </c>
    </row>
    <row r="27" spans="1:2" ht="21" x14ac:dyDescent="0.25">
      <c r="A27" s="2" t="s">
        <v>11477</v>
      </c>
      <c r="B27" s="53">
        <v>4</v>
      </c>
    </row>
    <row r="28" spans="1:2" ht="21" x14ac:dyDescent="0.25">
      <c r="A28" s="53" t="s">
        <v>10813</v>
      </c>
      <c r="B28" s="53">
        <v>4</v>
      </c>
    </row>
    <row r="29" spans="1:2" ht="21" x14ac:dyDescent="0.25">
      <c r="A29" s="68" t="s">
        <v>11478</v>
      </c>
      <c r="B29" s="53">
        <v>4</v>
      </c>
    </row>
    <row r="30" spans="1:2" ht="21" x14ac:dyDescent="0.25">
      <c r="A30" s="2" t="s">
        <v>11505</v>
      </c>
      <c r="B30" s="53">
        <v>3</v>
      </c>
    </row>
    <row r="31" spans="1:2" ht="21" x14ac:dyDescent="0.25">
      <c r="A31" s="53" t="s">
        <v>11584</v>
      </c>
      <c r="B31" s="53">
        <v>1</v>
      </c>
    </row>
    <row r="32" spans="1:2" ht="21" x14ac:dyDescent="0.25">
      <c r="A32" s="3" t="s">
        <v>11651</v>
      </c>
      <c r="B32" s="53">
        <v>1</v>
      </c>
    </row>
    <row r="33" spans="1:2" ht="21" x14ac:dyDescent="0.25">
      <c r="A33" s="3" t="s">
        <v>11542</v>
      </c>
      <c r="B33" s="53">
        <v>1</v>
      </c>
    </row>
    <row r="34" spans="1:2" x14ac:dyDescent="0.2">
      <c r="A34" s="110"/>
      <c r="B34" s="110"/>
    </row>
  </sheetData>
  <sortState xmlns:xlrd2="http://schemas.microsoft.com/office/spreadsheetml/2017/richdata2" ref="A2:B34">
    <sortCondition descending="1" ref="B2:B34"/>
  </sortState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2018 (3)</vt:lpstr>
      <vt:lpstr>Electronique 2018</vt:lpstr>
      <vt:lpstr>2018 (2)</vt:lpstr>
      <vt:lpstr>Pays</vt:lpstr>
      <vt:lpstr>STATS</vt:lpstr>
      <vt:lpstr>2018</vt:lpstr>
      <vt:lpstr>Ent1</vt:lpstr>
      <vt:lpstr>Ent1 secteurs</vt:lpstr>
      <vt:lpstr>Secteurs</vt:lpstr>
      <vt:lpstr>Taille</vt:lpstr>
      <vt:lpstr>Entreprise</vt:lpstr>
      <vt:lpstr>theses.fr complet</vt:lpstr>
      <vt:lpstr>Janv à Sept</vt:lpstr>
      <vt:lpstr>Oct à Nov</vt:lpstr>
      <vt:lpstr>Décembre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Salzano Gabriella</dc:creator>
  <cp:lastModifiedBy>Salzano Gabriella</cp:lastModifiedBy>
  <dcterms:created xsi:type="dcterms:W3CDTF">2020-09-05T10:27:40Z</dcterms:created>
  <dcterms:modified xsi:type="dcterms:W3CDTF">2022-05-02T10:30:47Z</dcterms:modified>
</cp:coreProperties>
</file>